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c1804e0cd1e76a5/Documents/"/>
    </mc:Choice>
  </mc:AlternateContent>
  <xr:revisionPtr revIDLastSave="0" documentId="8_{E337040C-080B-4F67-BD06-EE4FDA418264}" xr6:coauthVersionLast="47" xr6:coauthVersionMax="47" xr10:uidLastSave="{00000000-0000-0000-0000-000000000000}"/>
  <bookViews>
    <workbookView xWindow="-108" yWindow="-108" windowWidth="23256" windowHeight="12456" activeTab="2" xr2:uid="{913345DC-DF6D-4947-833B-6A96DB1D948D}"/>
  </bookViews>
  <sheets>
    <sheet name="Corsa B Data" sheetId="1" r:id="rId1"/>
    <sheet name="Data (2)" sheetId="2" r:id="rId2"/>
    <sheet name="Graphical Data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2" l="1"/>
  <c r="E11" i="2"/>
  <c r="E10" i="2"/>
  <c r="E9" i="2"/>
  <c r="D12" i="2"/>
  <c r="D11" i="2"/>
  <c r="D10" i="2"/>
  <c r="D9" i="2"/>
  <c r="K493" i="1"/>
  <c r="K974" i="1"/>
  <c r="K1038" i="1"/>
  <c r="K1102" i="1"/>
  <c r="K1166" i="1"/>
  <c r="K1230" i="1"/>
  <c r="K1294" i="1"/>
  <c r="K1358" i="1"/>
  <c r="K1422" i="1"/>
  <c r="K1486" i="1"/>
  <c r="K1550" i="1"/>
  <c r="K1614" i="1"/>
  <c r="K1678" i="1"/>
  <c r="K1742" i="1"/>
  <c r="K1806" i="1"/>
  <c r="J131" i="1"/>
  <c r="J221" i="1"/>
  <c r="J351" i="1"/>
  <c r="J477" i="1"/>
  <c r="J573" i="1"/>
  <c r="J694" i="1"/>
  <c r="J774" i="1"/>
  <c r="J836" i="1"/>
  <c r="J907" i="1"/>
  <c r="J963" i="1"/>
  <c r="J1011" i="1"/>
  <c r="J1060" i="1"/>
  <c r="J1109" i="1"/>
  <c r="J1141" i="1"/>
  <c r="J1176" i="1"/>
  <c r="J1214" i="1"/>
  <c r="J1242" i="1"/>
  <c r="J1279" i="1"/>
  <c r="J1317" i="1"/>
  <c r="J1342" i="1"/>
  <c r="J1371" i="1"/>
  <c r="J1397" i="1"/>
  <c r="J1418" i="1"/>
  <c r="J1444" i="1"/>
  <c r="J1470" i="1"/>
  <c r="J1491" i="1"/>
  <c r="J1517" i="1"/>
  <c r="J1543" i="1"/>
  <c r="J1564" i="1"/>
  <c r="J1581" i="1"/>
  <c r="J1595" i="1"/>
  <c r="J1608" i="1"/>
  <c r="J1621" i="1"/>
  <c r="J1630" i="1"/>
  <c r="J1639" i="1"/>
  <c r="J1647" i="1"/>
  <c r="J1655" i="1"/>
  <c r="J1663" i="1"/>
  <c r="J1671" i="1"/>
  <c r="J1679" i="1"/>
  <c r="J1687" i="1"/>
  <c r="J1695" i="1"/>
  <c r="J1703" i="1"/>
  <c r="J1711" i="1"/>
  <c r="J1719" i="1"/>
  <c r="J1727" i="1"/>
  <c r="J1735" i="1"/>
  <c r="J1743" i="1"/>
  <c r="J1751" i="1"/>
  <c r="J1759" i="1"/>
  <c r="J1767" i="1"/>
  <c r="J1775" i="1"/>
  <c r="J1783" i="1"/>
  <c r="J1791" i="1"/>
  <c r="J1799" i="1"/>
  <c r="J1807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3" i="1"/>
  <c r="H12" i="1"/>
  <c r="G12" i="1"/>
  <c r="I4" i="2"/>
  <c r="J133" i="1" s="1"/>
  <c r="E4" i="2"/>
  <c r="K46" i="1" s="1"/>
  <c r="I1812" i="1"/>
  <c r="I1811" i="1"/>
  <c r="I1810" i="1"/>
  <c r="I1809" i="1"/>
  <c r="I1808" i="1"/>
  <c r="I1807" i="1"/>
  <c r="I1806" i="1"/>
  <c r="I1805" i="1"/>
  <c r="I1804" i="1"/>
  <c r="I1803" i="1"/>
  <c r="I1802" i="1"/>
  <c r="I1801" i="1"/>
  <c r="I1800" i="1"/>
  <c r="I1799" i="1"/>
  <c r="I1798" i="1"/>
  <c r="I1797" i="1"/>
  <c r="I1796" i="1"/>
  <c r="I1795" i="1"/>
  <c r="I1794" i="1"/>
  <c r="I1793" i="1"/>
  <c r="I1792" i="1"/>
  <c r="I1791" i="1"/>
  <c r="I1790" i="1"/>
  <c r="I1789" i="1"/>
  <c r="I1788" i="1"/>
  <c r="I1787" i="1"/>
  <c r="I1786" i="1"/>
  <c r="I1785" i="1"/>
  <c r="I1784" i="1"/>
  <c r="I1783" i="1"/>
  <c r="I1782" i="1"/>
  <c r="I1781" i="1"/>
  <c r="I1780" i="1"/>
  <c r="I1779" i="1"/>
  <c r="I1778" i="1"/>
  <c r="I1777" i="1"/>
  <c r="I1776" i="1"/>
  <c r="I1775" i="1"/>
  <c r="I1774" i="1"/>
  <c r="I1773" i="1"/>
  <c r="I1772" i="1"/>
  <c r="I1771" i="1"/>
  <c r="I1770" i="1"/>
  <c r="I1769" i="1"/>
  <c r="I1768" i="1"/>
  <c r="I1767" i="1"/>
  <c r="I1766" i="1"/>
  <c r="I1765" i="1"/>
  <c r="I1764" i="1"/>
  <c r="I1763" i="1"/>
  <c r="I1762" i="1"/>
  <c r="I1761" i="1"/>
  <c r="I1760" i="1"/>
  <c r="I1759" i="1"/>
  <c r="I1758" i="1"/>
  <c r="I1757" i="1"/>
  <c r="I1756" i="1"/>
  <c r="I1755" i="1"/>
  <c r="I1754" i="1"/>
  <c r="I1753" i="1"/>
  <c r="I1752" i="1"/>
  <c r="I1751" i="1"/>
  <c r="I1750" i="1"/>
  <c r="I1749" i="1"/>
  <c r="I1748" i="1"/>
  <c r="I1747" i="1"/>
  <c r="I1746" i="1"/>
  <c r="I1745" i="1"/>
  <c r="I1744" i="1"/>
  <c r="I1743" i="1"/>
  <c r="I1742" i="1"/>
  <c r="I1741" i="1"/>
  <c r="I1740" i="1"/>
  <c r="I1739" i="1"/>
  <c r="I1738" i="1"/>
  <c r="I1737" i="1"/>
  <c r="I1736" i="1"/>
  <c r="I1735" i="1"/>
  <c r="I1734" i="1"/>
  <c r="I1733" i="1"/>
  <c r="I1732" i="1"/>
  <c r="I1731" i="1"/>
  <c r="I1730" i="1"/>
  <c r="I1729" i="1"/>
  <c r="I1728" i="1"/>
  <c r="I1727" i="1"/>
  <c r="I1726" i="1"/>
  <c r="I1725" i="1"/>
  <c r="I1724" i="1"/>
  <c r="I1723" i="1"/>
  <c r="I1722" i="1"/>
  <c r="I1721" i="1"/>
  <c r="I1720" i="1"/>
  <c r="I1719" i="1"/>
  <c r="I1718" i="1"/>
  <c r="I1717" i="1"/>
  <c r="I1716" i="1"/>
  <c r="I1715" i="1"/>
  <c r="I1714" i="1"/>
  <c r="I1713" i="1"/>
  <c r="I1712" i="1"/>
  <c r="I1711" i="1"/>
  <c r="I1710" i="1"/>
  <c r="I1709" i="1"/>
  <c r="I1708" i="1"/>
  <c r="I1707" i="1"/>
  <c r="I1706" i="1"/>
  <c r="I1705" i="1"/>
  <c r="I1704" i="1"/>
  <c r="I1703" i="1"/>
  <c r="I1702" i="1"/>
  <c r="I1701" i="1"/>
  <c r="I1700" i="1"/>
  <c r="I1699" i="1"/>
  <c r="I1698" i="1"/>
  <c r="I1697" i="1"/>
  <c r="I1696" i="1"/>
  <c r="I1695" i="1"/>
  <c r="I1694" i="1"/>
  <c r="I1693" i="1"/>
  <c r="I1692" i="1"/>
  <c r="I1691" i="1"/>
  <c r="I1690" i="1"/>
  <c r="I1689" i="1"/>
  <c r="I1688" i="1"/>
  <c r="I1687" i="1"/>
  <c r="I1686" i="1"/>
  <c r="I1685" i="1"/>
  <c r="I1684" i="1"/>
  <c r="I1683" i="1"/>
  <c r="I1682" i="1"/>
  <c r="I1681" i="1"/>
  <c r="I1680" i="1"/>
  <c r="I1679" i="1"/>
  <c r="I1678" i="1"/>
  <c r="I1677" i="1"/>
  <c r="I1676" i="1"/>
  <c r="I1675" i="1"/>
  <c r="I1674" i="1"/>
  <c r="I1673" i="1"/>
  <c r="I1672" i="1"/>
  <c r="I1671" i="1"/>
  <c r="I1670" i="1"/>
  <c r="I1669" i="1"/>
  <c r="I1668" i="1"/>
  <c r="I1667" i="1"/>
  <c r="I1666" i="1"/>
  <c r="I1665" i="1"/>
  <c r="I1664" i="1"/>
  <c r="I1663" i="1"/>
  <c r="I1662" i="1"/>
  <c r="I1661" i="1"/>
  <c r="I1660" i="1"/>
  <c r="I1659" i="1"/>
  <c r="I1658" i="1"/>
  <c r="I1657" i="1"/>
  <c r="I1656" i="1"/>
  <c r="I1655" i="1"/>
  <c r="I1654" i="1"/>
  <c r="I1653" i="1"/>
  <c r="I1652" i="1"/>
  <c r="I1651" i="1"/>
  <c r="I1650" i="1"/>
  <c r="I1649" i="1"/>
  <c r="I1648" i="1"/>
  <c r="I1647" i="1"/>
  <c r="I1646" i="1"/>
  <c r="I1645" i="1"/>
  <c r="I1644" i="1"/>
  <c r="I1643" i="1"/>
  <c r="I1642" i="1"/>
  <c r="I1641" i="1"/>
  <c r="I1640" i="1"/>
  <c r="I1639" i="1"/>
  <c r="I1638" i="1"/>
  <c r="I1637" i="1"/>
  <c r="I1636" i="1"/>
  <c r="I1635" i="1"/>
  <c r="I1634" i="1"/>
  <c r="I1633" i="1"/>
  <c r="I1632" i="1"/>
  <c r="I1631" i="1"/>
  <c r="I1630" i="1"/>
  <c r="I1629" i="1"/>
  <c r="I1628" i="1"/>
  <c r="I1627" i="1"/>
  <c r="I1626" i="1"/>
  <c r="I1625" i="1"/>
  <c r="I1624" i="1"/>
  <c r="I1623" i="1"/>
  <c r="I1622" i="1"/>
  <c r="I1621" i="1"/>
  <c r="I1620" i="1"/>
  <c r="I1619" i="1"/>
  <c r="I1618" i="1"/>
  <c r="I1617" i="1"/>
  <c r="I1616" i="1"/>
  <c r="I1615" i="1"/>
  <c r="I1614" i="1"/>
  <c r="I1613" i="1"/>
  <c r="I1612" i="1"/>
  <c r="I1611" i="1"/>
  <c r="I1610" i="1"/>
  <c r="I1609" i="1"/>
  <c r="I1608" i="1"/>
  <c r="I1607" i="1"/>
  <c r="I1606" i="1"/>
  <c r="I1605" i="1"/>
  <c r="I1604" i="1"/>
  <c r="I1603" i="1"/>
  <c r="I1602" i="1"/>
  <c r="I1601" i="1"/>
  <c r="I1600" i="1"/>
  <c r="I1599" i="1"/>
  <c r="I1598" i="1"/>
  <c r="I1597" i="1"/>
  <c r="I1596" i="1"/>
  <c r="I1595" i="1"/>
  <c r="I1594" i="1"/>
  <c r="I1593" i="1"/>
  <c r="I1592" i="1"/>
  <c r="I1591" i="1"/>
  <c r="I1590" i="1"/>
  <c r="I1589" i="1"/>
  <c r="I1588" i="1"/>
  <c r="I1587" i="1"/>
  <c r="I1586" i="1"/>
  <c r="I1585" i="1"/>
  <c r="I1584" i="1"/>
  <c r="I1583" i="1"/>
  <c r="I1582" i="1"/>
  <c r="I1581" i="1"/>
  <c r="I1580" i="1"/>
  <c r="I1579" i="1"/>
  <c r="I1578" i="1"/>
  <c r="I1577" i="1"/>
  <c r="I1576" i="1"/>
  <c r="I1575" i="1"/>
  <c r="I1574" i="1"/>
  <c r="I1573" i="1"/>
  <c r="I1572" i="1"/>
  <c r="I1571" i="1"/>
  <c r="I1570" i="1"/>
  <c r="I1569" i="1"/>
  <c r="I1568" i="1"/>
  <c r="I1567" i="1"/>
  <c r="I1566" i="1"/>
  <c r="I1565" i="1"/>
  <c r="I1564" i="1"/>
  <c r="I1563" i="1"/>
  <c r="I1562" i="1"/>
  <c r="I1561" i="1"/>
  <c r="I1560" i="1"/>
  <c r="I1559" i="1"/>
  <c r="I1558" i="1"/>
  <c r="I1557" i="1"/>
  <c r="I1556" i="1"/>
  <c r="I1555" i="1"/>
  <c r="I1554" i="1"/>
  <c r="I1553" i="1"/>
  <c r="I1552" i="1"/>
  <c r="I1551" i="1"/>
  <c r="I1550" i="1"/>
  <c r="I1549" i="1"/>
  <c r="I1548" i="1"/>
  <c r="I1547" i="1"/>
  <c r="I1546" i="1"/>
  <c r="I1545" i="1"/>
  <c r="I1544" i="1"/>
  <c r="I1543" i="1"/>
  <c r="I1542" i="1"/>
  <c r="I1541" i="1"/>
  <c r="I1540" i="1"/>
  <c r="I1539" i="1"/>
  <c r="I1538" i="1"/>
  <c r="I1537" i="1"/>
  <c r="I1536" i="1"/>
  <c r="I1535" i="1"/>
  <c r="I1534" i="1"/>
  <c r="I1533" i="1"/>
  <c r="I1532" i="1"/>
  <c r="I1531" i="1"/>
  <c r="I1530" i="1"/>
  <c r="I1529" i="1"/>
  <c r="I1528" i="1"/>
  <c r="I1527" i="1"/>
  <c r="I1526" i="1"/>
  <c r="I1525" i="1"/>
  <c r="I1524" i="1"/>
  <c r="I1523" i="1"/>
  <c r="I1522" i="1"/>
  <c r="I1521" i="1"/>
  <c r="I1520" i="1"/>
  <c r="I1519" i="1"/>
  <c r="I1518" i="1"/>
  <c r="I1517" i="1"/>
  <c r="I1516" i="1"/>
  <c r="I1515" i="1"/>
  <c r="I1514" i="1"/>
  <c r="I1513" i="1"/>
  <c r="I1512" i="1"/>
  <c r="I1511" i="1"/>
  <c r="I1510" i="1"/>
  <c r="I1509" i="1"/>
  <c r="I1508" i="1"/>
  <c r="I1507" i="1"/>
  <c r="I1506" i="1"/>
  <c r="I1505" i="1"/>
  <c r="I1504" i="1"/>
  <c r="I1503" i="1"/>
  <c r="I1502" i="1"/>
  <c r="I1501" i="1"/>
  <c r="I1500" i="1"/>
  <c r="I1499" i="1"/>
  <c r="I1498" i="1"/>
  <c r="I1497" i="1"/>
  <c r="I1496" i="1"/>
  <c r="I1495" i="1"/>
  <c r="I1494" i="1"/>
  <c r="I1493" i="1"/>
  <c r="I1492" i="1"/>
  <c r="I1491" i="1"/>
  <c r="I1490" i="1"/>
  <c r="I1489" i="1"/>
  <c r="I1488" i="1"/>
  <c r="I1487" i="1"/>
  <c r="I1486" i="1"/>
  <c r="I1485" i="1"/>
  <c r="I1484" i="1"/>
  <c r="I1483" i="1"/>
  <c r="I1482" i="1"/>
  <c r="I1481" i="1"/>
  <c r="I1480" i="1"/>
  <c r="I1479" i="1"/>
  <c r="I1478" i="1"/>
  <c r="I1477" i="1"/>
  <c r="I1476" i="1"/>
  <c r="I1475" i="1"/>
  <c r="I1474" i="1"/>
  <c r="I1473" i="1"/>
  <c r="I1472" i="1"/>
  <c r="I1471" i="1"/>
  <c r="I1470" i="1"/>
  <c r="I1469" i="1"/>
  <c r="I1468" i="1"/>
  <c r="I1467" i="1"/>
  <c r="I1466" i="1"/>
  <c r="I1465" i="1"/>
  <c r="I1464" i="1"/>
  <c r="I1463" i="1"/>
  <c r="I1462" i="1"/>
  <c r="I1461" i="1"/>
  <c r="I1460" i="1"/>
  <c r="I1459" i="1"/>
  <c r="I1458" i="1"/>
  <c r="I1457" i="1"/>
  <c r="I1456" i="1"/>
  <c r="I1455" i="1"/>
  <c r="I1454" i="1"/>
  <c r="I1453" i="1"/>
  <c r="I1452" i="1"/>
  <c r="I1451" i="1"/>
  <c r="I1450" i="1"/>
  <c r="I1449" i="1"/>
  <c r="I1448" i="1"/>
  <c r="I1447" i="1"/>
  <c r="I1446" i="1"/>
  <c r="I1445" i="1"/>
  <c r="I1444" i="1"/>
  <c r="I1443" i="1"/>
  <c r="I1442" i="1"/>
  <c r="I1441" i="1"/>
  <c r="I1440" i="1"/>
  <c r="I1439" i="1"/>
  <c r="I1438" i="1"/>
  <c r="I1437" i="1"/>
  <c r="I1436" i="1"/>
  <c r="I1435" i="1"/>
  <c r="I1434" i="1"/>
  <c r="I1433" i="1"/>
  <c r="I1432" i="1"/>
  <c r="I1431" i="1"/>
  <c r="I1430" i="1"/>
  <c r="I1429" i="1"/>
  <c r="I1428" i="1"/>
  <c r="I1427" i="1"/>
  <c r="I1426" i="1"/>
  <c r="I1425" i="1"/>
  <c r="I1424" i="1"/>
  <c r="I1423" i="1"/>
  <c r="I1422" i="1"/>
  <c r="I1421" i="1"/>
  <c r="I1420" i="1"/>
  <c r="I1419" i="1"/>
  <c r="I1418" i="1"/>
  <c r="I1417" i="1"/>
  <c r="I1416" i="1"/>
  <c r="I1415" i="1"/>
  <c r="I1414" i="1"/>
  <c r="I1413" i="1"/>
  <c r="I1412" i="1"/>
  <c r="I1411" i="1"/>
  <c r="I1410" i="1"/>
  <c r="I1409" i="1"/>
  <c r="I1408" i="1"/>
  <c r="I1407" i="1"/>
  <c r="I1406" i="1"/>
  <c r="I1405" i="1"/>
  <c r="I1404" i="1"/>
  <c r="I1403" i="1"/>
  <c r="I1402" i="1"/>
  <c r="I1401" i="1"/>
  <c r="I1400" i="1"/>
  <c r="I1399" i="1"/>
  <c r="I1398" i="1"/>
  <c r="I1397" i="1"/>
  <c r="I1396" i="1"/>
  <c r="I1395" i="1"/>
  <c r="I1394" i="1"/>
  <c r="I1393" i="1"/>
  <c r="I1392" i="1"/>
  <c r="I1391" i="1"/>
  <c r="I1390" i="1"/>
  <c r="I1389" i="1"/>
  <c r="I1388" i="1"/>
  <c r="I1387" i="1"/>
  <c r="I1386" i="1"/>
  <c r="I1385" i="1"/>
  <c r="I1384" i="1"/>
  <c r="I1383" i="1"/>
  <c r="I1382" i="1"/>
  <c r="I1381" i="1"/>
  <c r="I1380" i="1"/>
  <c r="I1379" i="1"/>
  <c r="I1378" i="1"/>
  <c r="I1377" i="1"/>
  <c r="I1376" i="1"/>
  <c r="I1375" i="1"/>
  <c r="I1374" i="1"/>
  <c r="I1373" i="1"/>
  <c r="I1372" i="1"/>
  <c r="I1371" i="1"/>
  <c r="I1370" i="1"/>
  <c r="I1369" i="1"/>
  <c r="I1368" i="1"/>
  <c r="I1367" i="1"/>
  <c r="I1366" i="1"/>
  <c r="I1365" i="1"/>
  <c r="I1364" i="1"/>
  <c r="I1363" i="1"/>
  <c r="I1362" i="1"/>
  <c r="I1361" i="1"/>
  <c r="I1360" i="1"/>
  <c r="I1359" i="1"/>
  <c r="I1358" i="1"/>
  <c r="I1357" i="1"/>
  <c r="I1356" i="1"/>
  <c r="I1355" i="1"/>
  <c r="I1354" i="1"/>
  <c r="I1353" i="1"/>
  <c r="I1352" i="1"/>
  <c r="I1351" i="1"/>
  <c r="I1350" i="1"/>
  <c r="I1349" i="1"/>
  <c r="I1348" i="1"/>
  <c r="I1347" i="1"/>
  <c r="I1346" i="1"/>
  <c r="I1345" i="1"/>
  <c r="I1344" i="1"/>
  <c r="I1343" i="1"/>
  <c r="I1342" i="1"/>
  <c r="I1341" i="1"/>
  <c r="I1340" i="1"/>
  <c r="I1339" i="1"/>
  <c r="I1338" i="1"/>
  <c r="I1337" i="1"/>
  <c r="I1336" i="1"/>
  <c r="I1335" i="1"/>
  <c r="I1334" i="1"/>
  <c r="I1333" i="1"/>
  <c r="I1332" i="1"/>
  <c r="I1331" i="1"/>
  <c r="I1330" i="1"/>
  <c r="I1329" i="1"/>
  <c r="I1328" i="1"/>
  <c r="I1327" i="1"/>
  <c r="I1326" i="1"/>
  <c r="I1325" i="1"/>
  <c r="I1324" i="1"/>
  <c r="I1323" i="1"/>
  <c r="I1322" i="1"/>
  <c r="I1321" i="1"/>
  <c r="I1320" i="1"/>
  <c r="I1319" i="1"/>
  <c r="I1318" i="1"/>
  <c r="I1317" i="1"/>
  <c r="I1316" i="1"/>
  <c r="I1315" i="1"/>
  <c r="I1314" i="1"/>
  <c r="I1313" i="1"/>
  <c r="I1312" i="1"/>
  <c r="I1311" i="1"/>
  <c r="I1310" i="1"/>
  <c r="I1309" i="1"/>
  <c r="I1308" i="1"/>
  <c r="I1307" i="1"/>
  <c r="I1306" i="1"/>
  <c r="I1305" i="1"/>
  <c r="I1304" i="1"/>
  <c r="I1303" i="1"/>
  <c r="I1302" i="1"/>
  <c r="I1301" i="1"/>
  <c r="I1300" i="1"/>
  <c r="I1299" i="1"/>
  <c r="I1298" i="1"/>
  <c r="I1297" i="1"/>
  <c r="I1296" i="1"/>
  <c r="I1295" i="1"/>
  <c r="I1294" i="1"/>
  <c r="I1293" i="1"/>
  <c r="I1292" i="1"/>
  <c r="I1291" i="1"/>
  <c r="I1290" i="1"/>
  <c r="I1289" i="1"/>
  <c r="I1288" i="1"/>
  <c r="I1287" i="1"/>
  <c r="I1286" i="1"/>
  <c r="I1285" i="1"/>
  <c r="I1284" i="1"/>
  <c r="I1283" i="1"/>
  <c r="I1282" i="1"/>
  <c r="I1281" i="1"/>
  <c r="I1280" i="1"/>
  <c r="I1279" i="1"/>
  <c r="I1278" i="1"/>
  <c r="I1277" i="1"/>
  <c r="I1276" i="1"/>
  <c r="I1275" i="1"/>
  <c r="I1274" i="1"/>
  <c r="I1273" i="1"/>
  <c r="I1272" i="1"/>
  <c r="I1271" i="1"/>
  <c r="I1270" i="1"/>
  <c r="I1269" i="1"/>
  <c r="I1268" i="1"/>
  <c r="I1267" i="1"/>
  <c r="I1266" i="1"/>
  <c r="I1265" i="1"/>
  <c r="I1264" i="1"/>
  <c r="I1263" i="1"/>
  <c r="I1262" i="1"/>
  <c r="I1261" i="1"/>
  <c r="I1260" i="1"/>
  <c r="I1259" i="1"/>
  <c r="I1258" i="1"/>
  <c r="I1257" i="1"/>
  <c r="I1256" i="1"/>
  <c r="I1255" i="1"/>
  <c r="I1254" i="1"/>
  <c r="I1253" i="1"/>
  <c r="I1252" i="1"/>
  <c r="I1251" i="1"/>
  <c r="I1250" i="1"/>
  <c r="I1249" i="1"/>
  <c r="I1248" i="1"/>
  <c r="I1247" i="1"/>
  <c r="I1246" i="1"/>
  <c r="I1245" i="1"/>
  <c r="I1244" i="1"/>
  <c r="I1243" i="1"/>
  <c r="I1242" i="1"/>
  <c r="I1241" i="1"/>
  <c r="I1240" i="1"/>
  <c r="I1239" i="1"/>
  <c r="I1238" i="1"/>
  <c r="I1237" i="1"/>
  <c r="I1236" i="1"/>
  <c r="I1235" i="1"/>
  <c r="I1234" i="1"/>
  <c r="I1233" i="1"/>
  <c r="I1232" i="1"/>
  <c r="I1231" i="1"/>
  <c r="I1230" i="1"/>
  <c r="I1229" i="1"/>
  <c r="I1228" i="1"/>
  <c r="I1227" i="1"/>
  <c r="I1226" i="1"/>
  <c r="I1225" i="1"/>
  <c r="I1224" i="1"/>
  <c r="I1223" i="1"/>
  <c r="I1222" i="1"/>
  <c r="I1221" i="1"/>
  <c r="I1220" i="1"/>
  <c r="I1219" i="1"/>
  <c r="I1218" i="1"/>
  <c r="I1217" i="1"/>
  <c r="I1216" i="1"/>
  <c r="I1215" i="1"/>
  <c r="I1214" i="1"/>
  <c r="I1213" i="1"/>
  <c r="I1212" i="1"/>
  <c r="I1211" i="1"/>
  <c r="I1210" i="1"/>
  <c r="I1209" i="1"/>
  <c r="I1208" i="1"/>
  <c r="I1207" i="1"/>
  <c r="I1206" i="1"/>
  <c r="I1205" i="1"/>
  <c r="I1204" i="1"/>
  <c r="I1203" i="1"/>
  <c r="I1202" i="1"/>
  <c r="I1201" i="1"/>
  <c r="I1200" i="1"/>
  <c r="I1199" i="1"/>
  <c r="I1198" i="1"/>
  <c r="I1197" i="1"/>
  <c r="I1196" i="1"/>
  <c r="I1195" i="1"/>
  <c r="I1194" i="1"/>
  <c r="I1193" i="1"/>
  <c r="I1192" i="1"/>
  <c r="I1191" i="1"/>
  <c r="I1190" i="1"/>
  <c r="I1189" i="1"/>
  <c r="I1188" i="1"/>
  <c r="I1187" i="1"/>
  <c r="I1186" i="1"/>
  <c r="I1185" i="1"/>
  <c r="I1184" i="1"/>
  <c r="I1183" i="1"/>
  <c r="I1182" i="1"/>
  <c r="I1181" i="1"/>
  <c r="I1180" i="1"/>
  <c r="I1179" i="1"/>
  <c r="I1178" i="1"/>
  <c r="I1177" i="1"/>
  <c r="I1176" i="1"/>
  <c r="I1175" i="1"/>
  <c r="I1174" i="1"/>
  <c r="I1173" i="1"/>
  <c r="I1172" i="1"/>
  <c r="I1171" i="1"/>
  <c r="I1170" i="1"/>
  <c r="I1169" i="1"/>
  <c r="I1168" i="1"/>
  <c r="I1167" i="1"/>
  <c r="I1166" i="1"/>
  <c r="I1165" i="1"/>
  <c r="I1164" i="1"/>
  <c r="I1163" i="1"/>
  <c r="I1162" i="1"/>
  <c r="I1161" i="1"/>
  <c r="I1160" i="1"/>
  <c r="I1159" i="1"/>
  <c r="I1158" i="1"/>
  <c r="I1157" i="1"/>
  <c r="I1156" i="1"/>
  <c r="I1155" i="1"/>
  <c r="I1154" i="1"/>
  <c r="I1153" i="1"/>
  <c r="I1152" i="1"/>
  <c r="I1151" i="1"/>
  <c r="I1150" i="1"/>
  <c r="I1149" i="1"/>
  <c r="I1148" i="1"/>
  <c r="I1147" i="1"/>
  <c r="I1146" i="1"/>
  <c r="I1145" i="1"/>
  <c r="I1144" i="1"/>
  <c r="I1143" i="1"/>
  <c r="I1142" i="1"/>
  <c r="I1141" i="1"/>
  <c r="I1140" i="1"/>
  <c r="I1139" i="1"/>
  <c r="I1138" i="1"/>
  <c r="I1137" i="1"/>
  <c r="I1136" i="1"/>
  <c r="I1135" i="1"/>
  <c r="I1134" i="1"/>
  <c r="I1133" i="1"/>
  <c r="I1132" i="1"/>
  <c r="I1131" i="1"/>
  <c r="I1130" i="1"/>
  <c r="I1129" i="1"/>
  <c r="I1128" i="1"/>
  <c r="I1127" i="1"/>
  <c r="I1126" i="1"/>
  <c r="I1125" i="1"/>
  <c r="I1124" i="1"/>
  <c r="I1123" i="1"/>
  <c r="I1122" i="1"/>
  <c r="I1121" i="1"/>
  <c r="I1120" i="1"/>
  <c r="I1119" i="1"/>
  <c r="I1118" i="1"/>
  <c r="I1117" i="1"/>
  <c r="I1116" i="1"/>
  <c r="I1115" i="1"/>
  <c r="I1114" i="1"/>
  <c r="I1113" i="1"/>
  <c r="I1112" i="1"/>
  <c r="I1111" i="1"/>
  <c r="I1110" i="1"/>
  <c r="I1109" i="1"/>
  <c r="I1108" i="1"/>
  <c r="I1107" i="1"/>
  <c r="I1106" i="1"/>
  <c r="I1105" i="1"/>
  <c r="I1104" i="1"/>
  <c r="I1103" i="1"/>
  <c r="I1102" i="1"/>
  <c r="I1101" i="1"/>
  <c r="I1100" i="1"/>
  <c r="I1099" i="1"/>
  <c r="I1098" i="1"/>
  <c r="I1097" i="1"/>
  <c r="I1096" i="1"/>
  <c r="I1095" i="1"/>
  <c r="I1094" i="1"/>
  <c r="I1093" i="1"/>
  <c r="I1092" i="1"/>
  <c r="I1091" i="1"/>
  <c r="I1090" i="1"/>
  <c r="I1089" i="1"/>
  <c r="I1088" i="1"/>
  <c r="I1087" i="1"/>
  <c r="I1086" i="1"/>
  <c r="I1085" i="1"/>
  <c r="I1084" i="1"/>
  <c r="I1083" i="1"/>
  <c r="I1082" i="1"/>
  <c r="I1081" i="1"/>
  <c r="I1080" i="1"/>
  <c r="I1079" i="1"/>
  <c r="I1078" i="1"/>
  <c r="I1077" i="1"/>
  <c r="I1076" i="1"/>
  <c r="I1075" i="1"/>
  <c r="I1074" i="1"/>
  <c r="I1073" i="1"/>
  <c r="I1072" i="1"/>
  <c r="I1071" i="1"/>
  <c r="I1070" i="1"/>
  <c r="I1069" i="1"/>
  <c r="I1068" i="1"/>
  <c r="I1067" i="1"/>
  <c r="I1066" i="1"/>
  <c r="I1065" i="1"/>
  <c r="I1064" i="1"/>
  <c r="I1063" i="1"/>
  <c r="I1062" i="1"/>
  <c r="I1061" i="1"/>
  <c r="I1060" i="1"/>
  <c r="I1059" i="1"/>
  <c r="I1058" i="1"/>
  <c r="I1057" i="1"/>
  <c r="I1056" i="1"/>
  <c r="I1055" i="1"/>
  <c r="I1054" i="1"/>
  <c r="I1053" i="1"/>
  <c r="I1052" i="1"/>
  <c r="I1051" i="1"/>
  <c r="I1050" i="1"/>
  <c r="I1049" i="1"/>
  <c r="I1048" i="1"/>
  <c r="I1047" i="1"/>
  <c r="I1046" i="1"/>
  <c r="I1045" i="1"/>
  <c r="I1044" i="1"/>
  <c r="I1043" i="1"/>
  <c r="I1042" i="1"/>
  <c r="I1041" i="1"/>
  <c r="I1040" i="1"/>
  <c r="I1039" i="1"/>
  <c r="I1038" i="1"/>
  <c r="I1037" i="1"/>
  <c r="I1036" i="1"/>
  <c r="I1035" i="1"/>
  <c r="I1034" i="1"/>
  <c r="I1033" i="1"/>
  <c r="I1032" i="1"/>
  <c r="I1031" i="1"/>
  <c r="I1030" i="1"/>
  <c r="I1029" i="1"/>
  <c r="I1028" i="1"/>
  <c r="I1027" i="1"/>
  <c r="I1026" i="1"/>
  <c r="I1025" i="1"/>
  <c r="I1024" i="1"/>
  <c r="I1023" i="1"/>
  <c r="I1022" i="1"/>
  <c r="I1021" i="1"/>
  <c r="I1020" i="1"/>
  <c r="I1019" i="1"/>
  <c r="I1018" i="1"/>
  <c r="I1017" i="1"/>
  <c r="I1016" i="1"/>
  <c r="I1015" i="1"/>
  <c r="I1014" i="1"/>
  <c r="I1013" i="1"/>
  <c r="I1012" i="1"/>
  <c r="I1011" i="1"/>
  <c r="I1010" i="1"/>
  <c r="I1009" i="1"/>
  <c r="I1008" i="1"/>
  <c r="I1007" i="1"/>
  <c r="I1006" i="1"/>
  <c r="I1005" i="1"/>
  <c r="I1004" i="1"/>
  <c r="I1003" i="1"/>
  <c r="I1002" i="1"/>
  <c r="I1001" i="1"/>
  <c r="I1000" i="1"/>
  <c r="I999" i="1"/>
  <c r="I998" i="1"/>
  <c r="I997" i="1"/>
  <c r="I996" i="1"/>
  <c r="I995" i="1"/>
  <c r="I994" i="1"/>
  <c r="I993" i="1"/>
  <c r="I992" i="1"/>
  <c r="I991" i="1"/>
  <c r="I990" i="1"/>
  <c r="I989" i="1"/>
  <c r="I988" i="1"/>
  <c r="I987" i="1"/>
  <c r="I986" i="1"/>
  <c r="I985" i="1"/>
  <c r="I984" i="1"/>
  <c r="I983" i="1"/>
  <c r="I982" i="1"/>
  <c r="I981" i="1"/>
  <c r="I980" i="1"/>
  <c r="I979" i="1"/>
  <c r="I978" i="1"/>
  <c r="I977" i="1"/>
  <c r="I976" i="1"/>
  <c r="I975" i="1"/>
  <c r="I974" i="1"/>
  <c r="I973" i="1"/>
  <c r="I972" i="1"/>
  <c r="I971" i="1"/>
  <c r="I970" i="1"/>
  <c r="I969" i="1"/>
  <c r="I968" i="1"/>
  <c r="I967" i="1"/>
  <c r="I966" i="1"/>
  <c r="I965" i="1"/>
  <c r="I964" i="1"/>
  <c r="I963" i="1"/>
  <c r="I962" i="1"/>
  <c r="I961" i="1"/>
  <c r="I960" i="1"/>
  <c r="I959" i="1"/>
  <c r="I958" i="1"/>
  <c r="I957" i="1"/>
  <c r="I956" i="1"/>
  <c r="I955" i="1"/>
  <c r="I954" i="1"/>
  <c r="I953" i="1"/>
  <c r="I952" i="1"/>
  <c r="I951" i="1"/>
  <c r="I950" i="1"/>
  <c r="I949" i="1"/>
  <c r="I948" i="1"/>
  <c r="I947" i="1"/>
  <c r="I946" i="1"/>
  <c r="I945" i="1"/>
  <c r="I944" i="1"/>
  <c r="I943" i="1"/>
  <c r="I942" i="1"/>
  <c r="I941" i="1"/>
  <c r="I940" i="1"/>
  <c r="I939" i="1"/>
  <c r="I938" i="1"/>
  <c r="I937" i="1"/>
  <c r="I936" i="1"/>
  <c r="I935" i="1"/>
  <c r="I934" i="1"/>
  <c r="I933" i="1"/>
  <c r="I932" i="1"/>
  <c r="I931" i="1"/>
  <c r="I930" i="1"/>
  <c r="I929" i="1"/>
  <c r="I928" i="1"/>
  <c r="I927" i="1"/>
  <c r="I926" i="1"/>
  <c r="I925" i="1"/>
  <c r="I924" i="1"/>
  <c r="I923" i="1"/>
  <c r="I922" i="1"/>
  <c r="I921" i="1"/>
  <c r="I920" i="1"/>
  <c r="I919" i="1"/>
  <c r="I918" i="1"/>
  <c r="I917" i="1"/>
  <c r="I916" i="1"/>
  <c r="I915" i="1"/>
  <c r="I914" i="1"/>
  <c r="I913" i="1"/>
  <c r="I912" i="1"/>
  <c r="I911" i="1"/>
  <c r="I910" i="1"/>
  <c r="I909" i="1"/>
  <c r="I908" i="1"/>
  <c r="I907" i="1"/>
  <c r="I906" i="1"/>
  <c r="I905" i="1"/>
  <c r="I904" i="1"/>
  <c r="I903" i="1"/>
  <c r="I902" i="1"/>
  <c r="I901" i="1"/>
  <c r="I900" i="1"/>
  <c r="I899" i="1"/>
  <c r="I898" i="1"/>
  <c r="I897" i="1"/>
  <c r="I896" i="1"/>
  <c r="I895" i="1"/>
  <c r="I894" i="1"/>
  <c r="I893" i="1"/>
  <c r="I892" i="1"/>
  <c r="I891" i="1"/>
  <c r="I890" i="1"/>
  <c r="I889" i="1"/>
  <c r="I888" i="1"/>
  <c r="I887" i="1"/>
  <c r="I886" i="1"/>
  <c r="I885" i="1"/>
  <c r="I884" i="1"/>
  <c r="I883" i="1"/>
  <c r="I882" i="1"/>
  <c r="I881" i="1"/>
  <c r="I880" i="1"/>
  <c r="I879" i="1"/>
  <c r="I878" i="1"/>
  <c r="I877" i="1"/>
  <c r="I876" i="1"/>
  <c r="I875" i="1"/>
  <c r="I874" i="1"/>
  <c r="I873" i="1"/>
  <c r="I872" i="1"/>
  <c r="I871" i="1"/>
  <c r="I870" i="1"/>
  <c r="I869" i="1"/>
  <c r="I868" i="1"/>
  <c r="I867" i="1"/>
  <c r="I866" i="1"/>
  <c r="I865" i="1"/>
  <c r="I864" i="1"/>
  <c r="I863" i="1"/>
  <c r="I862" i="1"/>
  <c r="I861" i="1"/>
  <c r="I860" i="1"/>
  <c r="I859" i="1"/>
  <c r="I858" i="1"/>
  <c r="I857" i="1"/>
  <c r="I856" i="1"/>
  <c r="I855" i="1"/>
  <c r="I854" i="1"/>
  <c r="I853" i="1"/>
  <c r="I852" i="1"/>
  <c r="I851" i="1"/>
  <c r="I850" i="1"/>
  <c r="I849" i="1"/>
  <c r="I848" i="1"/>
  <c r="I847" i="1"/>
  <c r="I846" i="1"/>
  <c r="I845" i="1"/>
  <c r="I844" i="1"/>
  <c r="I843" i="1"/>
  <c r="I842" i="1"/>
  <c r="I841" i="1"/>
  <c r="I840" i="1"/>
  <c r="I839" i="1"/>
  <c r="I838" i="1"/>
  <c r="I837" i="1"/>
  <c r="I836" i="1"/>
  <c r="I835" i="1"/>
  <c r="I834" i="1"/>
  <c r="I833" i="1"/>
  <c r="I832" i="1"/>
  <c r="I831" i="1"/>
  <c r="I830" i="1"/>
  <c r="I829" i="1"/>
  <c r="I828" i="1"/>
  <c r="I827" i="1"/>
  <c r="I826" i="1"/>
  <c r="I825" i="1"/>
  <c r="I824" i="1"/>
  <c r="I823" i="1"/>
  <c r="I822" i="1"/>
  <c r="I821" i="1"/>
  <c r="I820" i="1"/>
  <c r="I819" i="1"/>
  <c r="I818" i="1"/>
  <c r="I817" i="1"/>
  <c r="I816" i="1"/>
  <c r="I815" i="1"/>
  <c r="I814" i="1"/>
  <c r="I813" i="1"/>
  <c r="I812" i="1"/>
  <c r="I811" i="1"/>
  <c r="I810" i="1"/>
  <c r="I809" i="1"/>
  <c r="I808" i="1"/>
  <c r="I807" i="1"/>
  <c r="I806" i="1"/>
  <c r="I805" i="1"/>
  <c r="I804" i="1"/>
  <c r="I803" i="1"/>
  <c r="I802" i="1"/>
  <c r="I801" i="1"/>
  <c r="I800" i="1"/>
  <c r="I799" i="1"/>
  <c r="I798" i="1"/>
  <c r="I797" i="1"/>
  <c r="I796" i="1"/>
  <c r="I795" i="1"/>
  <c r="I794" i="1"/>
  <c r="I793" i="1"/>
  <c r="I792" i="1"/>
  <c r="I791" i="1"/>
  <c r="I790" i="1"/>
  <c r="I789" i="1"/>
  <c r="I788" i="1"/>
  <c r="I787" i="1"/>
  <c r="I786" i="1"/>
  <c r="I785" i="1"/>
  <c r="I784" i="1"/>
  <c r="I783" i="1"/>
  <c r="I782" i="1"/>
  <c r="I781" i="1"/>
  <c r="I780" i="1"/>
  <c r="I779" i="1"/>
  <c r="I778" i="1"/>
  <c r="I777" i="1"/>
  <c r="I776" i="1"/>
  <c r="I775" i="1"/>
  <c r="I774" i="1"/>
  <c r="I773" i="1"/>
  <c r="I772" i="1"/>
  <c r="I771" i="1"/>
  <c r="I770" i="1"/>
  <c r="I769" i="1"/>
  <c r="I768" i="1"/>
  <c r="I767" i="1"/>
  <c r="I766" i="1"/>
  <c r="I765" i="1"/>
  <c r="I764" i="1"/>
  <c r="I763" i="1"/>
  <c r="I762" i="1"/>
  <c r="I761" i="1"/>
  <c r="I760" i="1"/>
  <c r="I759" i="1"/>
  <c r="I758" i="1"/>
  <c r="I757" i="1"/>
  <c r="I756" i="1"/>
  <c r="I755" i="1"/>
  <c r="I754" i="1"/>
  <c r="I753" i="1"/>
  <c r="I752" i="1"/>
  <c r="I751" i="1"/>
  <c r="I750" i="1"/>
  <c r="I749" i="1"/>
  <c r="I748" i="1"/>
  <c r="I747" i="1"/>
  <c r="I746" i="1"/>
  <c r="I745" i="1"/>
  <c r="I744" i="1"/>
  <c r="I743" i="1"/>
  <c r="I742" i="1"/>
  <c r="I741" i="1"/>
  <c r="I740" i="1"/>
  <c r="I739" i="1"/>
  <c r="I738" i="1"/>
  <c r="I737" i="1"/>
  <c r="I736" i="1"/>
  <c r="I735" i="1"/>
  <c r="I734" i="1"/>
  <c r="I733" i="1"/>
  <c r="I732" i="1"/>
  <c r="I731" i="1"/>
  <c r="I730" i="1"/>
  <c r="I729" i="1"/>
  <c r="I728" i="1"/>
  <c r="I727" i="1"/>
  <c r="I726" i="1"/>
  <c r="I725" i="1"/>
  <c r="I724" i="1"/>
  <c r="I723" i="1"/>
  <c r="I722" i="1"/>
  <c r="I721" i="1"/>
  <c r="I720" i="1"/>
  <c r="I719" i="1"/>
  <c r="I718" i="1"/>
  <c r="I717" i="1"/>
  <c r="I716" i="1"/>
  <c r="I715" i="1"/>
  <c r="I714" i="1"/>
  <c r="I713" i="1"/>
  <c r="I712" i="1"/>
  <c r="I711" i="1"/>
  <c r="I710" i="1"/>
  <c r="I709" i="1"/>
  <c r="I708" i="1"/>
  <c r="I707" i="1"/>
  <c r="I706" i="1"/>
  <c r="I705" i="1"/>
  <c r="I704" i="1"/>
  <c r="I703" i="1"/>
  <c r="I702" i="1"/>
  <c r="I701" i="1"/>
  <c r="I700" i="1"/>
  <c r="I699" i="1"/>
  <c r="I698" i="1"/>
  <c r="I697" i="1"/>
  <c r="I696" i="1"/>
  <c r="I695" i="1"/>
  <c r="I694" i="1"/>
  <c r="I693" i="1"/>
  <c r="I692" i="1"/>
  <c r="I691" i="1"/>
  <c r="I690" i="1"/>
  <c r="I689" i="1"/>
  <c r="I688" i="1"/>
  <c r="I687" i="1"/>
  <c r="I686" i="1"/>
  <c r="I685" i="1"/>
  <c r="I684" i="1"/>
  <c r="I683" i="1"/>
  <c r="I682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5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J1809" i="1" l="1"/>
  <c r="J1801" i="1"/>
  <c r="J1793" i="1"/>
  <c r="J1785" i="1"/>
  <c r="J1777" i="1"/>
  <c r="J1769" i="1"/>
  <c r="J1761" i="1"/>
  <c r="J1753" i="1"/>
  <c r="J1745" i="1"/>
  <c r="J1737" i="1"/>
  <c r="J1729" i="1"/>
  <c r="J1721" i="1"/>
  <c r="J1713" i="1"/>
  <c r="J1705" i="1"/>
  <c r="J1697" i="1"/>
  <c r="J1689" i="1"/>
  <c r="J1681" i="1"/>
  <c r="J1673" i="1"/>
  <c r="J1665" i="1"/>
  <c r="J1657" i="1"/>
  <c r="J1649" i="1"/>
  <c r="J1641" i="1"/>
  <c r="J1632" i="1"/>
  <c r="J1623" i="1"/>
  <c r="J1611" i="1"/>
  <c r="J1599" i="1"/>
  <c r="J1584" i="1"/>
  <c r="J1571" i="1"/>
  <c r="J1546" i="1"/>
  <c r="J1525" i="1"/>
  <c r="J1499" i="1"/>
  <c r="J1472" i="1"/>
  <c r="J1452" i="1"/>
  <c r="J1426" i="1"/>
  <c r="J1399" i="1"/>
  <c r="J1379" i="1"/>
  <c r="J1351" i="1"/>
  <c r="J1319" i="1"/>
  <c r="J1290" i="1"/>
  <c r="J1254" i="1"/>
  <c r="J1216" i="1"/>
  <c r="J1189" i="1"/>
  <c r="J1151" i="1"/>
  <c r="J1114" i="1"/>
  <c r="J1076" i="1"/>
  <c r="J1026" i="1"/>
  <c r="J971" i="1"/>
  <c r="J923" i="1"/>
  <c r="J860" i="1"/>
  <c r="J782" i="1"/>
  <c r="J718" i="1"/>
  <c r="J614" i="1"/>
  <c r="J487" i="1"/>
  <c r="J389" i="1"/>
  <c r="J266" i="1"/>
  <c r="J134" i="1"/>
  <c r="J1808" i="1"/>
  <c r="J1800" i="1"/>
  <c r="J1792" i="1"/>
  <c r="J1784" i="1"/>
  <c r="J1776" i="1"/>
  <c r="J1768" i="1"/>
  <c r="J1760" i="1"/>
  <c r="J1752" i="1"/>
  <c r="J1744" i="1"/>
  <c r="J1736" i="1"/>
  <c r="J1728" i="1"/>
  <c r="J1720" i="1"/>
  <c r="J1712" i="1"/>
  <c r="J1704" i="1"/>
  <c r="J1696" i="1"/>
  <c r="J1688" i="1"/>
  <c r="J1680" i="1"/>
  <c r="J1672" i="1"/>
  <c r="J1664" i="1"/>
  <c r="J1656" i="1"/>
  <c r="J1648" i="1"/>
  <c r="J1640" i="1"/>
  <c r="J1631" i="1"/>
  <c r="J1622" i="1"/>
  <c r="J1610" i="1"/>
  <c r="J1598" i="1"/>
  <c r="J1582" i="1"/>
  <c r="J1566" i="1"/>
  <c r="J1544" i="1"/>
  <c r="J1518" i="1"/>
  <c r="J1498" i="1"/>
  <c r="J1471" i="1"/>
  <c r="J1445" i="1"/>
  <c r="J1424" i="1"/>
  <c r="J1398" i="1"/>
  <c r="J1372" i="1"/>
  <c r="J1350" i="1"/>
  <c r="J1318" i="1"/>
  <c r="J1280" i="1"/>
  <c r="J1253" i="1"/>
  <c r="J1215" i="1"/>
  <c r="J1178" i="1"/>
  <c r="J1150" i="1"/>
  <c r="J1111" i="1"/>
  <c r="J1064" i="1"/>
  <c r="J1024" i="1"/>
  <c r="J965" i="1"/>
  <c r="J908" i="1"/>
  <c r="J855" i="1"/>
  <c r="J781" i="1"/>
  <c r="J697" i="1"/>
  <c r="J607" i="1"/>
  <c r="J483" i="1"/>
  <c r="J355" i="1"/>
  <c r="J261" i="1"/>
  <c r="J4" i="2"/>
  <c r="G4" i="2" s="1"/>
  <c r="J13" i="1"/>
  <c r="J21" i="1"/>
  <c r="J29" i="1"/>
  <c r="J37" i="1"/>
  <c r="J45" i="1"/>
  <c r="J53" i="1"/>
  <c r="J61" i="1"/>
  <c r="J69" i="1"/>
  <c r="J77" i="1"/>
  <c r="J85" i="1"/>
  <c r="J93" i="1"/>
  <c r="J101" i="1"/>
  <c r="J16" i="1"/>
  <c r="J24" i="1"/>
  <c r="J32" i="1"/>
  <c r="J40" i="1"/>
  <c r="J48" i="1"/>
  <c r="J56" i="1"/>
  <c r="J64" i="1"/>
  <c r="J72" i="1"/>
  <c r="J80" i="1"/>
  <c r="J88" i="1"/>
  <c r="J96" i="1"/>
  <c r="J104" i="1"/>
  <c r="J112" i="1"/>
  <c r="J120" i="1"/>
  <c r="J128" i="1"/>
  <c r="J136" i="1"/>
  <c r="J144" i="1"/>
  <c r="J152" i="1"/>
  <c r="J160" i="1"/>
  <c r="J168" i="1"/>
  <c r="J176" i="1"/>
  <c r="J184" i="1"/>
  <c r="J192" i="1"/>
  <c r="J200" i="1"/>
  <c r="J208" i="1"/>
  <c r="J216" i="1"/>
  <c r="J224" i="1"/>
  <c r="J232" i="1"/>
  <c r="J240" i="1"/>
  <c r="J248" i="1"/>
  <c r="J256" i="1"/>
  <c r="J264" i="1"/>
  <c r="J272" i="1"/>
  <c r="J280" i="1"/>
  <c r="J288" i="1"/>
  <c r="J296" i="1"/>
  <c r="J304" i="1"/>
  <c r="J312" i="1"/>
  <c r="J320" i="1"/>
  <c r="J328" i="1"/>
  <c r="J336" i="1"/>
  <c r="J344" i="1"/>
  <c r="J352" i="1"/>
  <c r="J360" i="1"/>
  <c r="J368" i="1"/>
  <c r="J376" i="1"/>
  <c r="J384" i="1"/>
  <c r="J392" i="1"/>
  <c r="J400" i="1"/>
  <c r="J408" i="1"/>
  <c r="J416" i="1"/>
  <c r="J424" i="1"/>
  <c r="J432" i="1"/>
  <c r="J440" i="1"/>
  <c r="J448" i="1"/>
  <c r="J456" i="1"/>
  <c r="J464" i="1"/>
  <c r="J472" i="1"/>
  <c r="J480" i="1"/>
  <c r="J488" i="1"/>
  <c r="J496" i="1"/>
  <c r="J504" i="1"/>
  <c r="J512" i="1"/>
  <c r="J520" i="1"/>
  <c r="J528" i="1"/>
  <c r="J536" i="1"/>
  <c r="J544" i="1"/>
  <c r="J552" i="1"/>
  <c r="J560" i="1"/>
  <c r="J568" i="1"/>
  <c r="J576" i="1"/>
  <c r="J584" i="1"/>
  <c r="J592" i="1"/>
  <c r="J600" i="1"/>
  <c r="J608" i="1"/>
  <c r="J616" i="1"/>
  <c r="J624" i="1"/>
  <c r="J632" i="1"/>
  <c r="J640" i="1"/>
  <c r="J648" i="1"/>
  <c r="J656" i="1"/>
  <c r="J664" i="1"/>
  <c r="J672" i="1"/>
  <c r="J17" i="1"/>
  <c r="J25" i="1"/>
  <c r="J33" i="1"/>
  <c r="J41" i="1"/>
  <c r="J49" i="1"/>
  <c r="J57" i="1"/>
  <c r="J65" i="1"/>
  <c r="J73" i="1"/>
  <c r="J81" i="1"/>
  <c r="J89" i="1"/>
  <c r="J97" i="1"/>
  <c r="J105" i="1"/>
  <c r="J113" i="1"/>
  <c r="J121" i="1"/>
  <c r="J20" i="1"/>
  <c r="J28" i="1"/>
  <c r="J36" i="1"/>
  <c r="J44" i="1"/>
  <c r="J52" i="1"/>
  <c r="J60" i="1"/>
  <c r="J68" i="1"/>
  <c r="J76" i="1"/>
  <c r="J84" i="1"/>
  <c r="J92" i="1"/>
  <c r="J100" i="1"/>
  <c r="J108" i="1"/>
  <c r="J116" i="1"/>
  <c r="J124" i="1"/>
  <c r="J132" i="1"/>
  <c r="J140" i="1"/>
  <c r="J148" i="1"/>
  <c r="J156" i="1"/>
  <c r="J164" i="1"/>
  <c r="J172" i="1"/>
  <c r="J180" i="1"/>
  <c r="J188" i="1"/>
  <c r="J196" i="1"/>
  <c r="J204" i="1"/>
  <c r="J212" i="1"/>
  <c r="J220" i="1"/>
  <c r="J228" i="1"/>
  <c r="J236" i="1"/>
  <c r="J244" i="1"/>
  <c r="J252" i="1"/>
  <c r="J260" i="1"/>
  <c r="J268" i="1"/>
  <c r="J276" i="1"/>
  <c r="J284" i="1"/>
  <c r="J292" i="1"/>
  <c r="J300" i="1"/>
  <c r="J308" i="1"/>
  <c r="J316" i="1"/>
  <c r="J324" i="1"/>
  <c r="J332" i="1"/>
  <c r="J340" i="1"/>
  <c r="J348" i="1"/>
  <c r="J356" i="1"/>
  <c r="J364" i="1"/>
  <c r="J372" i="1"/>
  <c r="J380" i="1"/>
  <c r="J388" i="1"/>
  <c r="J396" i="1"/>
  <c r="J404" i="1"/>
  <c r="J412" i="1"/>
  <c r="J420" i="1"/>
  <c r="J428" i="1"/>
  <c r="J436" i="1"/>
  <c r="J444" i="1"/>
  <c r="J452" i="1"/>
  <c r="J460" i="1"/>
  <c r="J468" i="1"/>
  <c r="J476" i="1"/>
  <c r="J484" i="1"/>
  <c r="J492" i="1"/>
  <c r="J500" i="1"/>
  <c r="J508" i="1"/>
  <c r="J516" i="1"/>
  <c r="J524" i="1"/>
  <c r="J532" i="1"/>
  <c r="J540" i="1"/>
  <c r="J548" i="1"/>
  <c r="J556" i="1"/>
  <c r="J564" i="1"/>
  <c r="J572" i="1"/>
  <c r="J580" i="1"/>
  <c r="J588" i="1"/>
  <c r="J596" i="1"/>
  <c r="J604" i="1"/>
  <c r="J612" i="1"/>
  <c r="J620" i="1"/>
  <c r="J628" i="1"/>
  <c r="J636" i="1"/>
  <c r="J644" i="1"/>
  <c r="J652" i="1"/>
  <c r="J660" i="1"/>
  <c r="J668" i="1"/>
  <c r="J676" i="1"/>
  <c r="J19" i="1"/>
  <c r="J35" i="1"/>
  <c r="J51" i="1"/>
  <c r="J67" i="1"/>
  <c r="J83" i="1"/>
  <c r="J99" i="1"/>
  <c r="J114" i="1"/>
  <c r="J126" i="1"/>
  <c r="J137" i="1"/>
  <c r="J147" i="1"/>
  <c r="J158" i="1"/>
  <c r="J169" i="1"/>
  <c r="J179" i="1"/>
  <c r="J190" i="1"/>
  <c r="J201" i="1"/>
  <c r="J211" i="1"/>
  <c r="J222" i="1"/>
  <c r="J233" i="1"/>
  <c r="J243" i="1"/>
  <c r="J254" i="1"/>
  <c r="J265" i="1"/>
  <c r="J275" i="1"/>
  <c r="J286" i="1"/>
  <c r="J297" i="1"/>
  <c r="J307" i="1"/>
  <c r="J318" i="1"/>
  <c r="J329" i="1"/>
  <c r="J339" i="1"/>
  <c r="J350" i="1"/>
  <c r="J361" i="1"/>
  <c r="J371" i="1"/>
  <c r="J382" i="1"/>
  <c r="J393" i="1"/>
  <c r="J403" i="1"/>
  <c r="J414" i="1"/>
  <c r="J425" i="1"/>
  <c r="J435" i="1"/>
  <c r="J446" i="1"/>
  <c r="J457" i="1"/>
  <c r="J467" i="1"/>
  <c r="J478" i="1"/>
  <c r="J489" i="1"/>
  <c r="J499" i="1"/>
  <c r="J510" i="1"/>
  <c r="J521" i="1"/>
  <c r="J531" i="1"/>
  <c r="J542" i="1"/>
  <c r="J553" i="1"/>
  <c r="J563" i="1"/>
  <c r="J574" i="1"/>
  <c r="J585" i="1"/>
  <c r="J595" i="1"/>
  <c r="J606" i="1"/>
  <c r="J617" i="1"/>
  <c r="J627" i="1"/>
  <c r="J638" i="1"/>
  <c r="J649" i="1"/>
  <c r="J659" i="1"/>
  <c r="J670" i="1"/>
  <c r="J680" i="1"/>
  <c r="J688" i="1"/>
  <c r="J696" i="1"/>
  <c r="J704" i="1"/>
  <c r="J712" i="1"/>
  <c r="J720" i="1"/>
  <c r="J728" i="1"/>
  <c r="J736" i="1"/>
  <c r="J744" i="1"/>
  <c r="J752" i="1"/>
  <c r="J760" i="1"/>
  <c r="J768" i="1"/>
  <c r="J776" i="1"/>
  <c r="J784" i="1"/>
  <c r="J792" i="1"/>
  <c r="J800" i="1"/>
  <c r="J808" i="1"/>
  <c r="J816" i="1"/>
  <c r="J824" i="1"/>
  <c r="J832" i="1"/>
  <c r="J840" i="1"/>
  <c r="J848" i="1"/>
  <c r="J856" i="1"/>
  <c r="J864" i="1"/>
  <c r="J872" i="1"/>
  <c r="J23" i="1"/>
  <c r="J39" i="1"/>
  <c r="J55" i="1"/>
  <c r="J71" i="1"/>
  <c r="J87" i="1"/>
  <c r="J103" i="1"/>
  <c r="J117" i="1"/>
  <c r="J129" i="1"/>
  <c r="J139" i="1"/>
  <c r="J150" i="1"/>
  <c r="J161" i="1"/>
  <c r="J171" i="1"/>
  <c r="J182" i="1"/>
  <c r="J193" i="1"/>
  <c r="J203" i="1"/>
  <c r="J214" i="1"/>
  <c r="J225" i="1"/>
  <c r="J235" i="1"/>
  <c r="J246" i="1"/>
  <c r="J257" i="1"/>
  <c r="J267" i="1"/>
  <c r="J278" i="1"/>
  <c r="J289" i="1"/>
  <c r="J299" i="1"/>
  <c r="J310" i="1"/>
  <c r="J321" i="1"/>
  <c r="J331" i="1"/>
  <c r="J342" i="1"/>
  <c r="J353" i="1"/>
  <c r="J363" i="1"/>
  <c r="J374" i="1"/>
  <c r="J385" i="1"/>
  <c r="J395" i="1"/>
  <c r="J406" i="1"/>
  <c r="J417" i="1"/>
  <c r="J427" i="1"/>
  <c r="J438" i="1"/>
  <c r="J449" i="1"/>
  <c r="J459" i="1"/>
  <c r="J470" i="1"/>
  <c r="J481" i="1"/>
  <c r="J491" i="1"/>
  <c r="J502" i="1"/>
  <c r="J513" i="1"/>
  <c r="J523" i="1"/>
  <c r="J534" i="1"/>
  <c r="J545" i="1"/>
  <c r="J555" i="1"/>
  <c r="J566" i="1"/>
  <c r="J577" i="1"/>
  <c r="J587" i="1"/>
  <c r="J598" i="1"/>
  <c r="J609" i="1"/>
  <c r="J619" i="1"/>
  <c r="J630" i="1"/>
  <c r="J641" i="1"/>
  <c r="J651" i="1"/>
  <c r="J662" i="1"/>
  <c r="J673" i="1"/>
  <c r="J682" i="1"/>
  <c r="J690" i="1"/>
  <c r="J698" i="1"/>
  <c r="J706" i="1"/>
  <c r="J26" i="1"/>
  <c r="J42" i="1"/>
  <c r="J58" i="1"/>
  <c r="J74" i="1"/>
  <c r="J90" i="1"/>
  <c r="J106" i="1"/>
  <c r="J118" i="1"/>
  <c r="J130" i="1"/>
  <c r="J141" i="1"/>
  <c r="J151" i="1"/>
  <c r="J162" i="1"/>
  <c r="J173" i="1"/>
  <c r="J183" i="1"/>
  <c r="J194" i="1"/>
  <c r="J205" i="1"/>
  <c r="J215" i="1"/>
  <c r="J226" i="1"/>
  <c r="J237" i="1"/>
  <c r="J247" i="1"/>
  <c r="J258" i="1"/>
  <c r="J269" i="1"/>
  <c r="J279" i="1"/>
  <c r="J290" i="1"/>
  <c r="J301" i="1"/>
  <c r="J311" i="1"/>
  <c r="J322" i="1"/>
  <c r="J333" i="1"/>
  <c r="J343" i="1"/>
  <c r="J354" i="1"/>
  <c r="J365" i="1"/>
  <c r="J375" i="1"/>
  <c r="J386" i="1"/>
  <c r="J397" i="1"/>
  <c r="J407" i="1"/>
  <c r="J418" i="1"/>
  <c r="J429" i="1"/>
  <c r="J439" i="1"/>
  <c r="J450" i="1"/>
  <c r="J461" i="1"/>
  <c r="J471" i="1"/>
  <c r="J482" i="1"/>
  <c r="J493" i="1"/>
  <c r="J503" i="1"/>
  <c r="J514" i="1"/>
  <c r="J525" i="1"/>
  <c r="J535" i="1"/>
  <c r="J546" i="1"/>
  <c r="J557" i="1"/>
  <c r="J567" i="1"/>
  <c r="J578" i="1"/>
  <c r="J589" i="1"/>
  <c r="J599" i="1"/>
  <c r="J610" i="1"/>
  <c r="J621" i="1"/>
  <c r="J631" i="1"/>
  <c r="J642" i="1"/>
  <c r="J653" i="1"/>
  <c r="J663" i="1"/>
  <c r="J674" i="1"/>
  <c r="J683" i="1"/>
  <c r="J691" i="1"/>
  <c r="J699" i="1"/>
  <c r="J707" i="1"/>
  <c r="J715" i="1"/>
  <c r="J723" i="1"/>
  <c r="J731" i="1"/>
  <c r="J739" i="1"/>
  <c r="J747" i="1"/>
  <c r="J755" i="1"/>
  <c r="J763" i="1"/>
  <c r="J771" i="1"/>
  <c r="J779" i="1"/>
  <c r="J787" i="1"/>
  <c r="J795" i="1"/>
  <c r="J803" i="1"/>
  <c r="J811" i="1"/>
  <c r="J819" i="1"/>
  <c r="J827" i="1"/>
  <c r="J835" i="1"/>
  <c r="J843" i="1"/>
  <c r="J851" i="1"/>
  <c r="J859" i="1"/>
  <c r="J867" i="1"/>
  <c r="J22" i="1"/>
  <c r="J47" i="1"/>
  <c r="J75" i="1"/>
  <c r="J98" i="1"/>
  <c r="J122" i="1"/>
  <c r="J138" i="1"/>
  <c r="J155" i="1"/>
  <c r="J174" i="1"/>
  <c r="J189" i="1"/>
  <c r="J207" i="1"/>
  <c r="J223" i="1"/>
  <c r="J241" i="1"/>
  <c r="J259" i="1"/>
  <c r="J274" i="1"/>
  <c r="J293" i="1"/>
  <c r="J309" i="1"/>
  <c r="J326" i="1"/>
  <c r="J345" i="1"/>
  <c r="J359" i="1"/>
  <c r="J378" i="1"/>
  <c r="J394" i="1"/>
  <c r="J411" i="1"/>
  <c r="J430" i="1"/>
  <c r="J445" i="1"/>
  <c r="J463" i="1"/>
  <c r="J479" i="1"/>
  <c r="J497" i="1"/>
  <c r="J515" i="1"/>
  <c r="J530" i="1"/>
  <c r="J549" i="1"/>
  <c r="J565" i="1"/>
  <c r="J582" i="1"/>
  <c r="J601" i="1"/>
  <c r="J615" i="1"/>
  <c r="J634" i="1"/>
  <c r="J650" i="1"/>
  <c r="J667" i="1"/>
  <c r="J684" i="1"/>
  <c r="J695" i="1"/>
  <c r="J709" i="1"/>
  <c r="J719" i="1"/>
  <c r="J730" i="1"/>
  <c r="J741" i="1"/>
  <c r="J751" i="1"/>
  <c r="J762" i="1"/>
  <c r="J773" i="1"/>
  <c r="J783" i="1"/>
  <c r="J794" i="1"/>
  <c r="J805" i="1"/>
  <c r="J815" i="1"/>
  <c r="J826" i="1"/>
  <c r="J837" i="1"/>
  <c r="J847" i="1"/>
  <c r="J858" i="1"/>
  <c r="J869" i="1"/>
  <c r="J878" i="1"/>
  <c r="J886" i="1"/>
  <c r="J894" i="1"/>
  <c r="J902" i="1"/>
  <c r="J910" i="1"/>
  <c r="J918" i="1"/>
  <c r="J926" i="1"/>
  <c r="J934" i="1"/>
  <c r="J942" i="1"/>
  <c r="J950" i="1"/>
  <c r="J958" i="1"/>
  <c r="J966" i="1"/>
  <c r="J974" i="1"/>
  <c r="J982" i="1"/>
  <c r="J990" i="1"/>
  <c r="J998" i="1"/>
  <c r="J1006" i="1"/>
  <c r="J1014" i="1"/>
  <c r="J1022" i="1"/>
  <c r="J1030" i="1"/>
  <c r="J1038" i="1"/>
  <c r="J1046" i="1"/>
  <c r="J1054" i="1"/>
  <c r="J1062" i="1"/>
  <c r="J1070" i="1"/>
  <c r="J1078" i="1"/>
  <c r="J1086" i="1"/>
  <c r="J1094" i="1"/>
  <c r="J1102" i="1"/>
  <c r="J1110" i="1"/>
  <c r="J30" i="1"/>
  <c r="J54" i="1"/>
  <c r="J79" i="1"/>
  <c r="J107" i="1"/>
  <c r="J125" i="1"/>
  <c r="J143" i="1"/>
  <c r="J159" i="1"/>
  <c r="J177" i="1"/>
  <c r="J195" i="1"/>
  <c r="J210" i="1"/>
  <c r="J229" i="1"/>
  <c r="J245" i="1"/>
  <c r="J262" i="1"/>
  <c r="J281" i="1"/>
  <c r="J295" i="1"/>
  <c r="J314" i="1"/>
  <c r="J330" i="1"/>
  <c r="J347" i="1"/>
  <c r="J366" i="1"/>
  <c r="J381" i="1"/>
  <c r="J399" i="1"/>
  <c r="J415" i="1"/>
  <c r="J433" i="1"/>
  <c r="J451" i="1"/>
  <c r="J466" i="1"/>
  <c r="J485" i="1"/>
  <c r="J501" i="1"/>
  <c r="J518" i="1"/>
  <c r="J537" i="1"/>
  <c r="J551" i="1"/>
  <c r="J570" i="1"/>
  <c r="J586" i="1"/>
  <c r="J603" i="1"/>
  <c r="J622" i="1"/>
  <c r="J637" i="1"/>
  <c r="J655" i="1"/>
  <c r="J671" i="1"/>
  <c r="J686" i="1"/>
  <c r="J700" i="1"/>
  <c r="J711" i="1"/>
  <c r="J722" i="1"/>
  <c r="J733" i="1"/>
  <c r="J743" i="1"/>
  <c r="J754" i="1"/>
  <c r="J765" i="1"/>
  <c r="J775" i="1"/>
  <c r="J786" i="1"/>
  <c r="J797" i="1"/>
  <c r="J807" i="1"/>
  <c r="J818" i="1"/>
  <c r="J829" i="1"/>
  <c r="J839" i="1"/>
  <c r="J850" i="1"/>
  <c r="J861" i="1"/>
  <c r="J871" i="1"/>
  <c r="J880" i="1"/>
  <c r="J888" i="1"/>
  <c r="J896" i="1"/>
  <c r="J904" i="1"/>
  <c r="J912" i="1"/>
  <c r="J920" i="1"/>
  <c r="J928" i="1"/>
  <c r="J936" i="1"/>
  <c r="J944" i="1"/>
  <c r="J952" i="1"/>
  <c r="J960" i="1"/>
  <c r="J968" i="1"/>
  <c r="J976" i="1"/>
  <c r="J984" i="1"/>
  <c r="J992" i="1"/>
  <c r="J1000" i="1"/>
  <c r="J1008" i="1"/>
  <c r="J1016" i="1"/>
  <c r="J31" i="1"/>
  <c r="J59" i="1"/>
  <c r="J82" i="1"/>
  <c r="J109" i="1"/>
  <c r="J127" i="1"/>
  <c r="J145" i="1"/>
  <c r="J163" i="1"/>
  <c r="J178" i="1"/>
  <c r="J197" i="1"/>
  <c r="J213" i="1"/>
  <c r="J230" i="1"/>
  <c r="J249" i="1"/>
  <c r="J263" i="1"/>
  <c r="J282" i="1"/>
  <c r="J298" i="1"/>
  <c r="J315" i="1"/>
  <c r="J334" i="1"/>
  <c r="J349" i="1"/>
  <c r="J367" i="1"/>
  <c r="J383" i="1"/>
  <c r="J401" i="1"/>
  <c r="J419" i="1"/>
  <c r="J434" i="1"/>
  <c r="J453" i="1"/>
  <c r="J469" i="1"/>
  <c r="J486" i="1"/>
  <c r="J505" i="1"/>
  <c r="J519" i="1"/>
  <c r="J538" i="1"/>
  <c r="J554" i="1"/>
  <c r="J571" i="1"/>
  <c r="J590" i="1"/>
  <c r="J605" i="1"/>
  <c r="J623" i="1"/>
  <c r="J639" i="1"/>
  <c r="J657" i="1"/>
  <c r="J675" i="1"/>
  <c r="J687" i="1"/>
  <c r="J701" i="1"/>
  <c r="J713" i="1"/>
  <c r="J724" i="1"/>
  <c r="J734" i="1"/>
  <c r="J745" i="1"/>
  <c r="J756" i="1"/>
  <c r="J766" i="1"/>
  <c r="J777" i="1"/>
  <c r="J788" i="1"/>
  <c r="J798" i="1"/>
  <c r="J809" i="1"/>
  <c r="J820" i="1"/>
  <c r="J830" i="1"/>
  <c r="J841" i="1"/>
  <c r="J852" i="1"/>
  <c r="J862" i="1"/>
  <c r="J873" i="1"/>
  <c r="J881" i="1"/>
  <c r="J889" i="1"/>
  <c r="J897" i="1"/>
  <c r="J905" i="1"/>
  <c r="J913" i="1"/>
  <c r="J921" i="1"/>
  <c r="J929" i="1"/>
  <c r="J937" i="1"/>
  <c r="J945" i="1"/>
  <c r="J953" i="1"/>
  <c r="J961" i="1"/>
  <c r="J969" i="1"/>
  <c r="J977" i="1"/>
  <c r="J985" i="1"/>
  <c r="J993" i="1"/>
  <c r="J1001" i="1"/>
  <c r="J1009" i="1"/>
  <c r="J1017" i="1"/>
  <c r="J1025" i="1"/>
  <c r="J1033" i="1"/>
  <c r="J1041" i="1"/>
  <c r="J1049" i="1"/>
  <c r="J1057" i="1"/>
  <c r="J1065" i="1"/>
  <c r="J1073" i="1"/>
  <c r="J1081" i="1"/>
  <c r="J1089" i="1"/>
  <c r="J1097" i="1"/>
  <c r="J1105" i="1"/>
  <c r="J1113" i="1"/>
  <c r="J27" i="1"/>
  <c r="J66" i="1"/>
  <c r="J110" i="1"/>
  <c r="J135" i="1"/>
  <c r="J166" i="1"/>
  <c r="J191" i="1"/>
  <c r="J219" i="1"/>
  <c r="J250" i="1"/>
  <c r="J273" i="1"/>
  <c r="J303" i="1"/>
  <c r="J327" i="1"/>
  <c r="J357" i="1"/>
  <c r="J387" i="1"/>
  <c r="J410" i="1"/>
  <c r="J441" i="1"/>
  <c r="J465" i="1"/>
  <c r="J494" i="1"/>
  <c r="J522" i="1"/>
  <c r="J547" i="1"/>
  <c r="J575" i="1"/>
  <c r="J602" i="1"/>
  <c r="J629" i="1"/>
  <c r="J658" i="1"/>
  <c r="J681" i="1"/>
  <c r="J703" i="1"/>
  <c r="J721" i="1"/>
  <c r="J738" i="1"/>
  <c r="J757" i="1"/>
  <c r="J772" i="1"/>
  <c r="J790" i="1"/>
  <c r="J806" i="1"/>
  <c r="J823" i="1"/>
  <c r="J842" i="1"/>
  <c r="J857" i="1"/>
  <c r="J875" i="1"/>
  <c r="J887" i="1"/>
  <c r="J900" i="1"/>
  <c r="J914" i="1"/>
  <c r="J925" i="1"/>
  <c r="J939" i="1"/>
  <c r="J951" i="1"/>
  <c r="J964" i="1"/>
  <c r="J978" i="1"/>
  <c r="J989" i="1"/>
  <c r="J1003" i="1"/>
  <c r="J1015" i="1"/>
  <c r="J1027" i="1"/>
  <c r="J1037" i="1"/>
  <c r="J1048" i="1"/>
  <c r="J1059" i="1"/>
  <c r="J1069" i="1"/>
  <c r="J1080" i="1"/>
  <c r="J1091" i="1"/>
  <c r="J1101" i="1"/>
  <c r="J1112" i="1"/>
  <c r="J1121" i="1"/>
  <c r="J1129" i="1"/>
  <c r="J1137" i="1"/>
  <c r="J1145" i="1"/>
  <c r="J1153" i="1"/>
  <c r="J1161" i="1"/>
  <c r="J1169" i="1"/>
  <c r="J1177" i="1"/>
  <c r="J1185" i="1"/>
  <c r="J1193" i="1"/>
  <c r="J1201" i="1"/>
  <c r="J1209" i="1"/>
  <c r="J1217" i="1"/>
  <c r="J1225" i="1"/>
  <c r="J1233" i="1"/>
  <c r="J1241" i="1"/>
  <c r="J1249" i="1"/>
  <c r="J1257" i="1"/>
  <c r="J1265" i="1"/>
  <c r="J1273" i="1"/>
  <c r="J1281" i="1"/>
  <c r="J1289" i="1"/>
  <c r="J1297" i="1"/>
  <c r="J1305" i="1"/>
  <c r="J1313" i="1"/>
  <c r="J1321" i="1"/>
  <c r="J1329" i="1"/>
  <c r="J1337" i="1"/>
  <c r="J1345" i="1"/>
  <c r="J1353" i="1"/>
  <c r="J1361" i="1"/>
  <c r="J1369" i="1"/>
  <c r="J1377" i="1"/>
  <c r="J1385" i="1"/>
  <c r="J1393" i="1"/>
  <c r="J1401" i="1"/>
  <c r="J1409" i="1"/>
  <c r="J1417" i="1"/>
  <c r="J1425" i="1"/>
  <c r="J1433" i="1"/>
  <c r="J1441" i="1"/>
  <c r="J1449" i="1"/>
  <c r="J1457" i="1"/>
  <c r="J1465" i="1"/>
  <c r="J1473" i="1"/>
  <c r="J1481" i="1"/>
  <c r="J1489" i="1"/>
  <c r="J1497" i="1"/>
  <c r="J1505" i="1"/>
  <c r="J1513" i="1"/>
  <c r="J1521" i="1"/>
  <c r="J1529" i="1"/>
  <c r="J1537" i="1"/>
  <c r="J1545" i="1"/>
  <c r="J1553" i="1"/>
  <c r="J1561" i="1"/>
  <c r="J1569" i="1"/>
  <c r="J1577" i="1"/>
  <c r="J1585" i="1"/>
  <c r="J1593" i="1"/>
  <c r="J38" i="1"/>
  <c r="J78" i="1"/>
  <c r="J115" i="1"/>
  <c r="J146" i="1"/>
  <c r="J170" i="1"/>
  <c r="J199" i="1"/>
  <c r="J227" i="1"/>
  <c r="J253" i="1"/>
  <c r="J283" i="1"/>
  <c r="J306" i="1"/>
  <c r="J337" i="1"/>
  <c r="J362" i="1"/>
  <c r="J390" i="1"/>
  <c r="J421" i="1"/>
  <c r="J443" i="1"/>
  <c r="J474" i="1"/>
  <c r="J498" i="1"/>
  <c r="J527" i="1"/>
  <c r="J558" i="1"/>
  <c r="J581" i="1"/>
  <c r="J611" i="1"/>
  <c r="J635" i="1"/>
  <c r="J665" i="1"/>
  <c r="J689" i="1"/>
  <c r="J708" i="1"/>
  <c r="J726" i="1"/>
  <c r="J742" i="1"/>
  <c r="J759" i="1"/>
  <c r="J778" i="1"/>
  <c r="J793" i="1"/>
  <c r="J812" i="1"/>
  <c r="J828" i="1"/>
  <c r="J845" i="1"/>
  <c r="J863" i="1"/>
  <c r="J877" i="1"/>
  <c r="J891" i="1"/>
  <c r="J903" i="1"/>
  <c r="J916" i="1"/>
  <c r="J930" i="1"/>
  <c r="J941" i="1"/>
  <c r="J955" i="1"/>
  <c r="J967" i="1"/>
  <c r="J980" i="1"/>
  <c r="J994" i="1"/>
  <c r="J1005" i="1"/>
  <c r="J1019" i="1"/>
  <c r="J1029" i="1"/>
  <c r="J1040" i="1"/>
  <c r="J1051" i="1"/>
  <c r="J1061" i="1"/>
  <c r="J1072" i="1"/>
  <c r="J1083" i="1"/>
  <c r="J1093" i="1"/>
  <c r="J1104" i="1"/>
  <c r="J1115" i="1"/>
  <c r="J1123" i="1"/>
  <c r="J1131" i="1"/>
  <c r="J1139" i="1"/>
  <c r="J1147" i="1"/>
  <c r="J1155" i="1"/>
  <c r="J1163" i="1"/>
  <c r="J1171" i="1"/>
  <c r="J1179" i="1"/>
  <c r="J1187" i="1"/>
  <c r="J1195" i="1"/>
  <c r="J1203" i="1"/>
  <c r="J1211" i="1"/>
  <c r="J1219" i="1"/>
  <c r="J1227" i="1"/>
  <c r="J1235" i="1"/>
  <c r="J1243" i="1"/>
  <c r="J1251" i="1"/>
  <c r="J1259" i="1"/>
  <c r="J1267" i="1"/>
  <c r="J1275" i="1"/>
  <c r="J1283" i="1"/>
  <c r="J1291" i="1"/>
  <c r="J1299" i="1"/>
  <c r="J1307" i="1"/>
  <c r="J1315" i="1"/>
  <c r="J1323" i="1"/>
  <c r="J1331" i="1"/>
  <c r="J1339" i="1"/>
  <c r="J1347" i="1"/>
  <c r="J1355" i="1"/>
  <c r="J43" i="1"/>
  <c r="J86" i="1"/>
  <c r="J119" i="1"/>
  <c r="J149" i="1"/>
  <c r="J175" i="1"/>
  <c r="J202" i="1"/>
  <c r="J231" i="1"/>
  <c r="J255" i="1"/>
  <c r="J285" i="1"/>
  <c r="J313" i="1"/>
  <c r="J338" i="1"/>
  <c r="J369" i="1"/>
  <c r="J391" i="1"/>
  <c r="J422" i="1"/>
  <c r="J447" i="1"/>
  <c r="J475" i="1"/>
  <c r="J506" i="1"/>
  <c r="J529" i="1"/>
  <c r="J559" i="1"/>
  <c r="J583" i="1"/>
  <c r="J613" i="1"/>
  <c r="J643" i="1"/>
  <c r="J666" i="1"/>
  <c r="J692" i="1"/>
  <c r="J710" i="1"/>
  <c r="J727" i="1"/>
  <c r="J746" i="1"/>
  <c r="J761" i="1"/>
  <c r="J780" i="1"/>
  <c r="J796" i="1"/>
  <c r="J813" i="1"/>
  <c r="J831" i="1"/>
  <c r="J846" i="1"/>
  <c r="J865" i="1"/>
  <c r="J879" i="1"/>
  <c r="J892" i="1"/>
  <c r="J906" i="1"/>
  <c r="J917" i="1"/>
  <c r="J931" i="1"/>
  <c r="J943" i="1"/>
  <c r="J956" i="1"/>
  <c r="J970" i="1"/>
  <c r="J981" i="1"/>
  <c r="J995" i="1"/>
  <c r="J1007" i="1"/>
  <c r="J1020" i="1"/>
  <c r="J1031" i="1"/>
  <c r="J1042" i="1"/>
  <c r="J1052" i="1"/>
  <c r="J1063" i="1"/>
  <c r="J1074" i="1"/>
  <c r="J1084" i="1"/>
  <c r="J1095" i="1"/>
  <c r="J1106" i="1"/>
  <c r="J1116" i="1"/>
  <c r="J1124" i="1"/>
  <c r="J1132" i="1"/>
  <c r="J1140" i="1"/>
  <c r="J1148" i="1"/>
  <c r="J1156" i="1"/>
  <c r="J1164" i="1"/>
  <c r="J1172" i="1"/>
  <c r="J1180" i="1"/>
  <c r="J1188" i="1"/>
  <c r="J1196" i="1"/>
  <c r="J1204" i="1"/>
  <c r="J1212" i="1"/>
  <c r="J1220" i="1"/>
  <c r="J1228" i="1"/>
  <c r="J1236" i="1"/>
  <c r="J1244" i="1"/>
  <c r="J1252" i="1"/>
  <c r="J1260" i="1"/>
  <c r="J1268" i="1"/>
  <c r="J1276" i="1"/>
  <c r="J1284" i="1"/>
  <c r="J1292" i="1"/>
  <c r="J1300" i="1"/>
  <c r="J1308" i="1"/>
  <c r="J1316" i="1"/>
  <c r="J1324" i="1"/>
  <c r="J18" i="1"/>
  <c r="J94" i="1"/>
  <c r="J142" i="1"/>
  <c r="J186" i="1"/>
  <c r="J234" i="1"/>
  <c r="J271" i="1"/>
  <c r="J319" i="1"/>
  <c r="J358" i="1"/>
  <c r="J405" i="1"/>
  <c r="J454" i="1"/>
  <c r="J490" i="1"/>
  <c r="J539" i="1"/>
  <c r="J579" i="1"/>
  <c r="J625" i="1"/>
  <c r="J669" i="1"/>
  <c r="J702" i="1"/>
  <c r="J732" i="1"/>
  <c r="J758" i="1"/>
  <c r="J785" i="1"/>
  <c r="J814" i="1"/>
  <c r="J838" i="1"/>
  <c r="J868" i="1"/>
  <c r="J890" i="1"/>
  <c r="J909" i="1"/>
  <c r="J932" i="1"/>
  <c r="J949" i="1"/>
  <c r="J972" i="1"/>
  <c r="J991" i="1"/>
  <c r="J1012" i="1"/>
  <c r="J1032" i="1"/>
  <c r="J1047" i="1"/>
  <c r="J1066" i="1"/>
  <c r="J1082" i="1"/>
  <c r="J1099" i="1"/>
  <c r="J1117" i="1"/>
  <c r="J1128" i="1"/>
  <c r="J1142" i="1"/>
  <c r="J1154" i="1"/>
  <c r="J1167" i="1"/>
  <c r="J1181" i="1"/>
  <c r="J1192" i="1"/>
  <c r="J1206" i="1"/>
  <c r="J1218" i="1"/>
  <c r="J1231" i="1"/>
  <c r="J1245" i="1"/>
  <c r="J1256" i="1"/>
  <c r="J1270" i="1"/>
  <c r="J1282" i="1"/>
  <c r="J1295" i="1"/>
  <c r="J1309" i="1"/>
  <c r="J1320" i="1"/>
  <c r="J1333" i="1"/>
  <c r="J1343" i="1"/>
  <c r="J1354" i="1"/>
  <c r="J1364" i="1"/>
  <c r="J1373" i="1"/>
  <c r="J1382" i="1"/>
  <c r="J1391" i="1"/>
  <c r="J1400" i="1"/>
  <c r="J1410" i="1"/>
  <c r="J1419" i="1"/>
  <c r="J1428" i="1"/>
  <c r="J1437" i="1"/>
  <c r="J1446" i="1"/>
  <c r="J1455" i="1"/>
  <c r="J1464" i="1"/>
  <c r="J1474" i="1"/>
  <c r="J1483" i="1"/>
  <c r="J1492" i="1"/>
  <c r="J1501" i="1"/>
  <c r="J1510" i="1"/>
  <c r="J1519" i="1"/>
  <c r="J1528" i="1"/>
  <c r="J1538" i="1"/>
  <c r="J1547" i="1"/>
  <c r="J1556" i="1"/>
  <c r="J1565" i="1"/>
  <c r="J1574" i="1"/>
  <c r="J1583" i="1"/>
  <c r="J1592" i="1"/>
  <c r="J1601" i="1"/>
  <c r="J1609" i="1"/>
  <c r="J1617" i="1"/>
  <c r="J34" i="1"/>
  <c r="J95" i="1"/>
  <c r="J153" i="1"/>
  <c r="J187" i="1"/>
  <c r="J238" i="1"/>
  <c r="J277" i="1"/>
  <c r="J323" i="1"/>
  <c r="J370" i="1"/>
  <c r="J409" i="1"/>
  <c r="J455" i="1"/>
  <c r="J495" i="1"/>
  <c r="J541" i="1"/>
  <c r="J591" i="1"/>
  <c r="J626" i="1"/>
  <c r="J677" i="1"/>
  <c r="J705" i="1"/>
  <c r="J735" i="1"/>
  <c r="J764" i="1"/>
  <c r="J789" i="1"/>
  <c r="J817" i="1"/>
  <c r="J844" i="1"/>
  <c r="J870" i="1"/>
  <c r="J893" i="1"/>
  <c r="J911" i="1"/>
  <c r="J933" i="1"/>
  <c r="J954" i="1"/>
  <c r="J973" i="1"/>
  <c r="J996" i="1"/>
  <c r="J1013" i="1"/>
  <c r="J1034" i="1"/>
  <c r="J1050" i="1"/>
  <c r="J1067" i="1"/>
  <c r="J1085" i="1"/>
  <c r="J1100" i="1"/>
  <c r="J1118" i="1"/>
  <c r="J1130" i="1"/>
  <c r="J1143" i="1"/>
  <c r="J1157" i="1"/>
  <c r="J1168" i="1"/>
  <c r="J1182" i="1"/>
  <c r="J1194" i="1"/>
  <c r="J1207" i="1"/>
  <c r="J1221" i="1"/>
  <c r="J1232" i="1"/>
  <c r="J1246" i="1"/>
  <c r="J1258" i="1"/>
  <c r="J1271" i="1"/>
  <c r="J1285" i="1"/>
  <c r="J1296" i="1"/>
  <c r="J1310" i="1"/>
  <c r="J1322" i="1"/>
  <c r="J1334" i="1"/>
  <c r="J1344" i="1"/>
  <c r="J1356" i="1"/>
  <c r="J1365" i="1"/>
  <c r="J1374" i="1"/>
  <c r="J1383" i="1"/>
  <c r="J1392" i="1"/>
  <c r="J1402" i="1"/>
  <c r="J1411" i="1"/>
  <c r="J1420" i="1"/>
  <c r="J1429" i="1"/>
  <c r="J1438" i="1"/>
  <c r="J1447" i="1"/>
  <c r="J1456" i="1"/>
  <c r="J1466" i="1"/>
  <c r="J1475" i="1"/>
  <c r="J1484" i="1"/>
  <c r="J1493" i="1"/>
  <c r="J1502" i="1"/>
  <c r="J1511" i="1"/>
  <c r="J1520" i="1"/>
  <c r="J1530" i="1"/>
  <c r="J1539" i="1"/>
  <c r="J1548" i="1"/>
  <c r="J1557" i="1"/>
  <c r="J46" i="1"/>
  <c r="L46" i="1" s="1"/>
  <c r="J102" i="1"/>
  <c r="J154" i="1"/>
  <c r="J198" i="1"/>
  <c r="J239" i="1"/>
  <c r="J287" i="1"/>
  <c r="J325" i="1"/>
  <c r="J373" i="1"/>
  <c r="J413" i="1"/>
  <c r="J458" i="1"/>
  <c r="J507" i="1"/>
  <c r="J543" i="1"/>
  <c r="J593" i="1"/>
  <c r="J633" i="1"/>
  <c r="J678" i="1"/>
  <c r="J714" i="1"/>
  <c r="J737" i="1"/>
  <c r="J767" i="1"/>
  <c r="J791" i="1"/>
  <c r="J821" i="1"/>
  <c r="J849" i="1"/>
  <c r="J874" i="1"/>
  <c r="J895" i="1"/>
  <c r="J915" i="1"/>
  <c r="J935" i="1"/>
  <c r="J957" i="1"/>
  <c r="J975" i="1"/>
  <c r="J997" i="1"/>
  <c r="J1018" i="1"/>
  <c r="J1035" i="1"/>
  <c r="J1053" i="1"/>
  <c r="J1068" i="1"/>
  <c r="J1087" i="1"/>
  <c r="J1103" i="1"/>
  <c r="J1119" i="1"/>
  <c r="J1133" i="1"/>
  <c r="J1144" i="1"/>
  <c r="J1158" i="1"/>
  <c r="J1170" i="1"/>
  <c r="J1183" i="1"/>
  <c r="J1197" i="1"/>
  <c r="J1208" i="1"/>
  <c r="J1222" i="1"/>
  <c r="J1234" i="1"/>
  <c r="J1247" i="1"/>
  <c r="J1261" i="1"/>
  <c r="J1272" i="1"/>
  <c r="J1286" i="1"/>
  <c r="J1298" i="1"/>
  <c r="J1311" i="1"/>
  <c r="J1325" i="1"/>
  <c r="J1335" i="1"/>
  <c r="J1346" i="1"/>
  <c r="J1357" i="1"/>
  <c r="J1366" i="1"/>
  <c r="J1375" i="1"/>
  <c r="J1384" i="1"/>
  <c r="J1394" i="1"/>
  <c r="J1403" i="1"/>
  <c r="J1412" i="1"/>
  <c r="J1421" i="1"/>
  <c r="J1430" i="1"/>
  <c r="J1439" i="1"/>
  <c r="J1448" i="1"/>
  <c r="J1458" i="1"/>
  <c r="J1467" i="1"/>
  <c r="J1476" i="1"/>
  <c r="J1485" i="1"/>
  <c r="J1494" i="1"/>
  <c r="J1503" i="1"/>
  <c r="J1512" i="1"/>
  <c r="J1522" i="1"/>
  <c r="J1531" i="1"/>
  <c r="J1540" i="1"/>
  <c r="J1549" i="1"/>
  <c r="J1558" i="1"/>
  <c r="J1567" i="1"/>
  <c r="J50" i="1"/>
  <c r="J111" i="1"/>
  <c r="J157" i="1"/>
  <c r="J206" i="1"/>
  <c r="J242" i="1"/>
  <c r="J291" i="1"/>
  <c r="J335" i="1"/>
  <c r="J377" i="1"/>
  <c r="J423" i="1"/>
  <c r="J462" i="1"/>
  <c r="J509" i="1"/>
  <c r="J550" i="1"/>
  <c r="J594" i="1"/>
  <c r="J645" i="1"/>
  <c r="J679" i="1"/>
  <c r="J716" i="1"/>
  <c r="J740" i="1"/>
  <c r="J769" i="1"/>
  <c r="J799" i="1"/>
  <c r="J822" i="1"/>
  <c r="J853" i="1"/>
  <c r="J876" i="1"/>
  <c r="J898" i="1"/>
  <c r="J919" i="1"/>
  <c r="J938" i="1"/>
  <c r="J959" i="1"/>
  <c r="J979" i="1"/>
  <c r="J999" i="1"/>
  <c r="J1021" i="1"/>
  <c r="J1036" i="1"/>
  <c r="J1055" i="1"/>
  <c r="J1071" i="1"/>
  <c r="J1088" i="1"/>
  <c r="J1107" i="1"/>
  <c r="J1120" i="1"/>
  <c r="J1134" i="1"/>
  <c r="J1146" i="1"/>
  <c r="J1159" i="1"/>
  <c r="J1173" i="1"/>
  <c r="J1184" i="1"/>
  <c r="J1198" i="1"/>
  <c r="J1210" i="1"/>
  <c r="J1223" i="1"/>
  <c r="J1237" i="1"/>
  <c r="J1248" i="1"/>
  <c r="J1262" i="1"/>
  <c r="J1274" i="1"/>
  <c r="J1287" i="1"/>
  <c r="J1301" i="1"/>
  <c r="J1312" i="1"/>
  <c r="J1326" i="1"/>
  <c r="J1336" i="1"/>
  <c r="J1348" i="1"/>
  <c r="J1358" i="1"/>
  <c r="J1367" i="1"/>
  <c r="J1376" i="1"/>
  <c r="J1386" i="1"/>
  <c r="J1395" i="1"/>
  <c r="J1404" i="1"/>
  <c r="J1413" i="1"/>
  <c r="J1422" i="1"/>
  <c r="J1431" i="1"/>
  <c r="J1440" i="1"/>
  <c r="J1450" i="1"/>
  <c r="J1459" i="1"/>
  <c r="J1468" i="1"/>
  <c r="J1477" i="1"/>
  <c r="J1486" i="1"/>
  <c r="L1486" i="1" s="1"/>
  <c r="J1495" i="1"/>
  <c r="J1504" i="1"/>
  <c r="J1514" i="1"/>
  <c r="J1523" i="1"/>
  <c r="J1532" i="1"/>
  <c r="J1541" i="1"/>
  <c r="J1550" i="1"/>
  <c r="L1550" i="1" s="1"/>
  <c r="J1559" i="1"/>
  <c r="J1568" i="1"/>
  <c r="J1578" i="1"/>
  <c r="J1587" i="1"/>
  <c r="J1596" i="1"/>
  <c r="J1604" i="1"/>
  <c r="J1612" i="1"/>
  <c r="J1620" i="1"/>
  <c r="J1628" i="1"/>
  <c r="J1636" i="1"/>
  <c r="J62" i="1"/>
  <c r="J123" i="1"/>
  <c r="J165" i="1"/>
  <c r="J209" i="1"/>
  <c r="J251" i="1"/>
  <c r="J294" i="1"/>
  <c r="J341" i="1"/>
  <c r="J379" i="1"/>
  <c r="J426" i="1"/>
  <c r="J473" i="1"/>
  <c r="J511" i="1"/>
  <c r="J561" i="1"/>
  <c r="J597" i="1"/>
  <c r="J646" i="1"/>
  <c r="J685" i="1"/>
  <c r="J717" i="1"/>
  <c r="J748" i="1"/>
  <c r="J770" i="1"/>
  <c r="J801" i="1"/>
  <c r="J825" i="1"/>
  <c r="J854" i="1"/>
  <c r="J882" i="1"/>
  <c r="J899" i="1"/>
  <c r="J922" i="1"/>
  <c r="J940" i="1"/>
  <c r="J962" i="1"/>
  <c r="J983" i="1"/>
  <c r="J1002" i="1"/>
  <c r="J1023" i="1"/>
  <c r="J1039" i="1"/>
  <c r="J1056" i="1"/>
  <c r="J1075" i="1"/>
  <c r="J1090" i="1"/>
  <c r="J1108" i="1"/>
  <c r="J1122" i="1"/>
  <c r="J1135" i="1"/>
  <c r="J1149" i="1"/>
  <c r="J1160" i="1"/>
  <c r="J1174" i="1"/>
  <c r="J1186" i="1"/>
  <c r="J1199" i="1"/>
  <c r="J1213" i="1"/>
  <c r="J1224" i="1"/>
  <c r="J1238" i="1"/>
  <c r="J1250" i="1"/>
  <c r="J1263" i="1"/>
  <c r="J1277" i="1"/>
  <c r="J1288" i="1"/>
  <c r="J1302" i="1"/>
  <c r="J1314" i="1"/>
  <c r="J1327" i="1"/>
  <c r="J1338" i="1"/>
  <c r="J1349" i="1"/>
  <c r="J1359" i="1"/>
  <c r="J1368" i="1"/>
  <c r="J1378" i="1"/>
  <c r="J1387" i="1"/>
  <c r="J1396" i="1"/>
  <c r="J1405" i="1"/>
  <c r="J1414" i="1"/>
  <c r="J1423" i="1"/>
  <c r="J1432" i="1"/>
  <c r="J1442" i="1"/>
  <c r="J1451" i="1"/>
  <c r="J1460" i="1"/>
  <c r="J1469" i="1"/>
  <c r="J1478" i="1"/>
  <c r="J1487" i="1"/>
  <c r="J1496" i="1"/>
  <c r="J1506" i="1"/>
  <c r="J1515" i="1"/>
  <c r="J1524" i="1"/>
  <c r="J1533" i="1"/>
  <c r="J1542" i="1"/>
  <c r="J1551" i="1"/>
  <c r="J1560" i="1"/>
  <c r="J1570" i="1"/>
  <c r="J1579" i="1"/>
  <c r="J1588" i="1"/>
  <c r="J1597" i="1"/>
  <c r="J1605" i="1"/>
  <c r="J1613" i="1"/>
  <c r="J1806" i="1"/>
  <c r="J1798" i="1"/>
  <c r="J1790" i="1"/>
  <c r="J1782" i="1"/>
  <c r="J1774" i="1"/>
  <c r="J1766" i="1"/>
  <c r="J1758" i="1"/>
  <c r="J1750" i="1"/>
  <c r="J1742" i="1"/>
  <c r="J1734" i="1"/>
  <c r="J1726" i="1"/>
  <c r="J1718" i="1"/>
  <c r="J1710" i="1"/>
  <c r="J1702" i="1"/>
  <c r="J1694" i="1"/>
  <c r="J1686" i="1"/>
  <c r="J1678" i="1"/>
  <c r="J1670" i="1"/>
  <c r="J1662" i="1"/>
  <c r="J1654" i="1"/>
  <c r="J1646" i="1"/>
  <c r="J1638" i="1"/>
  <c r="J1629" i="1"/>
  <c r="J1619" i="1"/>
  <c r="J1607" i="1"/>
  <c r="J1594" i="1"/>
  <c r="J1580" i="1"/>
  <c r="J1563" i="1"/>
  <c r="J1536" i="1"/>
  <c r="J1516" i="1"/>
  <c r="J1490" i="1"/>
  <c r="J1463" i="1"/>
  <c r="J1443" i="1"/>
  <c r="J1416" i="1"/>
  <c r="J1390" i="1"/>
  <c r="J1370" i="1"/>
  <c r="J1341" i="1"/>
  <c r="J1306" i="1"/>
  <c r="J1278" i="1"/>
  <c r="J1240" i="1"/>
  <c r="J1205" i="1"/>
  <c r="J1175" i="1"/>
  <c r="J1138" i="1"/>
  <c r="J1098" i="1"/>
  <c r="J1058" i="1"/>
  <c r="J1010" i="1"/>
  <c r="J948" i="1"/>
  <c r="J901" i="1"/>
  <c r="J834" i="1"/>
  <c r="J753" i="1"/>
  <c r="J693" i="1"/>
  <c r="J569" i="1"/>
  <c r="J442" i="1"/>
  <c r="J346" i="1"/>
  <c r="J218" i="1"/>
  <c r="J91" i="1"/>
  <c r="J12" i="1"/>
  <c r="J1805" i="1"/>
  <c r="J1797" i="1"/>
  <c r="J1789" i="1"/>
  <c r="J1781" i="1"/>
  <c r="J1773" i="1"/>
  <c r="J1765" i="1"/>
  <c r="J1757" i="1"/>
  <c r="J1749" i="1"/>
  <c r="J1741" i="1"/>
  <c r="J1733" i="1"/>
  <c r="J1725" i="1"/>
  <c r="J1717" i="1"/>
  <c r="J1709" i="1"/>
  <c r="J1701" i="1"/>
  <c r="J1693" i="1"/>
  <c r="J1685" i="1"/>
  <c r="J1677" i="1"/>
  <c r="J1669" i="1"/>
  <c r="J1661" i="1"/>
  <c r="J1653" i="1"/>
  <c r="J1645" i="1"/>
  <c r="J1637" i="1"/>
  <c r="J1627" i="1"/>
  <c r="J1618" i="1"/>
  <c r="J1606" i="1"/>
  <c r="J1591" i="1"/>
  <c r="J1576" i="1"/>
  <c r="J1562" i="1"/>
  <c r="J1535" i="1"/>
  <c r="J1509" i="1"/>
  <c r="J1488" i="1"/>
  <c r="J1462" i="1"/>
  <c r="J1436" i="1"/>
  <c r="J1415" i="1"/>
  <c r="J1389" i="1"/>
  <c r="J1363" i="1"/>
  <c r="J1340" i="1"/>
  <c r="J1304" i="1"/>
  <c r="J1269" i="1"/>
  <c r="J1239" i="1"/>
  <c r="J1202" i="1"/>
  <c r="J1166" i="1"/>
  <c r="J1136" i="1"/>
  <c r="J1096" i="1"/>
  <c r="J1045" i="1"/>
  <c r="J1004" i="1"/>
  <c r="J947" i="1"/>
  <c r="J885" i="1"/>
  <c r="J833" i="1"/>
  <c r="J750" i="1"/>
  <c r="J661" i="1"/>
  <c r="J562" i="1"/>
  <c r="J437" i="1"/>
  <c r="J317" i="1"/>
  <c r="J217" i="1"/>
  <c r="J70" i="1"/>
  <c r="J1812" i="1"/>
  <c r="J1804" i="1"/>
  <c r="J1796" i="1"/>
  <c r="J1788" i="1"/>
  <c r="J1780" i="1"/>
  <c r="J1772" i="1"/>
  <c r="J1764" i="1"/>
  <c r="J1756" i="1"/>
  <c r="J1748" i="1"/>
  <c r="J1740" i="1"/>
  <c r="J1732" i="1"/>
  <c r="J1724" i="1"/>
  <c r="J1716" i="1"/>
  <c r="J1708" i="1"/>
  <c r="J1700" i="1"/>
  <c r="J1692" i="1"/>
  <c r="J1684" i="1"/>
  <c r="J1676" i="1"/>
  <c r="J1668" i="1"/>
  <c r="J1660" i="1"/>
  <c r="J1652" i="1"/>
  <c r="J1644" i="1"/>
  <c r="J1635" i="1"/>
  <c r="J1626" i="1"/>
  <c r="J1616" i="1"/>
  <c r="J1603" i="1"/>
  <c r="J1590" i="1"/>
  <c r="J1575" i="1"/>
  <c r="J1555" i="1"/>
  <c r="J1534" i="1"/>
  <c r="J1508" i="1"/>
  <c r="J1482" i="1"/>
  <c r="J1461" i="1"/>
  <c r="J1435" i="1"/>
  <c r="J1408" i="1"/>
  <c r="J1388" i="1"/>
  <c r="J1362" i="1"/>
  <c r="J1332" i="1"/>
  <c r="J1303" i="1"/>
  <c r="J1266" i="1"/>
  <c r="J1230" i="1"/>
  <c r="J1200" i="1"/>
  <c r="J1165" i="1"/>
  <c r="J1127" i="1"/>
  <c r="J1092" i="1"/>
  <c r="J1044" i="1"/>
  <c r="J988" i="1"/>
  <c r="J946" i="1"/>
  <c r="J884" i="1"/>
  <c r="J810" i="1"/>
  <c r="J749" i="1"/>
  <c r="J654" i="1"/>
  <c r="J533" i="1"/>
  <c r="J431" i="1"/>
  <c r="J305" i="1"/>
  <c r="J185" i="1"/>
  <c r="J63" i="1"/>
  <c r="J1811" i="1"/>
  <c r="J1803" i="1"/>
  <c r="J1795" i="1"/>
  <c r="J1787" i="1"/>
  <c r="J1779" i="1"/>
  <c r="J1771" i="1"/>
  <c r="J1763" i="1"/>
  <c r="J1755" i="1"/>
  <c r="J1747" i="1"/>
  <c r="J1739" i="1"/>
  <c r="J1731" i="1"/>
  <c r="J1723" i="1"/>
  <c r="J1715" i="1"/>
  <c r="J1707" i="1"/>
  <c r="J1699" i="1"/>
  <c r="J1691" i="1"/>
  <c r="J1683" i="1"/>
  <c r="J1675" i="1"/>
  <c r="J1667" i="1"/>
  <c r="J1659" i="1"/>
  <c r="J1651" i="1"/>
  <c r="J1643" i="1"/>
  <c r="J1634" i="1"/>
  <c r="J1625" i="1"/>
  <c r="J1615" i="1"/>
  <c r="J1602" i="1"/>
  <c r="J1589" i="1"/>
  <c r="J1573" i="1"/>
  <c r="J1554" i="1"/>
  <c r="J1527" i="1"/>
  <c r="J1507" i="1"/>
  <c r="J1480" i="1"/>
  <c r="J1454" i="1"/>
  <c r="J1434" i="1"/>
  <c r="J1407" i="1"/>
  <c r="J1381" i="1"/>
  <c r="J1360" i="1"/>
  <c r="J1330" i="1"/>
  <c r="J1294" i="1"/>
  <c r="J1264" i="1"/>
  <c r="J1229" i="1"/>
  <c r="J1191" i="1"/>
  <c r="J1162" i="1"/>
  <c r="J1126" i="1"/>
  <c r="J1079" i="1"/>
  <c r="J1043" i="1"/>
  <c r="J987" i="1"/>
  <c r="J927" i="1"/>
  <c r="J883" i="1"/>
  <c r="J804" i="1"/>
  <c r="J729" i="1"/>
  <c r="J647" i="1"/>
  <c r="J526" i="1"/>
  <c r="J402" i="1"/>
  <c r="J302" i="1"/>
  <c r="J181" i="1"/>
  <c r="J15" i="1"/>
  <c r="L1422" i="1"/>
  <c r="L493" i="1"/>
  <c r="J1810" i="1"/>
  <c r="J1802" i="1"/>
  <c r="J1794" i="1"/>
  <c r="J1786" i="1"/>
  <c r="J1778" i="1"/>
  <c r="J1770" i="1"/>
  <c r="J1762" i="1"/>
  <c r="J1754" i="1"/>
  <c r="J1746" i="1"/>
  <c r="J1738" i="1"/>
  <c r="J1730" i="1"/>
  <c r="J1722" i="1"/>
  <c r="J1714" i="1"/>
  <c r="J1706" i="1"/>
  <c r="J1698" i="1"/>
  <c r="J1690" i="1"/>
  <c r="J1682" i="1"/>
  <c r="J1674" i="1"/>
  <c r="J1666" i="1"/>
  <c r="J1658" i="1"/>
  <c r="J1650" i="1"/>
  <c r="J1642" i="1"/>
  <c r="J1633" i="1"/>
  <c r="J1624" i="1"/>
  <c r="J1614" i="1"/>
  <c r="L1614" i="1" s="1"/>
  <c r="M1614" i="1" s="1"/>
  <c r="N1614" i="1" s="1"/>
  <c r="J1600" i="1"/>
  <c r="J1586" i="1"/>
  <c r="J1572" i="1"/>
  <c r="J1552" i="1"/>
  <c r="J1526" i="1"/>
  <c r="J1500" i="1"/>
  <c r="J1479" i="1"/>
  <c r="J1453" i="1"/>
  <c r="J1427" i="1"/>
  <c r="J1406" i="1"/>
  <c r="J1380" i="1"/>
  <c r="J1352" i="1"/>
  <c r="J1328" i="1"/>
  <c r="J1293" i="1"/>
  <c r="J1255" i="1"/>
  <c r="J1226" i="1"/>
  <c r="J1190" i="1"/>
  <c r="J1152" i="1"/>
  <c r="J1125" i="1"/>
  <c r="J1077" i="1"/>
  <c r="J1028" i="1"/>
  <c r="J986" i="1"/>
  <c r="J924" i="1"/>
  <c r="J866" i="1"/>
  <c r="J802" i="1"/>
  <c r="J725" i="1"/>
  <c r="J618" i="1"/>
  <c r="J517" i="1"/>
  <c r="J398" i="1"/>
  <c r="J270" i="1"/>
  <c r="J167" i="1"/>
  <c r="J14" i="1"/>
  <c r="L974" i="1"/>
  <c r="L1742" i="1"/>
  <c r="L1230" i="1"/>
  <c r="L1678" i="1"/>
  <c r="L1166" i="1"/>
  <c r="L1806" i="1"/>
  <c r="L1294" i="1"/>
  <c r="L1102" i="1"/>
  <c r="L1038" i="1"/>
  <c r="M1038" i="1" s="1"/>
  <c r="N1038" i="1" s="1"/>
  <c r="L1358" i="1"/>
  <c r="K1798" i="1"/>
  <c r="K1734" i="1"/>
  <c r="K1670" i="1"/>
  <c r="K1606" i="1"/>
  <c r="K1542" i="1"/>
  <c r="L1542" i="1" s="1"/>
  <c r="K1478" i="1"/>
  <c r="L1478" i="1" s="1"/>
  <c r="K1414" i="1"/>
  <c r="L1414" i="1" s="1"/>
  <c r="M1414" i="1" s="1"/>
  <c r="N1414" i="1" s="1"/>
  <c r="K1350" i="1"/>
  <c r="L1350" i="1" s="1"/>
  <c r="M1350" i="1" s="1"/>
  <c r="N1350" i="1" s="1"/>
  <c r="K1286" i="1"/>
  <c r="L1286" i="1" s="1"/>
  <c r="K1222" i="1"/>
  <c r="L1222" i="1" s="1"/>
  <c r="K1158" i="1"/>
  <c r="K1094" i="1"/>
  <c r="L1094" i="1" s="1"/>
  <c r="K1030" i="1"/>
  <c r="L1030" i="1" s="1"/>
  <c r="K941" i="1"/>
  <c r="L941" i="1" s="1"/>
  <c r="K429" i="1"/>
  <c r="L429" i="1" s="1"/>
  <c r="K1790" i="1"/>
  <c r="L1790" i="1" s="1"/>
  <c r="K1726" i="1"/>
  <c r="L1726" i="1" s="1"/>
  <c r="K1662" i="1"/>
  <c r="L1662" i="1" s="1"/>
  <c r="K1598" i="1"/>
  <c r="L1598" i="1" s="1"/>
  <c r="K1534" i="1"/>
  <c r="L1534" i="1" s="1"/>
  <c r="K1470" i="1"/>
  <c r="L1470" i="1" s="1"/>
  <c r="K1406" i="1"/>
  <c r="K1342" i="1"/>
  <c r="L1342" i="1" s="1"/>
  <c r="M1342" i="1" s="1"/>
  <c r="N1342" i="1" s="1"/>
  <c r="K1278" i="1"/>
  <c r="L1278" i="1" s="1"/>
  <c r="K1214" i="1"/>
  <c r="L1214" i="1" s="1"/>
  <c r="K1150" i="1"/>
  <c r="L1150" i="1" s="1"/>
  <c r="K1086" i="1"/>
  <c r="L1086" i="1" s="1"/>
  <c r="K1022" i="1"/>
  <c r="L1022" i="1" s="1"/>
  <c r="K877" i="1"/>
  <c r="K365" i="1"/>
  <c r="L365" i="1" s="1"/>
  <c r="K1782" i="1"/>
  <c r="L1782" i="1" s="1"/>
  <c r="K1718" i="1"/>
  <c r="L1718" i="1" s="1"/>
  <c r="O1718" i="1" s="1"/>
  <c r="K1654" i="1"/>
  <c r="L1654" i="1" s="1"/>
  <c r="K1590" i="1"/>
  <c r="L1590" i="1" s="1"/>
  <c r="K1526" i="1"/>
  <c r="K1462" i="1"/>
  <c r="L1462" i="1" s="1"/>
  <c r="K1398" i="1"/>
  <c r="L1398" i="1" s="1"/>
  <c r="K1334" i="1"/>
  <c r="L1334" i="1" s="1"/>
  <c r="K1270" i="1"/>
  <c r="L1270" i="1" s="1"/>
  <c r="O1270" i="1" s="1"/>
  <c r="K1206" i="1"/>
  <c r="L1206" i="1" s="1"/>
  <c r="O1206" i="1" s="1"/>
  <c r="K1142" i="1"/>
  <c r="K1078" i="1"/>
  <c r="K1014" i="1"/>
  <c r="K813" i="1"/>
  <c r="K301" i="1"/>
  <c r="L301" i="1" s="1"/>
  <c r="K1774" i="1"/>
  <c r="K1710" i="1"/>
  <c r="L1710" i="1" s="1"/>
  <c r="K1646" i="1"/>
  <c r="L1646" i="1" s="1"/>
  <c r="O1646" i="1" s="1"/>
  <c r="K1582" i="1"/>
  <c r="L1582" i="1" s="1"/>
  <c r="K1518" i="1"/>
  <c r="L1518" i="1" s="1"/>
  <c r="K1454" i="1"/>
  <c r="K1390" i="1"/>
  <c r="K1326" i="1"/>
  <c r="L1326" i="1" s="1"/>
  <c r="K1262" i="1"/>
  <c r="L1262" i="1" s="1"/>
  <c r="K1198" i="1"/>
  <c r="L1198" i="1" s="1"/>
  <c r="O1198" i="1" s="1"/>
  <c r="K1134" i="1"/>
  <c r="L1134" i="1" s="1"/>
  <c r="K1070" i="1"/>
  <c r="L1070" i="1" s="1"/>
  <c r="K1006" i="1"/>
  <c r="L1006" i="1" s="1"/>
  <c r="K749" i="1"/>
  <c r="K237" i="1"/>
  <c r="L237" i="1" s="1"/>
  <c r="K1766" i="1"/>
  <c r="L1766" i="1" s="1"/>
  <c r="K1702" i="1"/>
  <c r="L1702" i="1" s="1"/>
  <c r="K1638" i="1"/>
  <c r="L1638" i="1" s="1"/>
  <c r="O1638" i="1" s="1"/>
  <c r="K1574" i="1"/>
  <c r="L1574" i="1" s="1"/>
  <c r="K1510" i="1"/>
  <c r="L1510" i="1" s="1"/>
  <c r="K1446" i="1"/>
  <c r="L1446" i="1" s="1"/>
  <c r="K1382" i="1"/>
  <c r="L1382" i="1" s="1"/>
  <c r="K1318" i="1"/>
  <c r="L1318" i="1" s="1"/>
  <c r="K1254" i="1"/>
  <c r="L1254" i="1" s="1"/>
  <c r="K1190" i="1"/>
  <c r="L1190" i="1" s="1"/>
  <c r="K1126" i="1"/>
  <c r="L1126" i="1" s="1"/>
  <c r="M1126" i="1" s="1"/>
  <c r="N1126" i="1" s="1"/>
  <c r="K1062" i="1"/>
  <c r="L1062" i="1" s="1"/>
  <c r="K998" i="1"/>
  <c r="L998" i="1" s="1"/>
  <c r="K685" i="1"/>
  <c r="L685" i="1" s="1"/>
  <c r="K173" i="1"/>
  <c r="K1758" i="1"/>
  <c r="L1758" i="1" s="1"/>
  <c r="K1694" i="1"/>
  <c r="L1694" i="1" s="1"/>
  <c r="K1630" i="1"/>
  <c r="L1630" i="1" s="1"/>
  <c r="K1566" i="1"/>
  <c r="L1566" i="1" s="1"/>
  <c r="K1502" i="1"/>
  <c r="L1502" i="1" s="1"/>
  <c r="M1502" i="1" s="1"/>
  <c r="N1502" i="1" s="1"/>
  <c r="K1438" i="1"/>
  <c r="L1438" i="1" s="1"/>
  <c r="K1374" i="1"/>
  <c r="L1374" i="1" s="1"/>
  <c r="K1310" i="1"/>
  <c r="K1246" i="1"/>
  <c r="L1246" i="1" s="1"/>
  <c r="K1182" i="1"/>
  <c r="L1182" i="1" s="1"/>
  <c r="K1118" i="1"/>
  <c r="K1054" i="1"/>
  <c r="L1054" i="1" s="1"/>
  <c r="K990" i="1"/>
  <c r="L990" i="1" s="1"/>
  <c r="K621" i="1"/>
  <c r="L621" i="1" s="1"/>
  <c r="K105" i="1"/>
  <c r="L105" i="1" s="1"/>
  <c r="K1750" i="1"/>
  <c r="L1750" i="1" s="1"/>
  <c r="K1686" i="1"/>
  <c r="K1622" i="1"/>
  <c r="L1622" i="1" s="1"/>
  <c r="K1558" i="1"/>
  <c r="K1494" i="1"/>
  <c r="L1494" i="1" s="1"/>
  <c r="M1494" i="1" s="1"/>
  <c r="N1494" i="1" s="1"/>
  <c r="K1430" i="1"/>
  <c r="K1366" i="1"/>
  <c r="L1366" i="1" s="1"/>
  <c r="K1302" i="1"/>
  <c r="L1302" i="1" s="1"/>
  <c r="K1238" i="1"/>
  <c r="K1174" i="1"/>
  <c r="L1174" i="1" s="1"/>
  <c r="K1110" i="1"/>
  <c r="L1110" i="1" s="1"/>
  <c r="K1046" i="1"/>
  <c r="L1046" i="1" s="1"/>
  <c r="K982" i="1"/>
  <c r="L982" i="1" s="1"/>
  <c r="K557" i="1"/>
  <c r="L557" i="1" s="1"/>
  <c r="K12" i="1"/>
  <c r="L12" i="1" s="1"/>
  <c r="K1805" i="1"/>
  <c r="K1797" i="1"/>
  <c r="L1797" i="1" s="1"/>
  <c r="K1789" i="1"/>
  <c r="K1781" i="1"/>
  <c r="L1781" i="1" s="1"/>
  <c r="K1773" i="1"/>
  <c r="L1773" i="1" s="1"/>
  <c r="K1765" i="1"/>
  <c r="L1765" i="1" s="1"/>
  <c r="M1765" i="1" s="1"/>
  <c r="N1765" i="1" s="1"/>
  <c r="K1757" i="1"/>
  <c r="L1757" i="1" s="1"/>
  <c r="M1757" i="1" s="1"/>
  <c r="N1757" i="1" s="1"/>
  <c r="K1749" i="1"/>
  <c r="L1749" i="1" s="1"/>
  <c r="K1741" i="1"/>
  <c r="K1733" i="1"/>
  <c r="L1733" i="1" s="1"/>
  <c r="K1725" i="1"/>
  <c r="K1717" i="1"/>
  <c r="L1717" i="1" s="1"/>
  <c r="K1709" i="1"/>
  <c r="L1709" i="1" s="1"/>
  <c r="K1701" i="1"/>
  <c r="L1701" i="1" s="1"/>
  <c r="O1701" i="1" s="1"/>
  <c r="K1693" i="1"/>
  <c r="L1693" i="1" s="1"/>
  <c r="O1693" i="1" s="1"/>
  <c r="K1685" i="1"/>
  <c r="L1685" i="1" s="1"/>
  <c r="K1677" i="1"/>
  <c r="K1669" i="1"/>
  <c r="L1669" i="1" s="1"/>
  <c r="K1661" i="1"/>
  <c r="K1653" i="1"/>
  <c r="L1653" i="1" s="1"/>
  <c r="K1645" i="1"/>
  <c r="L1645" i="1" s="1"/>
  <c r="K1637" i="1"/>
  <c r="L1637" i="1" s="1"/>
  <c r="K1629" i="1"/>
  <c r="L1629" i="1" s="1"/>
  <c r="O1629" i="1" s="1"/>
  <c r="K1621" i="1"/>
  <c r="L1621" i="1" s="1"/>
  <c r="K1613" i="1"/>
  <c r="L1613" i="1" s="1"/>
  <c r="K1605" i="1"/>
  <c r="L1605" i="1" s="1"/>
  <c r="K1597" i="1"/>
  <c r="L1597" i="1" s="1"/>
  <c r="K1589" i="1"/>
  <c r="L1589" i="1" s="1"/>
  <c r="K1581" i="1"/>
  <c r="L1581" i="1" s="1"/>
  <c r="K1573" i="1"/>
  <c r="L1573" i="1" s="1"/>
  <c r="O1573" i="1" s="1"/>
  <c r="K1565" i="1"/>
  <c r="K1557" i="1"/>
  <c r="L1557" i="1" s="1"/>
  <c r="K1549" i="1"/>
  <c r="L1549" i="1" s="1"/>
  <c r="K1541" i="1"/>
  <c r="L1541" i="1" s="1"/>
  <c r="K1533" i="1"/>
  <c r="L1533" i="1" s="1"/>
  <c r="K1525" i="1"/>
  <c r="L1525" i="1" s="1"/>
  <c r="K1517" i="1"/>
  <c r="L1517" i="1" s="1"/>
  <c r="K1509" i="1"/>
  <c r="L1509" i="1" s="1"/>
  <c r="K1501" i="1"/>
  <c r="L1501" i="1" s="1"/>
  <c r="O1501" i="1" s="1"/>
  <c r="K1493" i="1"/>
  <c r="L1493" i="1" s="1"/>
  <c r="K1485" i="1"/>
  <c r="L1485" i="1" s="1"/>
  <c r="K1477" i="1"/>
  <c r="L1477" i="1" s="1"/>
  <c r="K1469" i="1"/>
  <c r="K1461" i="1"/>
  <c r="K1453" i="1"/>
  <c r="L1453" i="1" s="1"/>
  <c r="K1445" i="1"/>
  <c r="L1445" i="1" s="1"/>
  <c r="M1445" i="1" s="1"/>
  <c r="N1445" i="1" s="1"/>
  <c r="K1437" i="1"/>
  <c r="L1437" i="1" s="1"/>
  <c r="M1437" i="1" s="1"/>
  <c r="N1437" i="1" s="1"/>
  <c r="K1429" i="1"/>
  <c r="L1429" i="1" s="1"/>
  <c r="K1421" i="1"/>
  <c r="L1421" i="1" s="1"/>
  <c r="K1413" i="1"/>
  <c r="L1413" i="1" s="1"/>
  <c r="K1405" i="1"/>
  <c r="L1405" i="1" s="1"/>
  <c r="K1397" i="1"/>
  <c r="L1397" i="1" s="1"/>
  <c r="K1389" i="1"/>
  <c r="K1381" i="1"/>
  <c r="L1381" i="1" s="1"/>
  <c r="K1373" i="1"/>
  <c r="L1373" i="1" s="1"/>
  <c r="O1373" i="1" s="1"/>
  <c r="K1365" i="1"/>
  <c r="L1365" i="1" s="1"/>
  <c r="K1357" i="1"/>
  <c r="K1349" i="1"/>
  <c r="L1349" i="1" s="1"/>
  <c r="K1341" i="1"/>
  <c r="L1341" i="1" s="1"/>
  <c r="K1333" i="1"/>
  <c r="L1333" i="1" s="1"/>
  <c r="K1325" i="1"/>
  <c r="L1325" i="1" s="1"/>
  <c r="K1317" i="1"/>
  <c r="L1317" i="1" s="1"/>
  <c r="O1317" i="1" s="1"/>
  <c r="K1309" i="1"/>
  <c r="L1309" i="1" s="1"/>
  <c r="M1309" i="1" s="1"/>
  <c r="N1309" i="1" s="1"/>
  <c r="K1301" i="1"/>
  <c r="K1293" i="1"/>
  <c r="L1293" i="1" s="1"/>
  <c r="K1285" i="1"/>
  <c r="L1285" i="1" s="1"/>
  <c r="K1277" i="1"/>
  <c r="L1277" i="1" s="1"/>
  <c r="K1269" i="1"/>
  <c r="L1269" i="1" s="1"/>
  <c r="K1261" i="1"/>
  <c r="K1253" i="1"/>
  <c r="L1253" i="1" s="1"/>
  <c r="M1253" i="1" s="1"/>
  <c r="N1253" i="1" s="1"/>
  <c r="K1245" i="1"/>
  <c r="K1237" i="1"/>
  <c r="L1237" i="1" s="1"/>
  <c r="K1229" i="1"/>
  <c r="L1229" i="1" s="1"/>
  <c r="K1221" i="1"/>
  <c r="L1221" i="1" s="1"/>
  <c r="K1213" i="1"/>
  <c r="K1205" i="1"/>
  <c r="L1205" i="1" s="1"/>
  <c r="K1197" i="1"/>
  <c r="L1197" i="1" s="1"/>
  <c r="K1189" i="1"/>
  <c r="L1189" i="1" s="1"/>
  <c r="K1181" i="1"/>
  <c r="L1181" i="1" s="1"/>
  <c r="M1181" i="1" s="1"/>
  <c r="N1181" i="1" s="1"/>
  <c r="K1173" i="1"/>
  <c r="L1173" i="1" s="1"/>
  <c r="K1165" i="1"/>
  <c r="L1165" i="1" s="1"/>
  <c r="K1157" i="1"/>
  <c r="L1157" i="1" s="1"/>
  <c r="K1149" i="1"/>
  <c r="K1141" i="1"/>
  <c r="L1141" i="1" s="1"/>
  <c r="K1133" i="1"/>
  <c r="L1133" i="1" s="1"/>
  <c r="K1125" i="1"/>
  <c r="L1125" i="1" s="1"/>
  <c r="M1125" i="1" s="1"/>
  <c r="N1125" i="1" s="1"/>
  <c r="K1117" i="1"/>
  <c r="L1117" i="1" s="1"/>
  <c r="O1117" i="1" s="1"/>
  <c r="K1109" i="1"/>
  <c r="L1109" i="1" s="1"/>
  <c r="K1101" i="1"/>
  <c r="K1093" i="1"/>
  <c r="L1093" i="1" s="1"/>
  <c r="K1085" i="1"/>
  <c r="L1085" i="1" s="1"/>
  <c r="K1077" i="1"/>
  <c r="K1069" i="1"/>
  <c r="L1069" i="1" s="1"/>
  <c r="K1061" i="1"/>
  <c r="L1061" i="1" s="1"/>
  <c r="K1053" i="1"/>
  <c r="L1053" i="1" s="1"/>
  <c r="K1045" i="1"/>
  <c r="L1045" i="1" s="1"/>
  <c r="K1037" i="1"/>
  <c r="L1037" i="1" s="1"/>
  <c r="K1029" i="1"/>
  <c r="L1029" i="1" s="1"/>
  <c r="K1021" i="1"/>
  <c r="L1021" i="1" s="1"/>
  <c r="K1013" i="1"/>
  <c r="L1013" i="1" s="1"/>
  <c r="K1005" i="1"/>
  <c r="L1005" i="1" s="1"/>
  <c r="K997" i="1"/>
  <c r="L997" i="1" s="1"/>
  <c r="K989" i="1"/>
  <c r="L989" i="1" s="1"/>
  <c r="K981" i="1"/>
  <c r="L981" i="1" s="1"/>
  <c r="K973" i="1"/>
  <c r="L973" i="1" s="1"/>
  <c r="K933" i="1"/>
  <c r="L933" i="1" s="1"/>
  <c r="K869" i="1"/>
  <c r="L869" i="1" s="1"/>
  <c r="K805" i="1"/>
  <c r="K741" i="1"/>
  <c r="L741" i="1" s="1"/>
  <c r="K677" i="1"/>
  <c r="L677" i="1" s="1"/>
  <c r="K613" i="1"/>
  <c r="L613" i="1" s="1"/>
  <c r="K549" i="1"/>
  <c r="L549" i="1" s="1"/>
  <c r="K485" i="1"/>
  <c r="L485" i="1" s="1"/>
  <c r="K421" i="1"/>
  <c r="L421" i="1" s="1"/>
  <c r="K357" i="1"/>
  <c r="L357" i="1" s="1"/>
  <c r="K293" i="1"/>
  <c r="L293" i="1" s="1"/>
  <c r="K229" i="1"/>
  <c r="L229" i="1" s="1"/>
  <c r="K165" i="1"/>
  <c r="L165" i="1" s="1"/>
  <c r="M165" i="1" s="1"/>
  <c r="N165" i="1" s="1"/>
  <c r="K95" i="1"/>
  <c r="K1812" i="1"/>
  <c r="K1804" i="1"/>
  <c r="L1804" i="1" s="1"/>
  <c r="K1796" i="1"/>
  <c r="L1796" i="1" s="1"/>
  <c r="K1788" i="1"/>
  <c r="K1780" i="1"/>
  <c r="L1780" i="1" s="1"/>
  <c r="K1772" i="1"/>
  <c r="L1772" i="1" s="1"/>
  <c r="K1764" i="1"/>
  <c r="L1764" i="1" s="1"/>
  <c r="K1756" i="1"/>
  <c r="L1756" i="1" s="1"/>
  <c r="O1756" i="1" s="1"/>
  <c r="K1748" i="1"/>
  <c r="K1740" i="1"/>
  <c r="L1740" i="1" s="1"/>
  <c r="K1732" i="1"/>
  <c r="L1732" i="1" s="1"/>
  <c r="K1724" i="1"/>
  <c r="K1716" i="1"/>
  <c r="L1716" i="1" s="1"/>
  <c r="K1708" i="1"/>
  <c r="L1708" i="1" s="1"/>
  <c r="K1700" i="1"/>
  <c r="L1700" i="1" s="1"/>
  <c r="K1692" i="1"/>
  <c r="L1692" i="1" s="1"/>
  <c r="O1692" i="1" s="1"/>
  <c r="K1684" i="1"/>
  <c r="K1676" i="1"/>
  <c r="L1676" i="1" s="1"/>
  <c r="K1668" i="1"/>
  <c r="L1668" i="1" s="1"/>
  <c r="K1660" i="1"/>
  <c r="K1652" i="1"/>
  <c r="L1652" i="1" s="1"/>
  <c r="K1644" i="1"/>
  <c r="L1644" i="1" s="1"/>
  <c r="K1636" i="1"/>
  <c r="L1636" i="1" s="1"/>
  <c r="O1636" i="1" s="1"/>
  <c r="K1628" i="1"/>
  <c r="L1628" i="1" s="1"/>
  <c r="O1628" i="1" s="1"/>
  <c r="K1620" i="1"/>
  <c r="L1620" i="1" s="1"/>
  <c r="K1612" i="1"/>
  <c r="L1612" i="1" s="1"/>
  <c r="K1604" i="1"/>
  <c r="K1596" i="1"/>
  <c r="L1596" i="1" s="1"/>
  <c r="K1588" i="1"/>
  <c r="L1588" i="1" s="1"/>
  <c r="K1580" i="1"/>
  <c r="L1580" i="1" s="1"/>
  <c r="K1572" i="1"/>
  <c r="L1572" i="1" s="1"/>
  <c r="K1564" i="1"/>
  <c r="L1564" i="1" s="1"/>
  <c r="M1564" i="1" s="1"/>
  <c r="N1564" i="1" s="1"/>
  <c r="K1556" i="1"/>
  <c r="L1556" i="1" s="1"/>
  <c r="K1548" i="1"/>
  <c r="L1548" i="1" s="1"/>
  <c r="K1540" i="1"/>
  <c r="L1540" i="1" s="1"/>
  <c r="K1532" i="1"/>
  <c r="K1524" i="1"/>
  <c r="L1524" i="1" s="1"/>
  <c r="K1516" i="1"/>
  <c r="L1516" i="1" s="1"/>
  <c r="K1508" i="1"/>
  <c r="L1508" i="1" s="1"/>
  <c r="K1500" i="1"/>
  <c r="L1500" i="1" s="1"/>
  <c r="O1500" i="1" s="1"/>
  <c r="K1492" i="1"/>
  <c r="K1484" i="1"/>
  <c r="L1484" i="1" s="1"/>
  <c r="K1476" i="1"/>
  <c r="L1476" i="1" s="1"/>
  <c r="K1468" i="1"/>
  <c r="L1468" i="1" s="1"/>
  <c r="K1460" i="1"/>
  <c r="L1460" i="1" s="1"/>
  <c r="K1452" i="1"/>
  <c r="L1452" i="1" s="1"/>
  <c r="K1444" i="1"/>
  <c r="L1444" i="1" s="1"/>
  <c r="O1444" i="1" s="1"/>
  <c r="K1436" i="1"/>
  <c r="K1428" i="1"/>
  <c r="L1428" i="1" s="1"/>
  <c r="K1420" i="1"/>
  <c r="L1420" i="1" s="1"/>
  <c r="K1412" i="1"/>
  <c r="L1412" i="1" s="1"/>
  <c r="K1404" i="1"/>
  <c r="L1404" i="1" s="1"/>
  <c r="K1396" i="1"/>
  <c r="L1396" i="1" s="1"/>
  <c r="K1388" i="1"/>
  <c r="L1388" i="1" s="1"/>
  <c r="K1380" i="1"/>
  <c r="L1380" i="1" s="1"/>
  <c r="M1380" i="1" s="1"/>
  <c r="N1380" i="1" s="1"/>
  <c r="K1372" i="1"/>
  <c r="L1372" i="1" s="1"/>
  <c r="O1372" i="1" s="1"/>
  <c r="K1364" i="1"/>
  <c r="L1364" i="1" s="1"/>
  <c r="K1356" i="1"/>
  <c r="L1356" i="1" s="1"/>
  <c r="K1348" i="1"/>
  <c r="L1348" i="1" s="1"/>
  <c r="K1340" i="1"/>
  <c r="L1340" i="1" s="1"/>
  <c r="K1332" i="1"/>
  <c r="L1332" i="1" s="1"/>
  <c r="K1324" i="1"/>
  <c r="L1324" i="1" s="1"/>
  <c r="K1316" i="1"/>
  <c r="L1316" i="1" s="1"/>
  <c r="O1316" i="1" s="1"/>
  <c r="K1308" i="1"/>
  <c r="L1308" i="1" s="1"/>
  <c r="K1300" i="1"/>
  <c r="K1292" i="1"/>
  <c r="L1292" i="1" s="1"/>
  <c r="K1284" i="1"/>
  <c r="L1284" i="1" s="1"/>
  <c r="K1276" i="1"/>
  <c r="L1276" i="1" s="1"/>
  <c r="K1268" i="1"/>
  <c r="L1268" i="1" s="1"/>
  <c r="K1260" i="1"/>
  <c r="L1260" i="1" s="1"/>
  <c r="K1252" i="1"/>
  <c r="L1252" i="1" s="1"/>
  <c r="O1252" i="1" s="1"/>
  <c r="K1244" i="1"/>
  <c r="L1244" i="1" s="1"/>
  <c r="K1236" i="1"/>
  <c r="K1228" i="1"/>
  <c r="L1228" i="1" s="1"/>
  <c r="K1220" i="1"/>
  <c r="L1220" i="1" s="1"/>
  <c r="K1212" i="1"/>
  <c r="L1212" i="1" s="1"/>
  <c r="K1204" i="1"/>
  <c r="L1204" i="1" s="1"/>
  <c r="K1196" i="1"/>
  <c r="L1196" i="1" s="1"/>
  <c r="K1188" i="1"/>
  <c r="L1188" i="1" s="1"/>
  <c r="M1188" i="1" s="1"/>
  <c r="N1188" i="1" s="1"/>
  <c r="K1180" i="1"/>
  <c r="L1180" i="1" s="1"/>
  <c r="M1180" i="1" s="1"/>
  <c r="N1180" i="1" s="1"/>
  <c r="K1172" i="1"/>
  <c r="K1164" i="1"/>
  <c r="L1164" i="1" s="1"/>
  <c r="K1156" i="1"/>
  <c r="L1156" i="1" s="1"/>
  <c r="K1148" i="1"/>
  <c r="L1148" i="1" s="1"/>
  <c r="K1140" i="1"/>
  <c r="L1140" i="1" s="1"/>
  <c r="K1132" i="1"/>
  <c r="L1132" i="1" s="1"/>
  <c r="K1124" i="1"/>
  <c r="L1124" i="1" s="1"/>
  <c r="K1116" i="1"/>
  <c r="L1116" i="1" s="1"/>
  <c r="O1116" i="1" s="1"/>
  <c r="K1108" i="1"/>
  <c r="L1108" i="1" s="1"/>
  <c r="K1100" i="1"/>
  <c r="K1092" i="1"/>
  <c r="L1092" i="1" s="1"/>
  <c r="K1084" i="1"/>
  <c r="L1084" i="1" s="1"/>
  <c r="K1076" i="1"/>
  <c r="L1076" i="1" s="1"/>
  <c r="K1068" i="1"/>
  <c r="L1068" i="1" s="1"/>
  <c r="K1060" i="1"/>
  <c r="L1060" i="1" s="1"/>
  <c r="K1052" i="1"/>
  <c r="L1052" i="1" s="1"/>
  <c r="K1044" i="1"/>
  <c r="L1044" i="1" s="1"/>
  <c r="K1036" i="1"/>
  <c r="L1036" i="1" s="1"/>
  <c r="K1028" i="1"/>
  <c r="L1028" i="1" s="1"/>
  <c r="K1020" i="1"/>
  <c r="K1012" i="1"/>
  <c r="K1004" i="1"/>
  <c r="L1004" i="1" s="1"/>
  <c r="K996" i="1"/>
  <c r="L996" i="1" s="1"/>
  <c r="K988" i="1"/>
  <c r="L988" i="1" s="1"/>
  <c r="K980" i="1"/>
  <c r="K972" i="1"/>
  <c r="L972" i="1" s="1"/>
  <c r="K925" i="1"/>
  <c r="L925" i="1" s="1"/>
  <c r="K861" i="1"/>
  <c r="L861" i="1" s="1"/>
  <c r="K797" i="1"/>
  <c r="L797" i="1" s="1"/>
  <c r="K733" i="1"/>
  <c r="L733" i="1" s="1"/>
  <c r="K669" i="1"/>
  <c r="L669" i="1" s="1"/>
  <c r="K605" i="1"/>
  <c r="L605" i="1" s="1"/>
  <c r="O605" i="1" s="1"/>
  <c r="K541" i="1"/>
  <c r="L541" i="1" s="1"/>
  <c r="K477" i="1"/>
  <c r="L477" i="1" s="1"/>
  <c r="K413" i="1"/>
  <c r="L413" i="1" s="1"/>
  <c r="K349" i="1"/>
  <c r="L349" i="1" s="1"/>
  <c r="K285" i="1"/>
  <c r="L285" i="1" s="1"/>
  <c r="K221" i="1"/>
  <c r="L221" i="1" s="1"/>
  <c r="K157" i="1"/>
  <c r="L157" i="1" s="1"/>
  <c r="K85" i="1"/>
  <c r="L85" i="1" s="1"/>
  <c r="K1811" i="1"/>
  <c r="L1811" i="1" s="1"/>
  <c r="K1803" i="1"/>
  <c r="L1803" i="1" s="1"/>
  <c r="K1795" i="1"/>
  <c r="L1795" i="1" s="1"/>
  <c r="K1787" i="1"/>
  <c r="L1787" i="1" s="1"/>
  <c r="K1779" i="1"/>
  <c r="L1779" i="1" s="1"/>
  <c r="K1771" i="1"/>
  <c r="L1771" i="1" s="1"/>
  <c r="K1763" i="1"/>
  <c r="L1763" i="1" s="1"/>
  <c r="K1755" i="1"/>
  <c r="K1747" i="1"/>
  <c r="L1747" i="1" s="1"/>
  <c r="K1739" i="1"/>
  <c r="L1739" i="1" s="1"/>
  <c r="K1731" i="1"/>
  <c r="L1731" i="1" s="1"/>
  <c r="K1723" i="1"/>
  <c r="L1723" i="1" s="1"/>
  <c r="K1715" i="1"/>
  <c r="L1715" i="1" s="1"/>
  <c r="K1707" i="1"/>
  <c r="L1707" i="1" s="1"/>
  <c r="K1699" i="1"/>
  <c r="L1699" i="1" s="1"/>
  <c r="O1699" i="1" s="1"/>
  <c r="K1691" i="1"/>
  <c r="K1683" i="1"/>
  <c r="L1683" i="1" s="1"/>
  <c r="K1675" i="1"/>
  <c r="L1675" i="1" s="1"/>
  <c r="K1667" i="1"/>
  <c r="L1667" i="1" s="1"/>
  <c r="K1659" i="1"/>
  <c r="L1659" i="1" s="1"/>
  <c r="K1651" i="1"/>
  <c r="L1651" i="1" s="1"/>
  <c r="K1643" i="1"/>
  <c r="L1643" i="1" s="1"/>
  <c r="K1635" i="1"/>
  <c r="L1635" i="1" s="1"/>
  <c r="O1635" i="1" s="1"/>
  <c r="K1627" i="1"/>
  <c r="L1627" i="1" s="1"/>
  <c r="O1627" i="1" s="1"/>
  <c r="K1619" i="1"/>
  <c r="L1619" i="1" s="1"/>
  <c r="K1611" i="1"/>
  <c r="L1611" i="1" s="1"/>
  <c r="K1603" i="1"/>
  <c r="L1603" i="1" s="1"/>
  <c r="K1595" i="1"/>
  <c r="L1595" i="1" s="1"/>
  <c r="K1587" i="1"/>
  <c r="L1587" i="1" s="1"/>
  <c r="K1579" i="1"/>
  <c r="L1579" i="1" s="1"/>
  <c r="K1571" i="1"/>
  <c r="L1571" i="1" s="1"/>
  <c r="O1571" i="1" s="1"/>
  <c r="K1563" i="1"/>
  <c r="L1563" i="1" s="1"/>
  <c r="O1563" i="1" s="1"/>
  <c r="K1555" i="1"/>
  <c r="L1555" i="1" s="1"/>
  <c r="K1547" i="1"/>
  <c r="L1547" i="1" s="1"/>
  <c r="K1539" i="1"/>
  <c r="K1531" i="1"/>
  <c r="L1531" i="1" s="1"/>
  <c r="K1523" i="1"/>
  <c r="L1523" i="1" s="1"/>
  <c r="K1515" i="1"/>
  <c r="L1515" i="1" s="1"/>
  <c r="K1507" i="1"/>
  <c r="L1507" i="1" s="1"/>
  <c r="K1499" i="1"/>
  <c r="K1491" i="1"/>
  <c r="L1491" i="1" s="1"/>
  <c r="K1483" i="1"/>
  <c r="L1483" i="1" s="1"/>
  <c r="K1475" i="1"/>
  <c r="L1475" i="1" s="1"/>
  <c r="K1467" i="1"/>
  <c r="L1467" i="1" s="1"/>
  <c r="K1459" i="1"/>
  <c r="K1451" i="1"/>
  <c r="L1451" i="1" s="1"/>
  <c r="K1443" i="1"/>
  <c r="L1443" i="1" s="1"/>
  <c r="M1443" i="1" s="1"/>
  <c r="N1443" i="1" s="1"/>
  <c r="K1435" i="1"/>
  <c r="L1435" i="1" s="1"/>
  <c r="K1427" i="1"/>
  <c r="L1427" i="1" s="1"/>
  <c r="K1419" i="1"/>
  <c r="K1411" i="1"/>
  <c r="L1411" i="1" s="1"/>
  <c r="K1403" i="1"/>
  <c r="L1403" i="1" s="1"/>
  <c r="K1395" i="1"/>
  <c r="L1395" i="1" s="1"/>
  <c r="K1387" i="1"/>
  <c r="L1387" i="1" s="1"/>
  <c r="K1379" i="1"/>
  <c r="L1379" i="1" s="1"/>
  <c r="K1371" i="1"/>
  <c r="L1371" i="1" s="1"/>
  <c r="O1371" i="1" s="1"/>
  <c r="K1363" i="1"/>
  <c r="L1363" i="1" s="1"/>
  <c r="K1355" i="1"/>
  <c r="L1355" i="1" s="1"/>
  <c r="K1347" i="1"/>
  <c r="L1347" i="1" s="1"/>
  <c r="K1339" i="1"/>
  <c r="K1331" i="1"/>
  <c r="L1331" i="1" s="1"/>
  <c r="K1323" i="1"/>
  <c r="L1323" i="1" s="1"/>
  <c r="K1315" i="1"/>
  <c r="L1315" i="1" s="1"/>
  <c r="O1315" i="1" s="1"/>
  <c r="K1307" i="1"/>
  <c r="L1307" i="1" s="1"/>
  <c r="O1307" i="1" s="1"/>
  <c r="K1299" i="1"/>
  <c r="L1299" i="1" s="1"/>
  <c r="K1291" i="1"/>
  <c r="L1291" i="1" s="1"/>
  <c r="K1283" i="1"/>
  <c r="L1283" i="1" s="1"/>
  <c r="K1275" i="1"/>
  <c r="K1267" i="1"/>
  <c r="L1267" i="1" s="1"/>
  <c r="K1259" i="1"/>
  <c r="L1259" i="1" s="1"/>
  <c r="K1251" i="1"/>
  <c r="L1251" i="1" s="1"/>
  <c r="K1243" i="1"/>
  <c r="L1243" i="1" s="1"/>
  <c r="O1243" i="1" s="1"/>
  <c r="K1235" i="1"/>
  <c r="L1235" i="1" s="1"/>
  <c r="K1227" i="1"/>
  <c r="L1227" i="1" s="1"/>
  <c r="K1219" i="1"/>
  <c r="L1219" i="1" s="1"/>
  <c r="K1211" i="1"/>
  <c r="K1203" i="1"/>
  <c r="L1203" i="1" s="1"/>
  <c r="K1195" i="1"/>
  <c r="L1195" i="1" s="1"/>
  <c r="K1187" i="1"/>
  <c r="L1187" i="1" s="1"/>
  <c r="M1187" i="1" s="1"/>
  <c r="N1187" i="1" s="1"/>
  <c r="K1179" i="1"/>
  <c r="L1179" i="1" s="1"/>
  <c r="O1179" i="1" s="1"/>
  <c r="K1171" i="1"/>
  <c r="L1171" i="1" s="1"/>
  <c r="K1163" i="1"/>
  <c r="L1163" i="1" s="1"/>
  <c r="K1155" i="1"/>
  <c r="L1155" i="1" s="1"/>
  <c r="K1147" i="1"/>
  <c r="K1139" i="1"/>
  <c r="L1139" i="1" s="1"/>
  <c r="K1131" i="1"/>
  <c r="L1131" i="1" s="1"/>
  <c r="K1123" i="1"/>
  <c r="L1123" i="1" s="1"/>
  <c r="K1115" i="1"/>
  <c r="L1115" i="1" s="1"/>
  <c r="K1107" i="1"/>
  <c r="L1107" i="1" s="1"/>
  <c r="K1099" i="1"/>
  <c r="L1099" i="1" s="1"/>
  <c r="K1091" i="1"/>
  <c r="L1091" i="1" s="1"/>
  <c r="K1083" i="1"/>
  <c r="L1083" i="1" s="1"/>
  <c r="K1075" i="1"/>
  <c r="L1075" i="1" s="1"/>
  <c r="K1067" i="1"/>
  <c r="L1067" i="1" s="1"/>
  <c r="K1059" i="1"/>
  <c r="L1059" i="1" s="1"/>
  <c r="M1059" i="1" s="1"/>
  <c r="N1059" i="1" s="1"/>
  <c r="K1051" i="1"/>
  <c r="L1051" i="1" s="1"/>
  <c r="O1051" i="1" s="1"/>
  <c r="K1043" i="1"/>
  <c r="L1043" i="1" s="1"/>
  <c r="K1035" i="1"/>
  <c r="K1027" i="1"/>
  <c r="L1027" i="1" s="1"/>
  <c r="K1019" i="1"/>
  <c r="L1019" i="1" s="1"/>
  <c r="K1011" i="1"/>
  <c r="L1011" i="1" s="1"/>
  <c r="K1003" i="1"/>
  <c r="L1003" i="1" s="1"/>
  <c r="K995" i="1"/>
  <c r="L995" i="1" s="1"/>
  <c r="K987" i="1"/>
  <c r="L987" i="1" s="1"/>
  <c r="K979" i="1"/>
  <c r="L979" i="1" s="1"/>
  <c r="K971" i="1"/>
  <c r="K917" i="1"/>
  <c r="K853" i="1"/>
  <c r="L853" i="1" s="1"/>
  <c r="K789" i="1"/>
  <c r="L789" i="1" s="1"/>
  <c r="K725" i="1"/>
  <c r="L725" i="1" s="1"/>
  <c r="K661" i="1"/>
  <c r="L661" i="1" s="1"/>
  <c r="M661" i="1" s="1"/>
  <c r="N661" i="1" s="1"/>
  <c r="K597" i="1"/>
  <c r="L597" i="1" s="1"/>
  <c r="M597" i="1" s="1"/>
  <c r="N597" i="1" s="1"/>
  <c r="K533" i="1"/>
  <c r="L533" i="1" s="1"/>
  <c r="K469" i="1"/>
  <c r="L469" i="1" s="1"/>
  <c r="K405" i="1"/>
  <c r="L405" i="1" s="1"/>
  <c r="K341" i="1"/>
  <c r="L341" i="1" s="1"/>
  <c r="K277" i="1"/>
  <c r="L277" i="1" s="1"/>
  <c r="K213" i="1"/>
  <c r="L213" i="1" s="1"/>
  <c r="K149" i="1"/>
  <c r="L149" i="1" s="1"/>
  <c r="M149" i="1" s="1"/>
  <c r="N149" i="1" s="1"/>
  <c r="K71" i="1"/>
  <c r="L71" i="1" s="1"/>
  <c r="O71" i="1" s="1"/>
  <c r="K1810" i="1"/>
  <c r="L1810" i="1" s="1"/>
  <c r="K1802" i="1"/>
  <c r="L1802" i="1" s="1"/>
  <c r="K1794" i="1"/>
  <c r="L1794" i="1" s="1"/>
  <c r="K1786" i="1"/>
  <c r="L1786" i="1" s="1"/>
  <c r="K1778" i="1"/>
  <c r="K1770" i="1"/>
  <c r="L1770" i="1" s="1"/>
  <c r="K1762" i="1"/>
  <c r="L1762" i="1" s="1"/>
  <c r="M1762" i="1" s="1"/>
  <c r="N1762" i="1" s="1"/>
  <c r="K1754" i="1"/>
  <c r="L1754" i="1" s="1"/>
  <c r="K1746" i="1"/>
  <c r="L1746" i="1" s="1"/>
  <c r="K1738" i="1"/>
  <c r="L1738" i="1" s="1"/>
  <c r="K1730" i="1"/>
  <c r="L1730" i="1" s="1"/>
  <c r="K1722" i="1"/>
  <c r="L1722" i="1" s="1"/>
  <c r="K1714" i="1"/>
  <c r="K1706" i="1"/>
  <c r="L1706" i="1" s="1"/>
  <c r="K1698" i="1"/>
  <c r="L1698" i="1" s="1"/>
  <c r="M1698" i="1" s="1"/>
  <c r="N1698" i="1" s="1"/>
  <c r="K1690" i="1"/>
  <c r="L1690" i="1" s="1"/>
  <c r="M1690" i="1" s="1"/>
  <c r="N1690" i="1" s="1"/>
  <c r="K1682" i="1"/>
  <c r="L1682" i="1" s="1"/>
  <c r="K1674" i="1"/>
  <c r="L1674" i="1" s="1"/>
  <c r="K1666" i="1"/>
  <c r="L1666" i="1" s="1"/>
  <c r="K1658" i="1"/>
  <c r="L1658" i="1" s="1"/>
  <c r="K1650" i="1"/>
  <c r="K1642" i="1"/>
  <c r="L1642" i="1" s="1"/>
  <c r="K1634" i="1"/>
  <c r="L1634" i="1" s="1"/>
  <c r="K1626" i="1"/>
  <c r="L1626" i="1" s="1"/>
  <c r="O1626" i="1" s="1"/>
  <c r="K1618" i="1"/>
  <c r="L1618" i="1" s="1"/>
  <c r="K1610" i="1"/>
  <c r="L1610" i="1" s="1"/>
  <c r="K1602" i="1"/>
  <c r="L1602" i="1" s="1"/>
  <c r="K1594" i="1"/>
  <c r="K1586" i="1"/>
  <c r="L1586" i="1" s="1"/>
  <c r="K1578" i="1"/>
  <c r="L1578" i="1" s="1"/>
  <c r="K1570" i="1"/>
  <c r="L1570" i="1" s="1"/>
  <c r="K1562" i="1"/>
  <c r="L1562" i="1" s="1"/>
  <c r="K1554" i="1"/>
  <c r="L1554" i="1" s="1"/>
  <c r="K1546" i="1"/>
  <c r="L1546" i="1" s="1"/>
  <c r="K1538" i="1"/>
  <c r="L1538" i="1" s="1"/>
  <c r="K1530" i="1"/>
  <c r="L1530" i="1" s="1"/>
  <c r="K1522" i="1"/>
  <c r="L1522" i="1" s="1"/>
  <c r="K1514" i="1"/>
  <c r="L1514" i="1" s="1"/>
  <c r="K1506" i="1"/>
  <c r="L1506" i="1" s="1"/>
  <c r="O1506" i="1" s="1"/>
  <c r="K1498" i="1"/>
  <c r="K1490" i="1"/>
  <c r="L1490" i="1" s="1"/>
  <c r="K1482" i="1"/>
  <c r="L1482" i="1" s="1"/>
  <c r="K1474" i="1"/>
  <c r="L1474" i="1" s="1"/>
  <c r="K1466" i="1"/>
  <c r="K1458" i="1"/>
  <c r="L1458" i="1" s="1"/>
  <c r="K1450" i="1"/>
  <c r="L1450" i="1" s="1"/>
  <c r="K1442" i="1"/>
  <c r="L1442" i="1" s="1"/>
  <c r="O1442" i="1" s="1"/>
  <c r="K1434" i="1"/>
  <c r="L1434" i="1" s="1"/>
  <c r="K1426" i="1"/>
  <c r="L1426" i="1" s="1"/>
  <c r="K1418" i="1"/>
  <c r="L1418" i="1" s="1"/>
  <c r="K1410" i="1"/>
  <c r="L1410" i="1" s="1"/>
  <c r="K1402" i="1"/>
  <c r="L1402" i="1" s="1"/>
  <c r="K1394" i="1"/>
  <c r="L1394" i="1" s="1"/>
  <c r="K1386" i="1"/>
  <c r="K1378" i="1"/>
  <c r="L1378" i="1" s="1"/>
  <c r="M1378" i="1" s="1"/>
  <c r="N1378" i="1" s="1"/>
  <c r="K1370" i="1"/>
  <c r="L1370" i="1" s="1"/>
  <c r="M1370" i="1" s="1"/>
  <c r="N1370" i="1" s="1"/>
  <c r="K1362" i="1"/>
  <c r="L1362" i="1" s="1"/>
  <c r="K1354" i="1"/>
  <c r="L1354" i="1" s="1"/>
  <c r="K1346" i="1"/>
  <c r="L1346" i="1" s="1"/>
  <c r="K1338" i="1"/>
  <c r="K1330" i="1"/>
  <c r="L1330" i="1" s="1"/>
  <c r="K1322" i="1"/>
  <c r="L1322" i="1" s="1"/>
  <c r="K1314" i="1"/>
  <c r="L1314" i="1" s="1"/>
  <c r="K1306" i="1"/>
  <c r="L1306" i="1" s="1"/>
  <c r="M1306" i="1" s="1"/>
  <c r="N1306" i="1" s="1"/>
  <c r="K1298" i="1"/>
  <c r="L1298" i="1" s="1"/>
  <c r="K1290" i="1"/>
  <c r="K1282" i="1"/>
  <c r="L1282" i="1" s="1"/>
  <c r="K1274" i="1"/>
  <c r="L1274" i="1" s="1"/>
  <c r="K1266" i="1"/>
  <c r="L1266" i="1" s="1"/>
  <c r="K1258" i="1"/>
  <c r="L1258" i="1" s="1"/>
  <c r="K1250" i="1"/>
  <c r="L1250" i="1" s="1"/>
  <c r="O1250" i="1" s="1"/>
  <c r="K1242" i="1"/>
  <c r="L1242" i="1" s="1"/>
  <c r="O1242" i="1" s="1"/>
  <c r="K1234" i="1"/>
  <c r="L1234" i="1" s="1"/>
  <c r="K1226" i="1"/>
  <c r="L1226" i="1" s="1"/>
  <c r="K1218" i="1"/>
  <c r="L1218" i="1" s="1"/>
  <c r="O1218" i="1" s="1"/>
  <c r="K1210" i="1"/>
  <c r="L1210" i="1" s="1"/>
  <c r="K1202" i="1"/>
  <c r="K1194" i="1"/>
  <c r="L1194" i="1" s="1"/>
  <c r="K1186" i="1"/>
  <c r="L1186" i="1" s="1"/>
  <c r="K1178" i="1"/>
  <c r="L1178" i="1" s="1"/>
  <c r="O1178" i="1" s="1"/>
  <c r="K1170" i="1"/>
  <c r="L1170" i="1" s="1"/>
  <c r="K1162" i="1"/>
  <c r="L1162" i="1" s="1"/>
  <c r="K1154" i="1"/>
  <c r="L1154" i="1" s="1"/>
  <c r="O1154" i="1" s="1"/>
  <c r="K1146" i="1"/>
  <c r="L1146" i="1" s="1"/>
  <c r="K1138" i="1"/>
  <c r="L1138" i="1" s="1"/>
  <c r="K1130" i="1"/>
  <c r="L1130" i="1" s="1"/>
  <c r="K1122" i="1"/>
  <c r="L1122" i="1" s="1"/>
  <c r="M1122" i="1" s="1"/>
  <c r="N1122" i="1" s="1"/>
  <c r="K1114" i="1"/>
  <c r="L1114" i="1" s="1"/>
  <c r="O1114" i="1" s="1"/>
  <c r="K1106" i="1"/>
  <c r="K1098" i="1"/>
  <c r="L1098" i="1" s="1"/>
  <c r="K1090" i="1"/>
  <c r="L1090" i="1" s="1"/>
  <c r="K1082" i="1"/>
  <c r="L1082" i="1" s="1"/>
  <c r="K1074" i="1"/>
  <c r="L1074" i="1" s="1"/>
  <c r="K1066" i="1"/>
  <c r="L1066" i="1" s="1"/>
  <c r="K1058" i="1"/>
  <c r="L1058" i="1" s="1"/>
  <c r="K1050" i="1"/>
  <c r="L1050" i="1" s="1"/>
  <c r="M1050" i="1" s="1"/>
  <c r="N1050" i="1" s="1"/>
  <c r="K1042" i="1"/>
  <c r="L1042" i="1" s="1"/>
  <c r="K1034" i="1"/>
  <c r="L1034" i="1" s="1"/>
  <c r="K1026" i="1"/>
  <c r="L1026" i="1" s="1"/>
  <c r="K1018" i="1"/>
  <c r="L1018" i="1" s="1"/>
  <c r="K1010" i="1"/>
  <c r="L1010" i="1" s="1"/>
  <c r="K1002" i="1"/>
  <c r="K994" i="1"/>
  <c r="L994" i="1" s="1"/>
  <c r="K986" i="1"/>
  <c r="L986" i="1" s="1"/>
  <c r="K978" i="1"/>
  <c r="L978" i="1" s="1"/>
  <c r="K970" i="1"/>
  <c r="L970" i="1" s="1"/>
  <c r="K909" i="1"/>
  <c r="L909" i="1" s="1"/>
  <c r="M909" i="1" s="1"/>
  <c r="N909" i="1" s="1"/>
  <c r="K845" i="1"/>
  <c r="L845" i="1" s="1"/>
  <c r="K781" i="1"/>
  <c r="L781" i="1" s="1"/>
  <c r="K717" i="1"/>
  <c r="L717" i="1" s="1"/>
  <c r="K653" i="1"/>
  <c r="L653" i="1" s="1"/>
  <c r="O653" i="1" s="1"/>
  <c r="K589" i="1"/>
  <c r="L589" i="1" s="1"/>
  <c r="K525" i="1"/>
  <c r="L525" i="1" s="1"/>
  <c r="K461" i="1"/>
  <c r="L461" i="1" s="1"/>
  <c r="K397" i="1"/>
  <c r="L397" i="1" s="1"/>
  <c r="K333" i="1"/>
  <c r="L333" i="1" s="1"/>
  <c r="K269" i="1"/>
  <c r="L269" i="1" s="1"/>
  <c r="K205" i="1"/>
  <c r="L205" i="1" s="1"/>
  <c r="K141" i="1"/>
  <c r="L141" i="1" s="1"/>
  <c r="O141" i="1" s="1"/>
  <c r="K60" i="1"/>
  <c r="L60" i="1" s="1"/>
  <c r="M60" i="1" s="1"/>
  <c r="N60" i="1" s="1"/>
  <c r="K1809" i="1"/>
  <c r="L1809" i="1" s="1"/>
  <c r="K1801" i="1"/>
  <c r="L1801" i="1" s="1"/>
  <c r="K1793" i="1"/>
  <c r="L1793" i="1" s="1"/>
  <c r="K1785" i="1"/>
  <c r="L1785" i="1" s="1"/>
  <c r="K1777" i="1"/>
  <c r="L1777" i="1" s="1"/>
  <c r="K1769" i="1"/>
  <c r="L1769" i="1" s="1"/>
  <c r="K1761" i="1"/>
  <c r="L1761" i="1" s="1"/>
  <c r="M1761" i="1" s="1"/>
  <c r="N1761" i="1" s="1"/>
  <c r="K1753" i="1"/>
  <c r="L1753" i="1" s="1"/>
  <c r="M1753" i="1" s="1"/>
  <c r="N1753" i="1" s="1"/>
  <c r="K1745" i="1"/>
  <c r="L1745" i="1" s="1"/>
  <c r="K1737" i="1"/>
  <c r="L1737" i="1" s="1"/>
  <c r="K1729" i="1"/>
  <c r="L1729" i="1" s="1"/>
  <c r="K1721" i="1"/>
  <c r="L1721" i="1" s="1"/>
  <c r="K1713" i="1"/>
  <c r="L1713" i="1" s="1"/>
  <c r="K1705" i="1"/>
  <c r="L1705" i="1" s="1"/>
  <c r="K1697" i="1"/>
  <c r="L1697" i="1" s="1"/>
  <c r="M1697" i="1" s="1"/>
  <c r="N1697" i="1" s="1"/>
  <c r="K1689" i="1"/>
  <c r="L1689" i="1" s="1"/>
  <c r="O1689" i="1" s="1"/>
  <c r="K1681" i="1"/>
  <c r="L1681" i="1" s="1"/>
  <c r="K1673" i="1"/>
  <c r="L1673" i="1" s="1"/>
  <c r="K1665" i="1"/>
  <c r="L1665" i="1" s="1"/>
  <c r="K1657" i="1"/>
  <c r="L1657" i="1" s="1"/>
  <c r="K1649" i="1"/>
  <c r="L1649" i="1" s="1"/>
  <c r="K1641" i="1"/>
  <c r="L1641" i="1" s="1"/>
  <c r="K1633" i="1"/>
  <c r="L1633" i="1" s="1"/>
  <c r="K1625" i="1"/>
  <c r="K1617" i="1"/>
  <c r="L1617" i="1" s="1"/>
  <c r="K1609" i="1"/>
  <c r="L1609" i="1" s="1"/>
  <c r="K1601" i="1"/>
  <c r="L1601" i="1" s="1"/>
  <c r="K1593" i="1"/>
  <c r="L1593" i="1" s="1"/>
  <c r="K1585" i="1"/>
  <c r="L1585" i="1" s="1"/>
  <c r="K1577" i="1"/>
  <c r="L1577" i="1" s="1"/>
  <c r="K1569" i="1"/>
  <c r="L1569" i="1" s="1"/>
  <c r="O1569" i="1" s="1"/>
  <c r="K1561" i="1"/>
  <c r="L1561" i="1" s="1"/>
  <c r="O1561" i="1" s="1"/>
  <c r="K1553" i="1"/>
  <c r="K1545" i="1"/>
  <c r="L1545" i="1" s="1"/>
  <c r="K1537" i="1"/>
  <c r="L1537" i="1" s="1"/>
  <c r="O1537" i="1" s="1"/>
  <c r="K1529" i="1"/>
  <c r="L1529" i="1" s="1"/>
  <c r="K1521" i="1"/>
  <c r="L1521" i="1" s="1"/>
  <c r="K1513" i="1"/>
  <c r="L1513" i="1" s="1"/>
  <c r="K1505" i="1"/>
  <c r="L1505" i="1" s="1"/>
  <c r="O1505" i="1" s="1"/>
  <c r="K1497" i="1"/>
  <c r="L1497" i="1" s="1"/>
  <c r="K1489" i="1"/>
  <c r="K1481" i="1"/>
  <c r="L1481" i="1" s="1"/>
  <c r="K1473" i="1"/>
  <c r="L1473" i="1" s="1"/>
  <c r="K1465" i="1"/>
  <c r="L1465" i="1" s="1"/>
  <c r="K1457" i="1"/>
  <c r="L1457" i="1" s="1"/>
  <c r="K1449" i="1"/>
  <c r="L1449" i="1" s="1"/>
  <c r="K1441" i="1"/>
  <c r="L1441" i="1" s="1"/>
  <c r="M1441" i="1" s="1"/>
  <c r="N1441" i="1" s="1"/>
  <c r="K1433" i="1"/>
  <c r="L1433" i="1" s="1"/>
  <c r="M1433" i="1" s="1"/>
  <c r="N1433" i="1" s="1"/>
  <c r="K1425" i="1"/>
  <c r="K1417" i="1"/>
  <c r="L1417" i="1" s="1"/>
  <c r="K1409" i="1"/>
  <c r="L1409" i="1" s="1"/>
  <c r="K1401" i="1"/>
  <c r="L1401" i="1" s="1"/>
  <c r="K1393" i="1"/>
  <c r="L1393" i="1" s="1"/>
  <c r="K1385" i="1"/>
  <c r="L1385" i="1" s="1"/>
  <c r="K1377" i="1"/>
  <c r="L1377" i="1" s="1"/>
  <c r="M1377" i="1" s="1"/>
  <c r="N1377" i="1" s="1"/>
  <c r="K1369" i="1"/>
  <c r="L1369" i="1" s="1"/>
  <c r="K1361" i="1"/>
  <c r="K1353" i="1"/>
  <c r="L1353" i="1" s="1"/>
  <c r="K1345" i="1"/>
  <c r="L1345" i="1" s="1"/>
  <c r="K1337" i="1"/>
  <c r="L1337" i="1" s="1"/>
  <c r="K1329" i="1"/>
  <c r="L1329" i="1" s="1"/>
  <c r="K1321" i="1"/>
  <c r="L1321" i="1" s="1"/>
  <c r="K1313" i="1"/>
  <c r="L1313" i="1" s="1"/>
  <c r="O1313" i="1" s="1"/>
  <c r="K1305" i="1"/>
  <c r="L1305" i="1" s="1"/>
  <c r="M1305" i="1" s="1"/>
  <c r="N1305" i="1" s="1"/>
  <c r="K1297" i="1"/>
  <c r="K1289" i="1"/>
  <c r="L1289" i="1" s="1"/>
  <c r="K1281" i="1"/>
  <c r="L1281" i="1" s="1"/>
  <c r="K1273" i="1"/>
  <c r="L1273" i="1" s="1"/>
  <c r="K1265" i="1"/>
  <c r="L1265" i="1" s="1"/>
  <c r="K1257" i="1"/>
  <c r="L1257" i="1" s="1"/>
  <c r="K1249" i="1"/>
  <c r="L1249" i="1" s="1"/>
  <c r="K1241" i="1"/>
  <c r="L1241" i="1" s="1"/>
  <c r="M1241" i="1" s="1"/>
  <c r="N1241" i="1" s="1"/>
  <c r="K1233" i="1"/>
  <c r="K1225" i="1"/>
  <c r="L1225" i="1" s="1"/>
  <c r="K1217" i="1"/>
  <c r="L1217" i="1" s="1"/>
  <c r="K1209" i="1"/>
  <c r="L1209" i="1" s="1"/>
  <c r="K1201" i="1"/>
  <c r="L1201" i="1" s="1"/>
  <c r="K1193" i="1"/>
  <c r="L1193" i="1" s="1"/>
  <c r="K1185" i="1"/>
  <c r="L1185" i="1" s="1"/>
  <c r="M1185" i="1" s="1"/>
  <c r="N1185" i="1" s="1"/>
  <c r="K1177" i="1"/>
  <c r="L1177" i="1" s="1"/>
  <c r="M1177" i="1" s="1"/>
  <c r="N1177" i="1" s="1"/>
  <c r="K1169" i="1"/>
  <c r="K1161" i="1"/>
  <c r="L1161" i="1" s="1"/>
  <c r="K1153" i="1"/>
  <c r="L1153" i="1" s="1"/>
  <c r="K1145" i="1"/>
  <c r="L1145" i="1" s="1"/>
  <c r="K1137" i="1"/>
  <c r="L1137" i="1" s="1"/>
  <c r="K1129" i="1"/>
  <c r="L1129" i="1" s="1"/>
  <c r="K1121" i="1"/>
  <c r="L1121" i="1" s="1"/>
  <c r="O1121" i="1" s="1"/>
  <c r="K1113" i="1"/>
  <c r="L1113" i="1" s="1"/>
  <c r="O1113" i="1" s="1"/>
  <c r="K1105" i="1"/>
  <c r="L1105" i="1" s="1"/>
  <c r="K1097" i="1"/>
  <c r="K1089" i="1"/>
  <c r="L1089" i="1" s="1"/>
  <c r="K1081" i="1"/>
  <c r="L1081" i="1" s="1"/>
  <c r="K1073" i="1"/>
  <c r="L1073" i="1" s="1"/>
  <c r="K1065" i="1"/>
  <c r="L1065" i="1" s="1"/>
  <c r="K1057" i="1"/>
  <c r="L1057" i="1" s="1"/>
  <c r="K1049" i="1"/>
  <c r="L1049" i="1" s="1"/>
  <c r="K1041" i="1"/>
  <c r="L1041" i="1" s="1"/>
  <c r="K1033" i="1"/>
  <c r="K1025" i="1"/>
  <c r="L1025" i="1" s="1"/>
  <c r="K1017" i="1"/>
  <c r="L1017" i="1" s="1"/>
  <c r="K1009" i="1"/>
  <c r="L1009" i="1" s="1"/>
  <c r="K1001" i="1"/>
  <c r="L1001" i="1" s="1"/>
  <c r="K993" i="1"/>
  <c r="L993" i="1" s="1"/>
  <c r="K985" i="1"/>
  <c r="L985" i="1" s="1"/>
  <c r="K977" i="1"/>
  <c r="L977" i="1" s="1"/>
  <c r="K965" i="1"/>
  <c r="K901" i="1"/>
  <c r="L901" i="1" s="1"/>
  <c r="M901" i="1" s="1"/>
  <c r="N901" i="1" s="1"/>
  <c r="K837" i="1"/>
  <c r="L837" i="1" s="1"/>
  <c r="K773" i="1"/>
  <c r="L773" i="1" s="1"/>
  <c r="K709" i="1"/>
  <c r="L709" i="1" s="1"/>
  <c r="K645" i="1"/>
  <c r="L645" i="1" s="1"/>
  <c r="M645" i="1" s="1"/>
  <c r="N645" i="1" s="1"/>
  <c r="K581" i="1"/>
  <c r="L581" i="1" s="1"/>
  <c r="K517" i="1"/>
  <c r="K453" i="1"/>
  <c r="L453" i="1" s="1"/>
  <c r="K389" i="1"/>
  <c r="L389" i="1" s="1"/>
  <c r="K325" i="1"/>
  <c r="L325" i="1" s="1"/>
  <c r="K261" i="1"/>
  <c r="K197" i="1"/>
  <c r="L197" i="1" s="1"/>
  <c r="K133" i="1"/>
  <c r="L133" i="1" s="1"/>
  <c r="M133" i="1" s="1"/>
  <c r="N133" i="1" s="1"/>
  <c r="K16" i="1"/>
  <c r="L16" i="1" s="1"/>
  <c r="M16" i="1" s="1"/>
  <c r="K24" i="1"/>
  <c r="L24" i="1" s="1"/>
  <c r="K32" i="1"/>
  <c r="K40" i="1"/>
  <c r="L40" i="1" s="1"/>
  <c r="K48" i="1"/>
  <c r="L48" i="1" s="1"/>
  <c r="K56" i="1"/>
  <c r="L56" i="1" s="1"/>
  <c r="K64" i="1"/>
  <c r="L64" i="1" s="1"/>
  <c r="K72" i="1"/>
  <c r="L72" i="1" s="1"/>
  <c r="K80" i="1"/>
  <c r="L80" i="1" s="1"/>
  <c r="O80" i="1" s="1"/>
  <c r="K18" i="1"/>
  <c r="L18" i="1" s="1"/>
  <c r="K26" i="1"/>
  <c r="L26" i="1" s="1"/>
  <c r="K34" i="1"/>
  <c r="L34" i="1" s="1"/>
  <c r="K42" i="1"/>
  <c r="L42" i="1" s="1"/>
  <c r="K50" i="1"/>
  <c r="K58" i="1"/>
  <c r="L58" i="1" s="1"/>
  <c r="K66" i="1"/>
  <c r="L66" i="1" s="1"/>
  <c r="K74" i="1"/>
  <c r="K82" i="1"/>
  <c r="K90" i="1"/>
  <c r="L90" i="1" s="1"/>
  <c r="K98" i="1"/>
  <c r="L98" i="1" s="1"/>
  <c r="K106" i="1"/>
  <c r="L106" i="1" s="1"/>
  <c r="K114" i="1"/>
  <c r="K19" i="1"/>
  <c r="L19" i="1" s="1"/>
  <c r="K27" i="1"/>
  <c r="L27" i="1" s="1"/>
  <c r="M27" i="1" s="1"/>
  <c r="N27" i="1" s="1"/>
  <c r="K35" i="1"/>
  <c r="L35" i="1" s="1"/>
  <c r="M35" i="1" s="1"/>
  <c r="N35" i="1" s="1"/>
  <c r="K43" i="1"/>
  <c r="L43" i="1" s="1"/>
  <c r="K51" i="1"/>
  <c r="L51" i="1" s="1"/>
  <c r="K59" i="1"/>
  <c r="L59" i="1" s="1"/>
  <c r="K67" i="1"/>
  <c r="L67" i="1" s="1"/>
  <c r="K75" i="1"/>
  <c r="L75" i="1" s="1"/>
  <c r="K83" i="1"/>
  <c r="L83" i="1" s="1"/>
  <c r="K91" i="1"/>
  <c r="L91" i="1" s="1"/>
  <c r="M91" i="1" s="1"/>
  <c r="N91" i="1" s="1"/>
  <c r="K99" i="1"/>
  <c r="L99" i="1" s="1"/>
  <c r="K107" i="1"/>
  <c r="K115" i="1"/>
  <c r="K13" i="1"/>
  <c r="L13" i="1" s="1"/>
  <c r="K25" i="1"/>
  <c r="L25" i="1" s="1"/>
  <c r="K38" i="1"/>
  <c r="L38" i="1" s="1"/>
  <c r="K52" i="1"/>
  <c r="L52" i="1" s="1"/>
  <c r="K63" i="1"/>
  <c r="L63" i="1" s="1"/>
  <c r="O63" i="1" s="1"/>
  <c r="K77" i="1"/>
  <c r="L77" i="1" s="1"/>
  <c r="O77" i="1" s="1"/>
  <c r="K88" i="1"/>
  <c r="L88" i="1" s="1"/>
  <c r="K100" i="1"/>
  <c r="L100" i="1" s="1"/>
  <c r="K110" i="1"/>
  <c r="L110" i="1" s="1"/>
  <c r="K120" i="1"/>
  <c r="L120" i="1" s="1"/>
  <c r="K128" i="1"/>
  <c r="L128" i="1" s="1"/>
  <c r="K136" i="1"/>
  <c r="L136" i="1" s="1"/>
  <c r="K144" i="1"/>
  <c r="L144" i="1" s="1"/>
  <c r="K152" i="1"/>
  <c r="L152" i="1" s="1"/>
  <c r="M152" i="1" s="1"/>
  <c r="N152" i="1" s="1"/>
  <c r="K160" i="1"/>
  <c r="K168" i="1"/>
  <c r="L168" i="1" s="1"/>
  <c r="K176" i="1"/>
  <c r="L176" i="1" s="1"/>
  <c r="K184" i="1"/>
  <c r="L184" i="1" s="1"/>
  <c r="K192" i="1"/>
  <c r="L192" i="1" s="1"/>
  <c r="K200" i="1"/>
  <c r="L200" i="1" s="1"/>
  <c r="K208" i="1"/>
  <c r="L208" i="1" s="1"/>
  <c r="M208" i="1" s="1"/>
  <c r="N208" i="1" s="1"/>
  <c r="K216" i="1"/>
  <c r="L216" i="1" s="1"/>
  <c r="K224" i="1"/>
  <c r="K232" i="1"/>
  <c r="L232" i="1" s="1"/>
  <c r="K240" i="1"/>
  <c r="L240" i="1" s="1"/>
  <c r="K248" i="1"/>
  <c r="L248" i="1" s="1"/>
  <c r="K256" i="1"/>
  <c r="L256" i="1" s="1"/>
  <c r="K264" i="1"/>
  <c r="L264" i="1" s="1"/>
  <c r="K272" i="1"/>
  <c r="L272" i="1" s="1"/>
  <c r="O272" i="1" s="1"/>
  <c r="K280" i="1"/>
  <c r="L280" i="1" s="1"/>
  <c r="K288" i="1"/>
  <c r="K296" i="1"/>
  <c r="L296" i="1" s="1"/>
  <c r="K304" i="1"/>
  <c r="L304" i="1" s="1"/>
  <c r="K312" i="1"/>
  <c r="L312" i="1" s="1"/>
  <c r="K320" i="1"/>
  <c r="L320" i="1" s="1"/>
  <c r="K328" i="1"/>
  <c r="L328" i="1" s="1"/>
  <c r="K336" i="1"/>
  <c r="L336" i="1" s="1"/>
  <c r="O336" i="1" s="1"/>
  <c r="K344" i="1"/>
  <c r="L344" i="1" s="1"/>
  <c r="K352" i="1"/>
  <c r="K360" i="1"/>
  <c r="L360" i="1" s="1"/>
  <c r="K368" i="1"/>
  <c r="L368" i="1" s="1"/>
  <c r="K376" i="1"/>
  <c r="L376" i="1" s="1"/>
  <c r="K384" i="1"/>
  <c r="L384" i="1" s="1"/>
  <c r="K392" i="1"/>
  <c r="L392" i="1" s="1"/>
  <c r="K400" i="1"/>
  <c r="L400" i="1" s="1"/>
  <c r="K408" i="1"/>
  <c r="L408" i="1" s="1"/>
  <c r="O408" i="1" s="1"/>
  <c r="K416" i="1"/>
  <c r="K424" i="1"/>
  <c r="L424" i="1" s="1"/>
  <c r="K432" i="1"/>
  <c r="L432" i="1" s="1"/>
  <c r="K440" i="1"/>
  <c r="L440" i="1" s="1"/>
  <c r="K448" i="1"/>
  <c r="L448" i="1" s="1"/>
  <c r="K456" i="1"/>
  <c r="L456" i="1" s="1"/>
  <c r="K464" i="1"/>
  <c r="L464" i="1" s="1"/>
  <c r="O464" i="1" s="1"/>
  <c r="K472" i="1"/>
  <c r="L472" i="1" s="1"/>
  <c r="O472" i="1" s="1"/>
  <c r="K480" i="1"/>
  <c r="K488" i="1"/>
  <c r="L488" i="1" s="1"/>
  <c r="K496" i="1"/>
  <c r="L496" i="1" s="1"/>
  <c r="K504" i="1"/>
  <c r="L504" i="1" s="1"/>
  <c r="K512" i="1"/>
  <c r="L512" i="1" s="1"/>
  <c r="K520" i="1"/>
  <c r="L520" i="1" s="1"/>
  <c r="K528" i="1"/>
  <c r="L528" i="1" s="1"/>
  <c r="M528" i="1" s="1"/>
  <c r="N528" i="1" s="1"/>
  <c r="K536" i="1"/>
  <c r="L536" i="1" s="1"/>
  <c r="M536" i="1" s="1"/>
  <c r="N536" i="1" s="1"/>
  <c r="K544" i="1"/>
  <c r="K552" i="1"/>
  <c r="L552" i="1" s="1"/>
  <c r="K560" i="1"/>
  <c r="L560" i="1" s="1"/>
  <c r="K568" i="1"/>
  <c r="L568" i="1" s="1"/>
  <c r="K576" i="1"/>
  <c r="L576" i="1" s="1"/>
  <c r="K584" i="1"/>
  <c r="L584" i="1" s="1"/>
  <c r="K592" i="1"/>
  <c r="L592" i="1" s="1"/>
  <c r="O592" i="1" s="1"/>
  <c r="K600" i="1"/>
  <c r="L600" i="1" s="1"/>
  <c r="O600" i="1" s="1"/>
  <c r="K608" i="1"/>
  <c r="K616" i="1"/>
  <c r="L616" i="1" s="1"/>
  <c r="K624" i="1"/>
  <c r="L624" i="1" s="1"/>
  <c r="K632" i="1"/>
  <c r="L632" i="1" s="1"/>
  <c r="K640" i="1"/>
  <c r="L640" i="1" s="1"/>
  <c r="K648" i="1"/>
  <c r="L648" i="1" s="1"/>
  <c r="K656" i="1"/>
  <c r="L656" i="1" s="1"/>
  <c r="M656" i="1" s="1"/>
  <c r="N656" i="1" s="1"/>
  <c r="K664" i="1"/>
  <c r="L664" i="1" s="1"/>
  <c r="K672" i="1"/>
  <c r="K680" i="1"/>
  <c r="L680" i="1" s="1"/>
  <c r="K688" i="1"/>
  <c r="L688" i="1" s="1"/>
  <c r="K696" i="1"/>
  <c r="L696" i="1" s="1"/>
  <c r="K704" i="1"/>
  <c r="K712" i="1"/>
  <c r="L712" i="1" s="1"/>
  <c r="K720" i="1"/>
  <c r="L720" i="1" s="1"/>
  <c r="M720" i="1" s="1"/>
  <c r="N720" i="1" s="1"/>
  <c r="K728" i="1"/>
  <c r="L728" i="1" s="1"/>
  <c r="K736" i="1"/>
  <c r="L736" i="1" s="1"/>
  <c r="K744" i="1"/>
  <c r="L744" i="1" s="1"/>
  <c r="K752" i="1"/>
  <c r="L752" i="1" s="1"/>
  <c r="K760" i="1"/>
  <c r="L760" i="1" s="1"/>
  <c r="K768" i="1"/>
  <c r="K776" i="1"/>
  <c r="L776" i="1" s="1"/>
  <c r="K784" i="1"/>
  <c r="L784" i="1" s="1"/>
  <c r="O784" i="1" s="1"/>
  <c r="K792" i="1"/>
  <c r="L792" i="1" s="1"/>
  <c r="M792" i="1" s="1"/>
  <c r="N792" i="1" s="1"/>
  <c r="K800" i="1"/>
  <c r="L800" i="1" s="1"/>
  <c r="K808" i="1"/>
  <c r="L808" i="1" s="1"/>
  <c r="K816" i="1"/>
  <c r="L816" i="1" s="1"/>
  <c r="K824" i="1"/>
  <c r="L824" i="1" s="1"/>
  <c r="K832" i="1"/>
  <c r="K840" i="1"/>
  <c r="L840" i="1" s="1"/>
  <c r="K848" i="1"/>
  <c r="L848" i="1" s="1"/>
  <c r="O848" i="1" s="1"/>
  <c r="K856" i="1"/>
  <c r="L856" i="1" s="1"/>
  <c r="O856" i="1" s="1"/>
  <c r="K864" i="1"/>
  <c r="L864" i="1" s="1"/>
  <c r="K872" i="1"/>
  <c r="L872" i="1" s="1"/>
  <c r="K880" i="1"/>
  <c r="L880" i="1" s="1"/>
  <c r="K888" i="1"/>
  <c r="L888" i="1" s="1"/>
  <c r="K896" i="1"/>
  <c r="L896" i="1" s="1"/>
  <c r="K904" i="1"/>
  <c r="L904" i="1" s="1"/>
  <c r="K912" i="1"/>
  <c r="L912" i="1" s="1"/>
  <c r="M912" i="1" s="1"/>
  <c r="N912" i="1" s="1"/>
  <c r="K920" i="1"/>
  <c r="L920" i="1" s="1"/>
  <c r="K928" i="1"/>
  <c r="L928" i="1" s="1"/>
  <c r="K936" i="1"/>
  <c r="L936" i="1" s="1"/>
  <c r="K944" i="1"/>
  <c r="L944" i="1" s="1"/>
  <c r="K952" i="1"/>
  <c r="L952" i="1" s="1"/>
  <c r="K960" i="1"/>
  <c r="L960" i="1" s="1"/>
  <c r="K968" i="1"/>
  <c r="L968" i="1" s="1"/>
  <c r="K14" i="1"/>
  <c r="L14" i="1" s="1"/>
  <c r="K28" i="1"/>
  <c r="K39" i="1"/>
  <c r="L39" i="1" s="1"/>
  <c r="K53" i="1"/>
  <c r="L53" i="1" s="1"/>
  <c r="K65" i="1"/>
  <c r="L65" i="1" s="1"/>
  <c r="K78" i="1"/>
  <c r="L78" i="1" s="1"/>
  <c r="K89" i="1"/>
  <c r="L89" i="1" s="1"/>
  <c r="K101" i="1"/>
  <c r="L101" i="1" s="1"/>
  <c r="K111" i="1"/>
  <c r="L111" i="1" s="1"/>
  <c r="K121" i="1"/>
  <c r="L121" i="1" s="1"/>
  <c r="M121" i="1" s="1"/>
  <c r="N121" i="1" s="1"/>
  <c r="K129" i="1"/>
  <c r="L129" i="1" s="1"/>
  <c r="K137" i="1"/>
  <c r="L137" i="1" s="1"/>
  <c r="K145" i="1"/>
  <c r="L145" i="1" s="1"/>
  <c r="K153" i="1"/>
  <c r="L153" i="1" s="1"/>
  <c r="K161" i="1"/>
  <c r="K169" i="1"/>
  <c r="L169" i="1" s="1"/>
  <c r="K177" i="1"/>
  <c r="L177" i="1" s="1"/>
  <c r="K185" i="1"/>
  <c r="L185" i="1" s="1"/>
  <c r="K193" i="1"/>
  <c r="L193" i="1" s="1"/>
  <c r="K201" i="1"/>
  <c r="K209" i="1"/>
  <c r="K217" i="1"/>
  <c r="L217" i="1" s="1"/>
  <c r="K225" i="1"/>
  <c r="L225" i="1" s="1"/>
  <c r="K233" i="1"/>
  <c r="L233" i="1" s="1"/>
  <c r="K241" i="1"/>
  <c r="L241" i="1" s="1"/>
  <c r="M241" i="1" s="1"/>
  <c r="N241" i="1" s="1"/>
  <c r="K249" i="1"/>
  <c r="L249" i="1" s="1"/>
  <c r="K257" i="1"/>
  <c r="L257" i="1" s="1"/>
  <c r="K265" i="1"/>
  <c r="L265" i="1" s="1"/>
  <c r="K273" i="1"/>
  <c r="L273" i="1" s="1"/>
  <c r="K281" i="1"/>
  <c r="L281" i="1" s="1"/>
  <c r="K289" i="1"/>
  <c r="L289" i="1" s="1"/>
  <c r="K297" i="1"/>
  <c r="L297" i="1" s="1"/>
  <c r="K305" i="1"/>
  <c r="L305" i="1" s="1"/>
  <c r="M305" i="1" s="1"/>
  <c r="N305" i="1" s="1"/>
  <c r="K313" i="1"/>
  <c r="L313" i="1" s="1"/>
  <c r="K321" i="1"/>
  <c r="L321" i="1" s="1"/>
  <c r="K329" i="1"/>
  <c r="L329" i="1" s="1"/>
  <c r="K337" i="1"/>
  <c r="K345" i="1"/>
  <c r="L345" i="1" s="1"/>
  <c r="K353" i="1"/>
  <c r="L353" i="1" s="1"/>
  <c r="K361" i="1"/>
  <c r="L361" i="1" s="1"/>
  <c r="K369" i="1"/>
  <c r="L369" i="1" s="1"/>
  <c r="O369" i="1" s="1"/>
  <c r="K377" i="1"/>
  <c r="L377" i="1" s="1"/>
  <c r="M377" i="1" s="1"/>
  <c r="N377" i="1" s="1"/>
  <c r="K385" i="1"/>
  <c r="L385" i="1" s="1"/>
  <c r="K393" i="1"/>
  <c r="L393" i="1" s="1"/>
  <c r="K401" i="1"/>
  <c r="L401" i="1" s="1"/>
  <c r="K409" i="1"/>
  <c r="L409" i="1" s="1"/>
  <c r="K417" i="1"/>
  <c r="K425" i="1"/>
  <c r="L425" i="1" s="1"/>
  <c r="K433" i="1"/>
  <c r="L433" i="1" s="1"/>
  <c r="M433" i="1" s="1"/>
  <c r="N433" i="1" s="1"/>
  <c r="K441" i="1"/>
  <c r="L441" i="1" s="1"/>
  <c r="O441" i="1" s="1"/>
  <c r="K449" i="1"/>
  <c r="L449" i="1" s="1"/>
  <c r="K457" i="1"/>
  <c r="K465" i="1"/>
  <c r="L465" i="1" s="1"/>
  <c r="M465" i="1" s="1"/>
  <c r="N465" i="1" s="1"/>
  <c r="K473" i="1"/>
  <c r="L473" i="1" s="1"/>
  <c r="K481" i="1"/>
  <c r="L481" i="1" s="1"/>
  <c r="K489" i="1"/>
  <c r="L489" i="1" s="1"/>
  <c r="K497" i="1"/>
  <c r="L497" i="1" s="1"/>
  <c r="K505" i="1"/>
  <c r="K513" i="1"/>
  <c r="L513" i="1" s="1"/>
  <c r="K521" i="1"/>
  <c r="L521" i="1" s="1"/>
  <c r="K529" i="1"/>
  <c r="L529" i="1" s="1"/>
  <c r="K537" i="1"/>
  <c r="L537" i="1" s="1"/>
  <c r="K545" i="1"/>
  <c r="L545" i="1" s="1"/>
  <c r="K553" i="1"/>
  <c r="L553" i="1" s="1"/>
  <c r="K561" i="1"/>
  <c r="L561" i="1" s="1"/>
  <c r="K569" i="1"/>
  <c r="L569" i="1" s="1"/>
  <c r="O569" i="1" s="1"/>
  <c r="K577" i="1"/>
  <c r="L577" i="1" s="1"/>
  <c r="K585" i="1"/>
  <c r="L585" i="1" s="1"/>
  <c r="K593" i="1"/>
  <c r="L593" i="1" s="1"/>
  <c r="K601" i="1"/>
  <c r="K609" i="1"/>
  <c r="L609" i="1" s="1"/>
  <c r="K617" i="1"/>
  <c r="L617" i="1" s="1"/>
  <c r="K625" i="1"/>
  <c r="L625" i="1" s="1"/>
  <c r="O625" i="1" s="1"/>
  <c r="K633" i="1"/>
  <c r="K641" i="1"/>
  <c r="L641" i="1" s="1"/>
  <c r="K649" i="1"/>
  <c r="L649" i="1" s="1"/>
  <c r="K657" i="1"/>
  <c r="L657" i="1" s="1"/>
  <c r="K665" i="1"/>
  <c r="L665" i="1" s="1"/>
  <c r="K673" i="1"/>
  <c r="K681" i="1"/>
  <c r="L681" i="1" s="1"/>
  <c r="K689" i="1"/>
  <c r="L689" i="1" s="1"/>
  <c r="K697" i="1"/>
  <c r="L697" i="1" s="1"/>
  <c r="K705" i="1"/>
  <c r="L705" i="1" s="1"/>
  <c r="K713" i="1"/>
  <c r="L713" i="1" s="1"/>
  <c r="K721" i="1"/>
  <c r="L721" i="1" s="1"/>
  <c r="K729" i="1"/>
  <c r="L729" i="1" s="1"/>
  <c r="K737" i="1"/>
  <c r="L737" i="1" s="1"/>
  <c r="K745" i="1"/>
  <c r="K753" i="1"/>
  <c r="L753" i="1" s="1"/>
  <c r="K761" i="1"/>
  <c r="L761" i="1" s="1"/>
  <c r="K769" i="1"/>
  <c r="L769" i="1" s="1"/>
  <c r="K777" i="1"/>
  <c r="L777" i="1" s="1"/>
  <c r="K785" i="1"/>
  <c r="L785" i="1" s="1"/>
  <c r="K793" i="1"/>
  <c r="L793" i="1" s="1"/>
  <c r="K801" i="1"/>
  <c r="L801" i="1" s="1"/>
  <c r="K809" i="1"/>
  <c r="L809" i="1" s="1"/>
  <c r="K817" i="1"/>
  <c r="L817" i="1" s="1"/>
  <c r="M817" i="1" s="1"/>
  <c r="N817" i="1" s="1"/>
  <c r="K825" i="1"/>
  <c r="K833" i="1"/>
  <c r="K841" i="1"/>
  <c r="L841" i="1" s="1"/>
  <c r="K849" i="1"/>
  <c r="L849" i="1" s="1"/>
  <c r="K857" i="1"/>
  <c r="L857" i="1" s="1"/>
  <c r="K865" i="1"/>
  <c r="L865" i="1" s="1"/>
  <c r="K873" i="1"/>
  <c r="L873" i="1" s="1"/>
  <c r="K881" i="1"/>
  <c r="L881" i="1" s="1"/>
  <c r="M881" i="1" s="1"/>
  <c r="N881" i="1" s="1"/>
  <c r="K889" i="1"/>
  <c r="L889" i="1" s="1"/>
  <c r="M889" i="1" s="1"/>
  <c r="N889" i="1" s="1"/>
  <c r="K897" i="1"/>
  <c r="L897" i="1" s="1"/>
  <c r="K905" i="1"/>
  <c r="K913" i="1"/>
  <c r="L913" i="1" s="1"/>
  <c r="K921" i="1"/>
  <c r="L921" i="1" s="1"/>
  <c r="K929" i="1"/>
  <c r="L929" i="1" s="1"/>
  <c r="K937" i="1"/>
  <c r="L937" i="1" s="1"/>
  <c r="K945" i="1"/>
  <c r="L945" i="1" s="1"/>
  <c r="K953" i="1"/>
  <c r="L953" i="1" s="1"/>
  <c r="K961" i="1"/>
  <c r="L961" i="1" s="1"/>
  <c r="K969" i="1"/>
  <c r="K15" i="1"/>
  <c r="L15" i="1" s="1"/>
  <c r="O15" i="1" s="1"/>
  <c r="K29" i="1"/>
  <c r="L29" i="1" s="1"/>
  <c r="K41" i="1"/>
  <c r="L41" i="1" s="1"/>
  <c r="K54" i="1"/>
  <c r="L54" i="1" s="1"/>
  <c r="K68" i="1"/>
  <c r="L68" i="1" s="1"/>
  <c r="K79" i="1"/>
  <c r="L79" i="1" s="1"/>
  <c r="M79" i="1" s="1"/>
  <c r="N79" i="1" s="1"/>
  <c r="K92" i="1"/>
  <c r="K102" i="1"/>
  <c r="L102" i="1" s="1"/>
  <c r="K112" i="1"/>
  <c r="L112" i="1" s="1"/>
  <c r="M112" i="1" s="1"/>
  <c r="N112" i="1" s="1"/>
  <c r="K122" i="1"/>
  <c r="L122" i="1" s="1"/>
  <c r="K130" i="1"/>
  <c r="L130" i="1" s="1"/>
  <c r="K138" i="1"/>
  <c r="L138" i="1" s="1"/>
  <c r="K146" i="1"/>
  <c r="L146" i="1" s="1"/>
  <c r="K154" i="1"/>
  <c r="L154" i="1" s="1"/>
  <c r="K162" i="1"/>
  <c r="L162" i="1" s="1"/>
  <c r="K170" i="1"/>
  <c r="L170" i="1" s="1"/>
  <c r="K178" i="1"/>
  <c r="L178" i="1" s="1"/>
  <c r="K186" i="1"/>
  <c r="L186" i="1" s="1"/>
  <c r="K194" i="1"/>
  <c r="L194" i="1" s="1"/>
  <c r="K202" i="1"/>
  <c r="K210" i="1"/>
  <c r="L210" i="1" s="1"/>
  <c r="K218" i="1"/>
  <c r="L218" i="1" s="1"/>
  <c r="O218" i="1" s="1"/>
  <c r="K226" i="1"/>
  <c r="L226" i="1" s="1"/>
  <c r="K234" i="1"/>
  <c r="K242" i="1"/>
  <c r="L242" i="1" s="1"/>
  <c r="K250" i="1"/>
  <c r="L250" i="1" s="1"/>
  <c r="K258" i="1"/>
  <c r="K266" i="1"/>
  <c r="K274" i="1"/>
  <c r="L274" i="1" s="1"/>
  <c r="K282" i="1"/>
  <c r="L282" i="1" s="1"/>
  <c r="M282" i="1" s="1"/>
  <c r="N282" i="1" s="1"/>
  <c r="K290" i="1"/>
  <c r="L290" i="1" s="1"/>
  <c r="K298" i="1"/>
  <c r="L298" i="1" s="1"/>
  <c r="K306" i="1"/>
  <c r="L306" i="1" s="1"/>
  <c r="K314" i="1"/>
  <c r="L314" i="1" s="1"/>
  <c r="K322" i="1"/>
  <c r="L322" i="1" s="1"/>
  <c r="K330" i="1"/>
  <c r="L330" i="1" s="1"/>
  <c r="K338" i="1"/>
  <c r="L338" i="1" s="1"/>
  <c r="O338" i="1" s="1"/>
  <c r="K346" i="1"/>
  <c r="L346" i="1" s="1"/>
  <c r="O346" i="1" s="1"/>
  <c r="K354" i="1"/>
  <c r="L354" i="1" s="1"/>
  <c r="K362" i="1"/>
  <c r="L362" i="1" s="1"/>
  <c r="K370" i="1"/>
  <c r="L370" i="1" s="1"/>
  <c r="O370" i="1" s="1"/>
  <c r="K378" i="1"/>
  <c r="L378" i="1" s="1"/>
  <c r="K386" i="1"/>
  <c r="L386" i="1" s="1"/>
  <c r="K394" i="1"/>
  <c r="L394" i="1" s="1"/>
  <c r="K402" i="1"/>
  <c r="L402" i="1" s="1"/>
  <c r="K410" i="1"/>
  <c r="K418" i="1"/>
  <c r="L418" i="1" s="1"/>
  <c r="O418" i="1" s="1"/>
  <c r="K426" i="1"/>
  <c r="L426" i="1" s="1"/>
  <c r="K434" i="1"/>
  <c r="L434" i="1" s="1"/>
  <c r="K442" i="1"/>
  <c r="L442" i="1" s="1"/>
  <c r="K450" i="1"/>
  <c r="L450" i="1" s="1"/>
  <c r="K458" i="1"/>
  <c r="L458" i="1" s="1"/>
  <c r="K466" i="1"/>
  <c r="L466" i="1" s="1"/>
  <c r="K474" i="1"/>
  <c r="L474" i="1" s="1"/>
  <c r="K482" i="1"/>
  <c r="L482" i="1" s="1"/>
  <c r="K490" i="1"/>
  <c r="L490" i="1" s="1"/>
  <c r="K498" i="1"/>
  <c r="L498" i="1" s="1"/>
  <c r="K506" i="1"/>
  <c r="L506" i="1" s="1"/>
  <c r="K514" i="1"/>
  <c r="K522" i="1"/>
  <c r="L522" i="1" s="1"/>
  <c r="K530" i="1"/>
  <c r="L530" i="1" s="1"/>
  <c r="M530" i="1" s="1"/>
  <c r="N530" i="1" s="1"/>
  <c r="K538" i="1"/>
  <c r="L538" i="1" s="1"/>
  <c r="K546" i="1"/>
  <c r="L546" i="1" s="1"/>
  <c r="K554" i="1"/>
  <c r="L554" i="1" s="1"/>
  <c r="K562" i="1"/>
  <c r="L562" i="1" s="1"/>
  <c r="K570" i="1"/>
  <c r="L570" i="1" s="1"/>
  <c r="K578" i="1"/>
  <c r="L578" i="1" s="1"/>
  <c r="K586" i="1"/>
  <c r="L586" i="1" s="1"/>
  <c r="K594" i="1"/>
  <c r="L594" i="1" s="1"/>
  <c r="O594" i="1" s="1"/>
  <c r="K602" i="1"/>
  <c r="L602" i="1" s="1"/>
  <c r="K610" i="1"/>
  <c r="L610" i="1" s="1"/>
  <c r="K618" i="1"/>
  <c r="L618" i="1" s="1"/>
  <c r="K626" i="1"/>
  <c r="L626" i="1" s="1"/>
  <c r="K634" i="1"/>
  <c r="L634" i="1" s="1"/>
  <c r="K642" i="1"/>
  <c r="L642" i="1" s="1"/>
  <c r="K650" i="1"/>
  <c r="L650" i="1" s="1"/>
  <c r="K658" i="1"/>
  <c r="L658" i="1" s="1"/>
  <c r="M658" i="1" s="1"/>
  <c r="N658" i="1" s="1"/>
  <c r="K666" i="1"/>
  <c r="L666" i="1" s="1"/>
  <c r="M666" i="1" s="1"/>
  <c r="N666" i="1" s="1"/>
  <c r="K674" i="1"/>
  <c r="L674" i="1" s="1"/>
  <c r="K682" i="1"/>
  <c r="L682" i="1" s="1"/>
  <c r="K690" i="1"/>
  <c r="L690" i="1" s="1"/>
  <c r="K698" i="1"/>
  <c r="L698" i="1" s="1"/>
  <c r="K706" i="1"/>
  <c r="L706" i="1" s="1"/>
  <c r="K714" i="1"/>
  <c r="L714" i="1" s="1"/>
  <c r="K722" i="1"/>
  <c r="L722" i="1" s="1"/>
  <c r="K730" i="1"/>
  <c r="L730" i="1" s="1"/>
  <c r="M730" i="1" s="1"/>
  <c r="N730" i="1" s="1"/>
  <c r="K738" i="1"/>
  <c r="L738" i="1" s="1"/>
  <c r="K746" i="1"/>
  <c r="L746" i="1" s="1"/>
  <c r="K754" i="1"/>
  <c r="K762" i="1"/>
  <c r="L762" i="1" s="1"/>
  <c r="K770" i="1"/>
  <c r="L770" i="1" s="1"/>
  <c r="K778" i="1"/>
  <c r="L778" i="1" s="1"/>
  <c r="K786" i="1"/>
  <c r="L786" i="1" s="1"/>
  <c r="K794" i="1"/>
  <c r="L794" i="1" s="1"/>
  <c r="K802" i="1"/>
  <c r="L802" i="1" s="1"/>
  <c r="K810" i="1"/>
  <c r="L810" i="1" s="1"/>
  <c r="K818" i="1"/>
  <c r="L818" i="1" s="1"/>
  <c r="K826" i="1"/>
  <c r="L826" i="1" s="1"/>
  <c r="K834" i="1"/>
  <c r="L834" i="1" s="1"/>
  <c r="K842" i="1"/>
  <c r="L842" i="1" s="1"/>
  <c r="K850" i="1"/>
  <c r="L850" i="1" s="1"/>
  <c r="M850" i="1" s="1"/>
  <c r="N850" i="1" s="1"/>
  <c r="K858" i="1"/>
  <c r="L858" i="1" s="1"/>
  <c r="K866" i="1"/>
  <c r="L866" i="1" s="1"/>
  <c r="K874" i="1"/>
  <c r="K882" i="1"/>
  <c r="L882" i="1" s="1"/>
  <c r="K890" i="1"/>
  <c r="L890" i="1" s="1"/>
  <c r="K898" i="1"/>
  <c r="L898" i="1" s="1"/>
  <c r="K906" i="1"/>
  <c r="L906" i="1" s="1"/>
  <c r="K914" i="1"/>
  <c r="L914" i="1" s="1"/>
  <c r="O914" i="1" s="1"/>
  <c r="K922" i="1"/>
  <c r="L922" i="1" s="1"/>
  <c r="K930" i="1"/>
  <c r="L930" i="1" s="1"/>
  <c r="K938" i="1"/>
  <c r="K946" i="1"/>
  <c r="L946" i="1" s="1"/>
  <c r="K954" i="1"/>
  <c r="K962" i="1"/>
  <c r="L962" i="1" s="1"/>
  <c r="K17" i="1"/>
  <c r="L17" i="1" s="1"/>
  <c r="K30" i="1"/>
  <c r="L30" i="1" s="1"/>
  <c r="K44" i="1"/>
  <c r="L44" i="1" s="1"/>
  <c r="O44" i="1" s="1"/>
  <c r="K55" i="1"/>
  <c r="K69" i="1"/>
  <c r="L69" i="1" s="1"/>
  <c r="K81" i="1"/>
  <c r="L81" i="1" s="1"/>
  <c r="K93" i="1"/>
  <c r="L93" i="1" s="1"/>
  <c r="K103" i="1"/>
  <c r="L103" i="1" s="1"/>
  <c r="K113" i="1"/>
  <c r="L113" i="1" s="1"/>
  <c r="K123" i="1"/>
  <c r="L123" i="1" s="1"/>
  <c r="K131" i="1"/>
  <c r="L131" i="1" s="1"/>
  <c r="K139" i="1"/>
  <c r="L139" i="1" s="1"/>
  <c r="K147" i="1"/>
  <c r="L147" i="1" s="1"/>
  <c r="K155" i="1"/>
  <c r="L155" i="1" s="1"/>
  <c r="O155" i="1" s="1"/>
  <c r="K163" i="1"/>
  <c r="L163" i="1" s="1"/>
  <c r="K171" i="1"/>
  <c r="L171" i="1" s="1"/>
  <c r="K179" i="1"/>
  <c r="L179" i="1" s="1"/>
  <c r="K187" i="1"/>
  <c r="L187" i="1" s="1"/>
  <c r="O187" i="1" s="1"/>
  <c r="K195" i="1"/>
  <c r="L195" i="1" s="1"/>
  <c r="O195" i="1" s="1"/>
  <c r="K203" i="1"/>
  <c r="L203" i="1" s="1"/>
  <c r="K211" i="1"/>
  <c r="L211" i="1" s="1"/>
  <c r="K219" i="1"/>
  <c r="L219" i="1" s="1"/>
  <c r="K227" i="1"/>
  <c r="L227" i="1" s="1"/>
  <c r="K235" i="1"/>
  <c r="L235" i="1" s="1"/>
  <c r="K243" i="1"/>
  <c r="L243" i="1" s="1"/>
  <c r="K251" i="1"/>
  <c r="L251" i="1" s="1"/>
  <c r="O251" i="1" s="1"/>
  <c r="K259" i="1"/>
  <c r="L259" i="1" s="1"/>
  <c r="M259" i="1" s="1"/>
  <c r="N259" i="1" s="1"/>
  <c r="K267" i="1"/>
  <c r="L267" i="1" s="1"/>
  <c r="K275" i="1"/>
  <c r="L275" i="1" s="1"/>
  <c r="K283" i="1"/>
  <c r="L283" i="1" s="1"/>
  <c r="O283" i="1" s="1"/>
  <c r="K291" i="1"/>
  <c r="L291" i="1" s="1"/>
  <c r="K299" i="1"/>
  <c r="L299" i="1" s="1"/>
  <c r="K307" i="1"/>
  <c r="L307" i="1" s="1"/>
  <c r="K315" i="1"/>
  <c r="L315" i="1" s="1"/>
  <c r="O315" i="1" s="1"/>
  <c r="K323" i="1"/>
  <c r="L323" i="1" s="1"/>
  <c r="M323" i="1" s="1"/>
  <c r="N323" i="1" s="1"/>
  <c r="K331" i="1"/>
  <c r="K339" i="1"/>
  <c r="L339" i="1" s="1"/>
  <c r="K347" i="1"/>
  <c r="L347" i="1" s="1"/>
  <c r="O347" i="1" s="1"/>
  <c r="K355" i="1"/>
  <c r="L355" i="1" s="1"/>
  <c r="K363" i="1"/>
  <c r="L363" i="1" s="1"/>
  <c r="K371" i="1"/>
  <c r="K379" i="1"/>
  <c r="L379" i="1" s="1"/>
  <c r="M379" i="1" s="1"/>
  <c r="N379" i="1" s="1"/>
  <c r="K387" i="1"/>
  <c r="L387" i="1" s="1"/>
  <c r="O387" i="1" s="1"/>
  <c r="K395" i="1"/>
  <c r="L395" i="1" s="1"/>
  <c r="K403" i="1"/>
  <c r="L403" i="1" s="1"/>
  <c r="K411" i="1"/>
  <c r="L411" i="1" s="1"/>
  <c r="K419" i="1"/>
  <c r="L419" i="1" s="1"/>
  <c r="K427" i="1"/>
  <c r="L427" i="1" s="1"/>
  <c r="K435" i="1"/>
  <c r="L435" i="1" s="1"/>
  <c r="K443" i="1"/>
  <c r="L443" i="1" s="1"/>
  <c r="K451" i="1"/>
  <c r="L451" i="1" s="1"/>
  <c r="O451" i="1" s="1"/>
  <c r="K459" i="1"/>
  <c r="L459" i="1" s="1"/>
  <c r="K467" i="1"/>
  <c r="L467" i="1" s="1"/>
  <c r="K475" i="1"/>
  <c r="L475" i="1" s="1"/>
  <c r="K483" i="1"/>
  <c r="L483" i="1" s="1"/>
  <c r="K491" i="1"/>
  <c r="L491" i="1" s="1"/>
  <c r="K499" i="1"/>
  <c r="L499" i="1" s="1"/>
  <c r="K507" i="1"/>
  <c r="L507" i="1" s="1"/>
  <c r="K515" i="1"/>
  <c r="L515" i="1" s="1"/>
  <c r="K523" i="1"/>
  <c r="L523" i="1" s="1"/>
  <c r="K531" i="1"/>
  <c r="L531" i="1" s="1"/>
  <c r="K539" i="1"/>
  <c r="L539" i="1" s="1"/>
  <c r="K547" i="1"/>
  <c r="L547" i="1" s="1"/>
  <c r="K555" i="1"/>
  <c r="L555" i="1" s="1"/>
  <c r="K563" i="1"/>
  <c r="L563" i="1" s="1"/>
  <c r="K571" i="1"/>
  <c r="L571" i="1" s="1"/>
  <c r="K579" i="1"/>
  <c r="K587" i="1"/>
  <c r="K595" i="1"/>
  <c r="L595" i="1" s="1"/>
  <c r="K603" i="1"/>
  <c r="L603" i="1" s="1"/>
  <c r="K611" i="1"/>
  <c r="L611" i="1" s="1"/>
  <c r="K619" i="1"/>
  <c r="L619" i="1" s="1"/>
  <c r="K627" i="1"/>
  <c r="K635" i="1"/>
  <c r="L635" i="1" s="1"/>
  <c r="O635" i="1" s="1"/>
  <c r="K643" i="1"/>
  <c r="K651" i="1"/>
  <c r="L651" i="1" s="1"/>
  <c r="K659" i="1"/>
  <c r="L659" i="1" s="1"/>
  <c r="K667" i="1"/>
  <c r="L667" i="1" s="1"/>
  <c r="O667" i="1" s="1"/>
  <c r="K675" i="1"/>
  <c r="L675" i="1" s="1"/>
  <c r="K683" i="1"/>
  <c r="K691" i="1"/>
  <c r="L691" i="1" s="1"/>
  <c r="K699" i="1"/>
  <c r="L699" i="1" s="1"/>
  <c r="O699" i="1" s="1"/>
  <c r="K707" i="1"/>
  <c r="L707" i="1" s="1"/>
  <c r="O707" i="1" s="1"/>
  <c r="K715" i="1"/>
  <c r="L715" i="1" s="1"/>
  <c r="O715" i="1" s="1"/>
  <c r="K723" i="1"/>
  <c r="L723" i="1" s="1"/>
  <c r="K731" i="1"/>
  <c r="L731" i="1" s="1"/>
  <c r="K739" i="1"/>
  <c r="L739" i="1" s="1"/>
  <c r="K747" i="1"/>
  <c r="K755" i="1"/>
  <c r="L755" i="1" s="1"/>
  <c r="K763" i="1"/>
  <c r="L763" i="1" s="1"/>
  <c r="M763" i="1" s="1"/>
  <c r="N763" i="1" s="1"/>
  <c r="K771" i="1"/>
  <c r="L771" i="1" s="1"/>
  <c r="O771" i="1" s="1"/>
  <c r="K779" i="1"/>
  <c r="L779" i="1" s="1"/>
  <c r="K787" i="1"/>
  <c r="L787" i="1" s="1"/>
  <c r="K795" i="1"/>
  <c r="L795" i="1" s="1"/>
  <c r="K803" i="1"/>
  <c r="L803" i="1" s="1"/>
  <c r="K811" i="1"/>
  <c r="K819" i="1"/>
  <c r="L819" i="1" s="1"/>
  <c r="K827" i="1"/>
  <c r="L827" i="1" s="1"/>
  <c r="K835" i="1"/>
  <c r="L835" i="1" s="1"/>
  <c r="K843" i="1"/>
  <c r="L843" i="1" s="1"/>
  <c r="K851" i="1"/>
  <c r="L851" i="1" s="1"/>
  <c r="K859" i="1"/>
  <c r="L859" i="1" s="1"/>
  <c r="K867" i="1"/>
  <c r="L867" i="1" s="1"/>
  <c r="K875" i="1"/>
  <c r="L875" i="1" s="1"/>
  <c r="K883" i="1"/>
  <c r="L883" i="1" s="1"/>
  <c r="K891" i="1"/>
  <c r="L891" i="1" s="1"/>
  <c r="K899" i="1"/>
  <c r="L899" i="1" s="1"/>
  <c r="M899" i="1" s="1"/>
  <c r="N899" i="1" s="1"/>
  <c r="K907" i="1"/>
  <c r="L907" i="1" s="1"/>
  <c r="K915" i="1"/>
  <c r="L915" i="1" s="1"/>
  <c r="K923" i="1"/>
  <c r="L923" i="1" s="1"/>
  <c r="K931" i="1"/>
  <c r="L931" i="1" s="1"/>
  <c r="K939" i="1"/>
  <c r="L939" i="1" s="1"/>
  <c r="K947" i="1"/>
  <c r="L947" i="1" s="1"/>
  <c r="K955" i="1"/>
  <c r="L955" i="1" s="1"/>
  <c r="O955" i="1" s="1"/>
  <c r="K963" i="1"/>
  <c r="L963" i="1" s="1"/>
  <c r="O963" i="1" s="1"/>
  <c r="K20" i="1"/>
  <c r="L20" i="1" s="1"/>
  <c r="K31" i="1"/>
  <c r="L31" i="1" s="1"/>
  <c r="K45" i="1"/>
  <c r="L45" i="1" s="1"/>
  <c r="K57" i="1"/>
  <c r="L57" i="1" s="1"/>
  <c r="K70" i="1"/>
  <c r="L70" i="1" s="1"/>
  <c r="K84" i="1"/>
  <c r="L84" i="1" s="1"/>
  <c r="K94" i="1"/>
  <c r="L94" i="1" s="1"/>
  <c r="K104" i="1"/>
  <c r="L104" i="1" s="1"/>
  <c r="K116" i="1"/>
  <c r="L116" i="1" s="1"/>
  <c r="K124" i="1"/>
  <c r="L124" i="1" s="1"/>
  <c r="K132" i="1"/>
  <c r="L132" i="1" s="1"/>
  <c r="K140" i="1"/>
  <c r="L140" i="1" s="1"/>
  <c r="K148" i="1"/>
  <c r="L148" i="1" s="1"/>
  <c r="K156" i="1"/>
  <c r="K164" i="1"/>
  <c r="L164" i="1" s="1"/>
  <c r="K172" i="1"/>
  <c r="L172" i="1" s="1"/>
  <c r="M172" i="1" s="1"/>
  <c r="N172" i="1" s="1"/>
  <c r="K180" i="1"/>
  <c r="L180" i="1" s="1"/>
  <c r="K188" i="1"/>
  <c r="L188" i="1" s="1"/>
  <c r="K196" i="1"/>
  <c r="L196" i="1" s="1"/>
  <c r="K204" i="1"/>
  <c r="L204" i="1" s="1"/>
  <c r="K212" i="1"/>
  <c r="L212" i="1" s="1"/>
  <c r="M212" i="1" s="1"/>
  <c r="N212" i="1" s="1"/>
  <c r="K220" i="1"/>
  <c r="K228" i="1"/>
  <c r="L228" i="1" s="1"/>
  <c r="O228" i="1" s="1"/>
  <c r="K236" i="1"/>
  <c r="L236" i="1" s="1"/>
  <c r="K244" i="1"/>
  <c r="L244" i="1" s="1"/>
  <c r="M244" i="1" s="1"/>
  <c r="N244" i="1" s="1"/>
  <c r="K252" i="1"/>
  <c r="L252" i="1" s="1"/>
  <c r="K260" i="1"/>
  <c r="L260" i="1" s="1"/>
  <c r="M260" i="1" s="1"/>
  <c r="N260" i="1" s="1"/>
  <c r="K268" i="1"/>
  <c r="L268" i="1" s="1"/>
  <c r="K276" i="1"/>
  <c r="L276" i="1" s="1"/>
  <c r="M276" i="1" s="1"/>
  <c r="N276" i="1" s="1"/>
  <c r="K284" i="1"/>
  <c r="K292" i="1"/>
  <c r="L292" i="1" s="1"/>
  <c r="M292" i="1" s="1"/>
  <c r="N292" i="1" s="1"/>
  <c r="K300" i="1"/>
  <c r="L300" i="1" s="1"/>
  <c r="K308" i="1"/>
  <c r="L308" i="1" s="1"/>
  <c r="K316" i="1"/>
  <c r="L316" i="1" s="1"/>
  <c r="K324" i="1"/>
  <c r="L324" i="1" s="1"/>
  <c r="K332" i="1"/>
  <c r="L332" i="1" s="1"/>
  <c r="K340" i="1"/>
  <c r="L340" i="1" s="1"/>
  <c r="K348" i="1"/>
  <c r="K356" i="1"/>
  <c r="L356" i="1" s="1"/>
  <c r="O356" i="1" s="1"/>
  <c r="K364" i="1"/>
  <c r="L364" i="1" s="1"/>
  <c r="M364" i="1" s="1"/>
  <c r="N364" i="1" s="1"/>
  <c r="K372" i="1"/>
  <c r="L372" i="1" s="1"/>
  <c r="K380" i="1"/>
  <c r="L380" i="1" s="1"/>
  <c r="K388" i="1"/>
  <c r="L388" i="1" s="1"/>
  <c r="K396" i="1"/>
  <c r="L396" i="1" s="1"/>
  <c r="K404" i="1"/>
  <c r="L404" i="1" s="1"/>
  <c r="K412" i="1"/>
  <c r="K420" i="1"/>
  <c r="L420" i="1" s="1"/>
  <c r="M420" i="1" s="1"/>
  <c r="N420" i="1" s="1"/>
  <c r="K428" i="1"/>
  <c r="L428" i="1" s="1"/>
  <c r="O428" i="1" s="1"/>
  <c r="K436" i="1"/>
  <c r="L436" i="1" s="1"/>
  <c r="K444" i="1"/>
  <c r="L444" i="1" s="1"/>
  <c r="K452" i="1"/>
  <c r="L452" i="1" s="1"/>
  <c r="K460" i="1"/>
  <c r="L460" i="1" s="1"/>
  <c r="K468" i="1"/>
  <c r="L468" i="1" s="1"/>
  <c r="K476" i="1"/>
  <c r="K484" i="1"/>
  <c r="L484" i="1" s="1"/>
  <c r="O484" i="1" s="1"/>
  <c r="K492" i="1"/>
  <c r="L492" i="1" s="1"/>
  <c r="M492" i="1" s="1"/>
  <c r="N492" i="1" s="1"/>
  <c r="K500" i="1"/>
  <c r="L500" i="1" s="1"/>
  <c r="K508" i="1"/>
  <c r="L508" i="1" s="1"/>
  <c r="K516" i="1"/>
  <c r="L516" i="1" s="1"/>
  <c r="K524" i="1"/>
  <c r="L524" i="1" s="1"/>
  <c r="K532" i="1"/>
  <c r="L532" i="1" s="1"/>
  <c r="K540" i="1"/>
  <c r="K548" i="1"/>
  <c r="L548" i="1" s="1"/>
  <c r="K556" i="1"/>
  <c r="L556" i="1" s="1"/>
  <c r="O556" i="1" s="1"/>
  <c r="K564" i="1"/>
  <c r="L564" i="1" s="1"/>
  <c r="K572" i="1"/>
  <c r="L572" i="1" s="1"/>
  <c r="K580" i="1"/>
  <c r="L580" i="1" s="1"/>
  <c r="K588" i="1"/>
  <c r="L588" i="1" s="1"/>
  <c r="K596" i="1"/>
  <c r="L596" i="1" s="1"/>
  <c r="K604" i="1"/>
  <c r="K612" i="1"/>
  <c r="L612" i="1" s="1"/>
  <c r="K620" i="1"/>
  <c r="L620" i="1" s="1"/>
  <c r="K628" i="1"/>
  <c r="L628" i="1" s="1"/>
  <c r="K636" i="1"/>
  <c r="L636" i="1" s="1"/>
  <c r="K644" i="1"/>
  <c r="L644" i="1" s="1"/>
  <c r="K652" i="1"/>
  <c r="L652" i="1" s="1"/>
  <c r="K660" i="1"/>
  <c r="L660" i="1" s="1"/>
  <c r="K668" i="1"/>
  <c r="K676" i="1"/>
  <c r="L676" i="1" s="1"/>
  <c r="K684" i="1"/>
  <c r="L684" i="1" s="1"/>
  <c r="K692" i="1"/>
  <c r="L692" i="1" s="1"/>
  <c r="K700" i="1"/>
  <c r="L700" i="1" s="1"/>
  <c r="K708" i="1"/>
  <c r="L708" i="1" s="1"/>
  <c r="K716" i="1"/>
  <c r="L716" i="1" s="1"/>
  <c r="K724" i="1"/>
  <c r="L724" i="1" s="1"/>
  <c r="K732" i="1"/>
  <c r="L732" i="1" s="1"/>
  <c r="K740" i="1"/>
  <c r="L740" i="1" s="1"/>
  <c r="K748" i="1"/>
  <c r="L748" i="1" s="1"/>
  <c r="K756" i="1"/>
  <c r="L756" i="1" s="1"/>
  <c r="K764" i="1"/>
  <c r="K772" i="1"/>
  <c r="L772" i="1" s="1"/>
  <c r="K780" i="1"/>
  <c r="L780" i="1" s="1"/>
  <c r="K788" i="1"/>
  <c r="L788" i="1" s="1"/>
  <c r="K796" i="1"/>
  <c r="K804" i="1"/>
  <c r="L804" i="1" s="1"/>
  <c r="O804" i="1" s="1"/>
  <c r="K812" i="1"/>
  <c r="L812" i="1" s="1"/>
  <c r="O812" i="1" s="1"/>
  <c r="K820" i="1"/>
  <c r="L820" i="1" s="1"/>
  <c r="O820" i="1" s="1"/>
  <c r="K828" i="1"/>
  <c r="L828" i="1" s="1"/>
  <c r="K836" i="1"/>
  <c r="L836" i="1" s="1"/>
  <c r="K844" i="1"/>
  <c r="L844" i="1" s="1"/>
  <c r="K852" i="1"/>
  <c r="L852" i="1" s="1"/>
  <c r="K860" i="1"/>
  <c r="L860" i="1" s="1"/>
  <c r="K868" i="1"/>
  <c r="L868" i="1" s="1"/>
  <c r="O868" i="1" s="1"/>
  <c r="K876" i="1"/>
  <c r="L876" i="1" s="1"/>
  <c r="O876" i="1" s="1"/>
  <c r="K884" i="1"/>
  <c r="K892" i="1"/>
  <c r="L892" i="1" s="1"/>
  <c r="K900" i="1"/>
  <c r="L900" i="1" s="1"/>
  <c r="K908" i="1"/>
  <c r="L908" i="1" s="1"/>
  <c r="K916" i="1"/>
  <c r="L916" i="1" s="1"/>
  <c r="K924" i="1"/>
  <c r="L924" i="1" s="1"/>
  <c r="K932" i="1"/>
  <c r="L932" i="1" s="1"/>
  <c r="K940" i="1"/>
  <c r="L940" i="1" s="1"/>
  <c r="K948" i="1"/>
  <c r="L948" i="1" s="1"/>
  <c r="K956" i="1"/>
  <c r="L956" i="1" s="1"/>
  <c r="K964" i="1"/>
  <c r="L964" i="1" s="1"/>
  <c r="K22" i="1"/>
  <c r="K36" i="1"/>
  <c r="L36" i="1" s="1"/>
  <c r="K47" i="1"/>
  <c r="L47" i="1" s="1"/>
  <c r="K61" i="1"/>
  <c r="L61" i="1" s="1"/>
  <c r="K73" i="1"/>
  <c r="K86" i="1"/>
  <c r="L86" i="1" s="1"/>
  <c r="K96" i="1"/>
  <c r="K108" i="1"/>
  <c r="L108" i="1" s="1"/>
  <c r="K118" i="1"/>
  <c r="L118" i="1" s="1"/>
  <c r="K126" i="1"/>
  <c r="L126" i="1" s="1"/>
  <c r="K134" i="1"/>
  <c r="L134" i="1" s="1"/>
  <c r="M134" i="1" s="1"/>
  <c r="N134" i="1" s="1"/>
  <c r="K142" i="1"/>
  <c r="L142" i="1" s="1"/>
  <c r="K150" i="1"/>
  <c r="L150" i="1" s="1"/>
  <c r="K158" i="1"/>
  <c r="L158" i="1" s="1"/>
  <c r="K166" i="1"/>
  <c r="L166" i="1" s="1"/>
  <c r="K174" i="1"/>
  <c r="L174" i="1" s="1"/>
  <c r="K182" i="1"/>
  <c r="L182" i="1" s="1"/>
  <c r="K190" i="1"/>
  <c r="L190" i="1" s="1"/>
  <c r="K198" i="1"/>
  <c r="L198" i="1" s="1"/>
  <c r="K206" i="1"/>
  <c r="L206" i="1" s="1"/>
  <c r="K214" i="1"/>
  <c r="L214" i="1" s="1"/>
  <c r="O214" i="1" s="1"/>
  <c r="K222" i="1"/>
  <c r="L222" i="1" s="1"/>
  <c r="K230" i="1"/>
  <c r="K238" i="1"/>
  <c r="L238" i="1" s="1"/>
  <c r="K246" i="1"/>
  <c r="K254" i="1"/>
  <c r="L254" i="1" s="1"/>
  <c r="K262" i="1"/>
  <c r="L262" i="1" s="1"/>
  <c r="K270" i="1"/>
  <c r="L270" i="1" s="1"/>
  <c r="O270" i="1" s="1"/>
  <c r="K278" i="1"/>
  <c r="L278" i="1" s="1"/>
  <c r="K286" i="1"/>
  <c r="K294" i="1"/>
  <c r="L294" i="1" s="1"/>
  <c r="K302" i="1"/>
  <c r="L302" i="1" s="1"/>
  <c r="K310" i="1"/>
  <c r="L310" i="1" s="1"/>
  <c r="K318" i="1"/>
  <c r="L318" i="1" s="1"/>
  <c r="K326" i="1"/>
  <c r="K334" i="1"/>
  <c r="L334" i="1" s="1"/>
  <c r="M334" i="1" s="1"/>
  <c r="N334" i="1" s="1"/>
  <c r="K342" i="1"/>
  <c r="L342" i="1" s="1"/>
  <c r="M342" i="1" s="1"/>
  <c r="N342" i="1" s="1"/>
  <c r="K350" i="1"/>
  <c r="L350" i="1" s="1"/>
  <c r="O350" i="1" s="1"/>
  <c r="K358" i="1"/>
  <c r="L358" i="1" s="1"/>
  <c r="K366" i="1"/>
  <c r="L366" i="1" s="1"/>
  <c r="M366" i="1" s="1"/>
  <c r="N366" i="1" s="1"/>
  <c r="K374" i="1"/>
  <c r="L374" i="1" s="1"/>
  <c r="K382" i="1"/>
  <c r="L382" i="1" s="1"/>
  <c r="K390" i="1"/>
  <c r="L390" i="1" s="1"/>
  <c r="K398" i="1"/>
  <c r="L398" i="1" s="1"/>
  <c r="O398" i="1" s="1"/>
  <c r="K406" i="1"/>
  <c r="L406" i="1" s="1"/>
  <c r="O406" i="1" s="1"/>
  <c r="K414" i="1"/>
  <c r="L414" i="1" s="1"/>
  <c r="K422" i="1"/>
  <c r="K430" i="1"/>
  <c r="L430" i="1" s="1"/>
  <c r="M430" i="1" s="1"/>
  <c r="N430" i="1" s="1"/>
  <c r="K438" i="1"/>
  <c r="L438" i="1" s="1"/>
  <c r="K446" i="1"/>
  <c r="L446" i="1" s="1"/>
  <c r="K454" i="1"/>
  <c r="L454" i="1" s="1"/>
  <c r="K462" i="1"/>
  <c r="L462" i="1" s="1"/>
  <c r="M462" i="1" s="1"/>
  <c r="N462" i="1" s="1"/>
  <c r="K470" i="1"/>
  <c r="L470" i="1" s="1"/>
  <c r="O470" i="1" s="1"/>
  <c r="K478" i="1"/>
  <c r="L478" i="1" s="1"/>
  <c r="K486" i="1"/>
  <c r="L486" i="1" s="1"/>
  <c r="K494" i="1"/>
  <c r="L494" i="1" s="1"/>
  <c r="K502" i="1"/>
  <c r="K510" i="1"/>
  <c r="L510" i="1" s="1"/>
  <c r="K518" i="1"/>
  <c r="K526" i="1"/>
  <c r="L526" i="1" s="1"/>
  <c r="O526" i="1" s="1"/>
  <c r="K534" i="1"/>
  <c r="L534" i="1" s="1"/>
  <c r="K542" i="1"/>
  <c r="K550" i="1"/>
  <c r="L550" i="1" s="1"/>
  <c r="K558" i="1"/>
  <c r="K566" i="1"/>
  <c r="L566" i="1" s="1"/>
  <c r="K574" i="1"/>
  <c r="L574" i="1" s="1"/>
  <c r="K582" i="1"/>
  <c r="L582" i="1" s="1"/>
  <c r="K590" i="1"/>
  <c r="L590" i="1" s="1"/>
  <c r="O590" i="1" s="1"/>
  <c r="K598" i="1"/>
  <c r="L598" i="1" s="1"/>
  <c r="K606" i="1"/>
  <c r="L606" i="1" s="1"/>
  <c r="K614" i="1"/>
  <c r="L614" i="1" s="1"/>
  <c r="K622" i="1"/>
  <c r="L622" i="1" s="1"/>
  <c r="K630" i="1"/>
  <c r="L630" i="1" s="1"/>
  <c r="K638" i="1"/>
  <c r="L638" i="1" s="1"/>
  <c r="K646" i="1"/>
  <c r="L646" i="1" s="1"/>
  <c r="K654" i="1"/>
  <c r="L654" i="1" s="1"/>
  <c r="M654" i="1" s="1"/>
  <c r="N654" i="1" s="1"/>
  <c r="K662" i="1"/>
  <c r="L662" i="1" s="1"/>
  <c r="O662" i="1" s="1"/>
  <c r="K670" i="1"/>
  <c r="L670" i="1" s="1"/>
  <c r="K678" i="1"/>
  <c r="L678" i="1" s="1"/>
  <c r="K686" i="1"/>
  <c r="L686" i="1" s="1"/>
  <c r="K694" i="1"/>
  <c r="L694" i="1" s="1"/>
  <c r="K702" i="1"/>
  <c r="L702" i="1" s="1"/>
  <c r="K710" i="1"/>
  <c r="L710" i="1" s="1"/>
  <c r="K718" i="1"/>
  <c r="L718" i="1" s="1"/>
  <c r="K726" i="1"/>
  <c r="L726" i="1" s="1"/>
  <c r="K734" i="1"/>
  <c r="L734" i="1" s="1"/>
  <c r="K742" i="1"/>
  <c r="K750" i="1"/>
  <c r="L750" i="1" s="1"/>
  <c r="K758" i="1"/>
  <c r="L758" i="1" s="1"/>
  <c r="K766" i="1"/>
  <c r="L766" i="1" s="1"/>
  <c r="K774" i="1"/>
  <c r="L774" i="1" s="1"/>
  <c r="K782" i="1"/>
  <c r="L782" i="1" s="1"/>
  <c r="K790" i="1"/>
  <c r="K798" i="1"/>
  <c r="L798" i="1" s="1"/>
  <c r="K806" i="1"/>
  <c r="L806" i="1" s="1"/>
  <c r="K814" i="1"/>
  <c r="L814" i="1" s="1"/>
  <c r="K822" i="1"/>
  <c r="L822" i="1" s="1"/>
  <c r="K830" i="1"/>
  <c r="K838" i="1"/>
  <c r="K846" i="1"/>
  <c r="L846" i="1" s="1"/>
  <c r="K854" i="1"/>
  <c r="L854" i="1" s="1"/>
  <c r="M854" i="1" s="1"/>
  <c r="N854" i="1" s="1"/>
  <c r="K862" i="1"/>
  <c r="L862" i="1" s="1"/>
  <c r="K870" i="1"/>
  <c r="L870" i="1" s="1"/>
  <c r="K878" i="1"/>
  <c r="L878" i="1" s="1"/>
  <c r="M878" i="1" s="1"/>
  <c r="N878" i="1" s="1"/>
  <c r="K886" i="1"/>
  <c r="K894" i="1"/>
  <c r="L894" i="1" s="1"/>
  <c r="K902" i="1"/>
  <c r="L902" i="1" s="1"/>
  <c r="K910" i="1"/>
  <c r="L910" i="1" s="1"/>
  <c r="K918" i="1"/>
  <c r="L918" i="1" s="1"/>
  <c r="M918" i="1" s="1"/>
  <c r="N918" i="1" s="1"/>
  <c r="K926" i="1"/>
  <c r="L926" i="1" s="1"/>
  <c r="K934" i="1"/>
  <c r="L934" i="1" s="1"/>
  <c r="K942" i="1"/>
  <c r="L942" i="1" s="1"/>
  <c r="K950" i="1"/>
  <c r="K958" i="1"/>
  <c r="L958" i="1" s="1"/>
  <c r="K966" i="1"/>
  <c r="L966" i="1" s="1"/>
  <c r="K23" i="1"/>
  <c r="L23" i="1" s="1"/>
  <c r="O23" i="1" s="1"/>
  <c r="K37" i="1"/>
  <c r="L37" i="1" s="1"/>
  <c r="K49" i="1"/>
  <c r="L49" i="1" s="1"/>
  <c r="K62" i="1"/>
  <c r="L62" i="1" s="1"/>
  <c r="K76" i="1"/>
  <c r="L76" i="1" s="1"/>
  <c r="K87" i="1"/>
  <c r="L87" i="1" s="1"/>
  <c r="K97" i="1"/>
  <c r="L97" i="1" s="1"/>
  <c r="K109" i="1"/>
  <c r="L109" i="1" s="1"/>
  <c r="K119" i="1"/>
  <c r="L119" i="1" s="1"/>
  <c r="O119" i="1" s="1"/>
  <c r="K127" i="1"/>
  <c r="L127" i="1" s="1"/>
  <c r="O127" i="1" s="1"/>
  <c r="K135" i="1"/>
  <c r="L135" i="1" s="1"/>
  <c r="O135" i="1" s="1"/>
  <c r="K143" i="1"/>
  <c r="L143" i="1" s="1"/>
  <c r="K151" i="1"/>
  <c r="L151" i="1" s="1"/>
  <c r="K159" i="1"/>
  <c r="L159" i="1" s="1"/>
  <c r="K167" i="1"/>
  <c r="L167" i="1" s="1"/>
  <c r="K175" i="1"/>
  <c r="L175" i="1" s="1"/>
  <c r="K183" i="1"/>
  <c r="L183" i="1" s="1"/>
  <c r="O183" i="1" s="1"/>
  <c r="K191" i="1"/>
  <c r="K199" i="1"/>
  <c r="L199" i="1" s="1"/>
  <c r="K207" i="1"/>
  <c r="L207" i="1" s="1"/>
  <c r="K215" i="1"/>
  <c r="L215" i="1" s="1"/>
  <c r="K223" i="1"/>
  <c r="L223" i="1" s="1"/>
  <c r="K231" i="1"/>
  <c r="L231" i="1" s="1"/>
  <c r="O231" i="1" s="1"/>
  <c r="K239" i="1"/>
  <c r="L239" i="1" s="1"/>
  <c r="K247" i="1"/>
  <c r="L247" i="1" s="1"/>
  <c r="O247" i="1" s="1"/>
  <c r="K255" i="1"/>
  <c r="L255" i="1" s="1"/>
  <c r="O255" i="1" s="1"/>
  <c r="K263" i="1"/>
  <c r="L263" i="1" s="1"/>
  <c r="O263" i="1" s="1"/>
  <c r="K271" i="1"/>
  <c r="L271" i="1" s="1"/>
  <c r="K279" i="1"/>
  <c r="L279" i="1" s="1"/>
  <c r="O279" i="1" s="1"/>
  <c r="K287" i="1"/>
  <c r="K295" i="1"/>
  <c r="L295" i="1" s="1"/>
  <c r="K303" i="1"/>
  <c r="L303" i="1" s="1"/>
  <c r="K311" i="1"/>
  <c r="L311" i="1" s="1"/>
  <c r="K319" i="1"/>
  <c r="L319" i="1" s="1"/>
  <c r="O319" i="1" s="1"/>
  <c r="K327" i="1"/>
  <c r="L327" i="1" s="1"/>
  <c r="K335" i="1"/>
  <c r="L335" i="1" s="1"/>
  <c r="K343" i="1"/>
  <c r="K351" i="1"/>
  <c r="L351" i="1" s="1"/>
  <c r="M351" i="1" s="1"/>
  <c r="N351" i="1" s="1"/>
  <c r="K359" i="1"/>
  <c r="L359" i="1" s="1"/>
  <c r="O359" i="1" s="1"/>
  <c r="K367" i="1"/>
  <c r="K375" i="1"/>
  <c r="L375" i="1" s="1"/>
  <c r="K383" i="1"/>
  <c r="L383" i="1" s="1"/>
  <c r="O383" i="1" s="1"/>
  <c r="K391" i="1"/>
  <c r="L391" i="1" s="1"/>
  <c r="K399" i="1"/>
  <c r="L399" i="1" s="1"/>
  <c r="K407" i="1"/>
  <c r="L407" i="1" s="1"/>
  <c r="M407" i="1" s="1"/>
  <c r="N407" i="1" s="1"/>
  <c r="K415" i="1"/>
  <c r="L415" i="1" s="1"/>
  <c r="K423" i="1"/>
  <c r="K431" i="1"/>
  <c r="L431" i="1" s="1"/>
  <c r="K439" i="1"/>
  <c r="L439" i="1" s="1"/>
  <c r="M439" i="1" s="1"/>
  <c r="N439" i="1" s="1"/>
  <c r="K447" i="1"/>
  <c r="L447" i="1" s="1"/>
  <c r="O447" i="1" s="1"/>
  <c r="K455" i="1"/>
  <c r="K463" i="1"/>
  <c r="K471" i="1"/>
  <c r="L471" i="1" s="1"/>
  <c r="K479" i="1"/>
  <c r="L479" i="1" s="1"/>
  <c r="K487" i="1"/>
  <c r="L487" i="1" s="1"/>
  <c r="K495" i="1"/>
  <c r="L495" i="1" s="1"/>
  <c r="K503" i="1"/>
  <c r="L503" i="1" s="1"/>
  <c r="K511" i="1"/>
  <c r="L511" i="1" s="1"/>
  <c r="K519" i="1"/>
  <c r="L519" i="1" s="1"/>
  <c r="K527" i="1"/>
  <c r="L527" i="1" s="1"/>
  <c r="K535" i="1"/>
  <c r="L535" i="1" s="1"/>
  <c r="K543" i="1"/>
  <c r="L543" i="1" s="1"/>
  <c r="K551" i="1"/>
  <c r="L551" i="1" s="1"/>
  <c r="K559" i="1"/>
  <c r="L559" i="1" s="1"/>
  <c r="K567" i="1"/>
  <c r="L567" i="1" s="1"/>
  <c r="O567" i="1" s="1"/>
  <c r="K575" i="1"/>
  <c r="L575" i="1" s="1"/>
  <c r="K583" i="1"/>
  <c r="L583" i="1" s="1"/>
  <c r="K591" i="1"/>
  <c r="L591" i="1" s="1"/>
  <c r="K599" i="1"/>
  <c r="K607" i="1"/>
  <c r="L607" i="1" s="1"/>
  <c r="K615" i="1"/>
  <c r="L615" i="1" s="1"/>
  <c r="K623" i="1"/>
  <c r="L623" i="1" s="1"/>
  <c r="K631" i="1"/>
  <c r="L631" i="1" s="1"/>
  <c r="O631" i="1" s="1"/>
  <c r="K639" i="1"/>
  <c r="K647" i="1"/>
  <c r="L647" i="1" s="1"/>
  <c r="K655" i="1"/>
  <c r="K663" i="1"/>
  <c r="L663" i="1" s="1"/>
  <c r="O663" i="1" s="1"/>
  <c r="K671" i="1"/>
  <c r="L671" i="1" s="1"/>
  <c r="K679" i="1"/>
  <c r="L679" i="1" s="1"/>
  <c r="K687" i="1"/>
  <c r="L687" i="1" s="1"/>
  <c r="K695" i="1"/>
  <c r="L695" i="1" s="1"/>
  <c r="K703" i="1"/>
  <c r="L703" i="1" s="1"/>
  <c r="O703" i="1" s="1"/>
  <c r="K711" i="1"/>
  <c r="L711" i="1" s="1"/>
  <c r="O711" i="1" s="1"/>
  <c r="K719" i="1"/>
  <c r="K727" i="1"/>
  <c r="L727" i="1" s="1"/>
  <c r="O727" i="1" s="1"/>
  <c r="K735" i="1"/>
  <c r="L735" i="1" s="1"/>
  <c r="K743" i="1"/>
  <c r="L743" i="1" s="1"/>
  <c r="K751" i="1"/>
  <c r="L751" i="1" s="1"/>
  <c r="K759" i="1"/>
  <c r="L759" i="1" s="1"/>
  <c r="O759" i="1" s="1"/>
  <c r="K767" i="1"/>
  <c r="L767" i="1" s="1"/>
  <c r="O767" i="1" s="1"/>
  <c r="K775" i="1"/>
  <c r="L775" i="1" s="1"/>
  <c r="M775" i="1" s="1"/>
  <c r="N775" i="1" s="1"/>
  <c r="K783" i="1"/>
  <c r="L783" i="1" s="1"/>
  <c r="K791" i="1"/>
  <c r="L791" i="1" s="1"/>
  <c r="K799" i="1"/>
  <c r="L799" i="1" s="1"/>
  <c r="K807" i="1"/>
  <c r="L807" i="1" s="1"/>
  <c r="K815" i="1"/>
  <c r="L815" i="1" s="1"/>
  <c r="K823" i="1"/>
  <c r="L823" i="1" s="1"/>
  <c r="K831" i="1"/>
  <c r="L831" i="1" s="1"/>
  <c r="K839" i="1"/>
  <c r="K847" i="1"/>
  <c r="L847" i="1" s="1"/>
  <c r="K855" i="1"/>
  <c r="L855" i="1" s="1"/>
  <c r="K863" i="1"/>
  <c r="L863" i="1" s="1"/>
  <c r="K871" i="1"/>
  <c r="L871" i="1" s="1"/>
  <c r="K879" i="1"/>
  <c r="L879" i="1" s="1"/>
  <c r="K887" i="1"/>
  <c r="L887" i="1" s="1"/>
  <c r="K895" i="1"/>
  <c r="L895" i="1" s="1"/>
  <c r="K903" i="1"/>
  <c r="L903" i="1" s="1"/>
  <c r="K911" i="1"/>
  <c r="L911" i="1" s="1"/>
  <c r="K919" i="1"/>
  <c r="L919" i="1" s="1"/>
  <c r="K927" i="1"/>
  <c r="K935" i="1"/>
  <c r="L935" i="1" s="1"/>
  <c r="K943" i="1"/>
  <c r="L943" i="1" s="1"/>
  <c r="K951" i="1"/>
  <c r="L951" i="1" s="1"/>
  <c r="O951" i="1" s="1"/>
  <c r="K959" i="1"/>
  <c r="L959" i="1" s="1"/>
  <c r="O959" i="1" s="1"/>
  <c r="K967" i="1"/>
  <c r="L967" i="1" s="1"/>
  <c r="O967" i="1" s="1"/>
  <c r="K1808" i="1"/>
  <c r="L1808" i="1" s="1"/>
  <c r="K1800" i="1"/>
  <c r="L1800" i="1" s="1"/>
  <c r="M1800" i="1" s="1"/>
  <c r="N1800" i="1" s="1"/>
  <c r="K1792" i="1"/>
  <c r="L1792" i="1" s="1"/>
  <c r="K1784" i="1"/>
  <c r="L1784" i="1" s="1"/>
  <c r="M1784" i="1" s="1"/>
  <c r="N1784" i="1" s="1"/>
  <c r="K1776" i="1"/>
  <c r="L1776" i="1" s="1"/>
  <c r="K1768" i="1"/>
  <c r="L1768" i="1" s="1"/>
  <c r="O1768" i="1" s="1"/>
  <c r="K1760" i="1"/>
  <c r="K1752" i="1"/>
  <c r="L1752" i="1" s="1"/>
  <c r="K1744" i="1"/>
  <c r="L1744" i="1" s="1"/>
  <c r="K1736" i="1"/>
  <c r="L1736" i="1" s="1"/>
  <c r="K1728" i="1"/>
  <c r="L1728" i="1" s="1"/>
  <c r="K1720" i="1"/>
  <c r="L1720" i="1" s="1"/>
  <c r="K1712" i="1"/>
  <c r="L1712" i="1" s="1"/>
  <c r="K1704" i="1"/>
  <c r="L1704" i="1" s="1"/>
  <c r="O1704" i="1" s="1"/>
  <c r="K1696" i="1"/>
  <c r="K1688" i="1"/>
  <c r="L1688" i="1" s="1"/>
  <c r="K1680" i="1"/>
  <c r="L1680" i="1" s="1"/>
  <c r="K1672" i="1"/>
  <c r="L1672" i="1" s="1"/>
  <c r="K1664" i="1"/>
  <c r="L1664" i="1" s="1"/>
  <c r="K1656" i="1"/>
  <c r="L1656" i="1" s="1"/>
  <c r="K1648" i="1"/>
  <c r="L1648" i="1" s="1"/>
  <c r="K1640" i="1"/>
  <c r="L1640" i="1" s="1"/>
  <c r="K1632" i="1"/>
  <c r="K1624" i="1"/>
  <c r="L1624" i="1" s="1"/>
  <c r="K1616" i="1"/>
  <c r="K1608" i="1"/>
  <c r="L1608" i="1" s="1"/>
  <c r="K1600" i="1"/>
  <c r="L1600" i="1" s="1"/>
  <c r="K1592" i="1"/>
  <c r="L1592" i="1" s="1"/>
  <c r="K1584" i="1"/>
  <c r="L1584" i="1" s="1"/>
  <c r="K1576" i="1"/>
  <c r="L1576" i="1" s="1"/>
  <c r="M1576" i="1" s="1"/>
  <c r="N1576" i="1" s="1"/>
  <c r="K1568" i="1"/>
  <c r="L1568" i="1" s="1"/>
  <c r="M1568" i="1" s="1"/>
  <c r="N1568" i="1" s="1"/>
  <c r="K1560" i="1"/>
  <c r="K1552" i="1"/>
  <c r="K1544" i="1"/>
  <c r="L1544" i="1" s="1"/>
  <c r="K1536" i="1"/>
  <c r="L1536" i="1" s="1"/>
  <c r="K1528" i="1"/>
  <c r="L1528" i="1" s="1"/>
  <c r="K1520" i="1"/>
  <c r="L1520" i="1" s="1"/>
  <c r="K1512" i="1"/>
  <c r="L1512" i="1" s="1"/>
  <c r="O1512" i="1" s="1"/>
  <c r="K1504" i="1"/>
  <c r="L1504" i="1" s="1"/>
  <c r="O1504" i="1" s="1"/>
  <c r="K1496" i="1"/>
  <c r="L1496" i="1" s="1"/>
  <c r="K1488" i="1"/>
  <c r="L1488" i="1" s="1"/>
  <c r="K1480" i="1"/>
  <c r="K1472" i="1"/>
  <c r="L1472" i="1" s="1"/>
  <c r="K1464" i="1"/>
  <c r="L1464" i="1" s="1"/>
  <c r="K1456" i="1"/>
  <c r="L1456" i="1" s="1"/>
  <c r="K1448" i="1"/>
  <c r="L1448" i="1" s="1"/>
  <c r="K1440" i="1"/>
  <c r="L1440" i="1" s="1"/>
  <c r="O1440" i="1" s="1"/>
  <c r="K1432" i="1"/>
  <c r="L1432" i="1" s="1"/>
  <c r="O1432" i="1" s="1"/>
  <c r="K1424" i="1"/>
  <c r="L1424" i="1" s="1"/>
  <c r="K1416" i="1"/>
  <c r="K1408" i="1"/>
  <c r="L1408" i="1" s="1"/>
  <c r="K1400" i="1"/>
  <c r="L1400" i="1" s="1"/>
  <c r="K1392" i="1"/>
  <c r="K1384" i="1"/>
  <c r="L1384" i="1" s="1"/>
  <c r="O1384" i="1" s="1"/>
  <c r="K1376" i="1"/>
  <c r="L1376" i="1" s="1"/>
  <c r="O1376" i="1" s="1"/>
  <c r="K1368" i="1"/>
  <c r="L1368" i="1" s="1"/>
  <c r="K1360" i="1"/>
  <c r="L1360" i="1" s="1"/>
  <c r="K1352" i="1"/>
  <c r="K1344" i="1"/>
  <c r="L1344" i="1" s="1"/>
  <c r="K1336" i="1"/>
  <c r="L1336" i="1" s="1"/>
  <c r="K1328" i="1"/>
  <c r="L1328" i="1" s="1"/>
  <c r="K1320" i="1"/>
  <c r="L1320" i="1" s="1"/>
  <c r="K1312" i="1"/>
  <c r="L1312" i="1" s="1"/>
  <c r="K1304" i="1"/>
  <c r="L1304" i="1" s="1"/>
  <c r="K1296" i="1"/>
  <c r="L1296" i="1" s="1"/>
  <c r="K1288" i="1"/>
  <c r="L1288" i="1" s="1"/>
  <c r="K1280" i="1"/>
  <c r="K1272" i="1"/>
  <c r="L1272" i="1" s="1"/>
  <c r="O1272" i="1" s="1"/>
  <c r="K1264" i="1"/>
  <c r="K1256" i="1"/>
  <c r="L1256" i="1" s="1"/>
  <c r="K1248" i="1"/>
  <c r="L1248" i="1" s="1"/>
  <c r="K1240" i="1"/>
  <c r="L1240" i="1" s="1"/>
  <c r="O1240" i="1" s="1"/>
  <c r="K1232" i="1"/>
  <c r="L1232" i="1" s="1"/>
  <c r="K1224" i="1"/>
  <c r="L1224" i="1" s="1"/>
  <c r="K1216" i="1"/>
  <c r="L1216" i="1" s="1"/>
  <c r="K1208" i="1"/>
  <c r="L1208" i="1" s="1"/>
  <c r="K1200" i="1"/>
  <c r="L1200" i="1" s="1"/>
  <c r="K1192" i="1"/>
  <c r="L1192" i="1" s="1"/>
  <c r="K1184" i="1"/>
  <c r="L1184" i="1" s="1"/>
  <c r="K1176" i="1"/>
  <c r="L1176" i="1" s="1"/>
  <c r="M1176" i="1" s="1"/>
  <c r="N1176" i="1" s="1"/>
  <c r="K1168" i="1"/>
  <c r="L1168" i="1" s="1"/>
  <c r="K1160" i="1"/>
  <c r="L1160" i="1" s="1"/>
  <c r="K1152" i="1"/>
  <c r="L1152" i="1" s="1"/>
  <c r="K1144" i="1"/>
  <c r="L1144" i="1" s="1"/>
  <c r="K1136" i="1"/>
  <c r="L1136" i="1" s="1"/>
  <c r="K1128" i="1"/>
  <c r="L1128" i="1" s="1"/>
  <c r="M1128" i="1" s="1"/>
  <c r="N1128" i="1" s="1"/>
  <c r="K1120" i="1"/>
  <c r="L1120" i="1" s="1"/>
  <c r="M1120" i="1" s="1"/>
  <c r="N1120" i="1" s="1"/>
  <c r="K1112" i="1"/>
  <c r="L1112" i="1" s="1"/>
  <c r="K1104" i="1"/>
  <c r="L1104" i="1" s="1"/>
  <c r="K1096" i="1"/>
  <c r="L1096" i="1" s="1"/>
  <c r="K1088" i="1"/>
  <c r="K1080" i="1"/>
  <c r="L1080" i="1" s="1"/>
  <c r="K1072" i="1"/>
  <c r="K1064" i="1"/>
  <c r="L1064" i="1" s="1"/>
  <c r="M1064" i="1" s="1"/>
  <c r="N1064" i="1" s="1"/>
  <c r="K1056" i="1"/>
  <c r="L1056" i="1" s="1"/>
  <c r="M1056" i="1" s="1"/>
  <c r="N1056" i="1" s="1"/>
  <c r="K1048" i="1"/>
  <c r="L1048" i="1" s="1"/>
  <c r="K1040" i="1"/>
  <c r="L1040" i="1" s="1"/>
  <c r="K1032" i="1"/>
  <c r="L1032" i="1" s="1"/>
  <c r="K1024" i="1"/>
  <c r="L1024" i="1" s="1"/>
  <c r="K1016" i="1"/>
  <c r="L1016" i="1" s="1"/>
  <c r="K1008" i="1"/>
  <c r="L1008" i="1" s="1"/>
  <c r="K1000" i="1"/>
  <c r="L1000" i="1" s="1"/>
  <c r="K992" i="1"/>
  <c r="L992" i="1" s="1"/>
  <c r="M992" i="1" s="1"/>
  <c r="N992" i="1" s="1"/>
  <c r="K984" i="1"/>
  <c r="L984" i="1" s="1"/>
  <c r="K976" i="1"/>
  <c r="K957" i="1"/>
  <c r="L957" i="1" s="1"/>
  <c r="K893" i="1"/>
  <c r="L893" i="1" s="1"/>
  <c r="K829" i="1"/>
  <c r="L829" i="1" s="1"/>
  <c r="K765" i="1"/>
  <c r="L765" i="1" s="1"/>
  <c r="K701" i="1"/>
  <c r="L701" i="1" s="1"/>
  <c r="M701" i="1" s="1"/>
  <c r="N701" i="1" s="1"/>
  <c r="K637" i="1"/>
  <c r="L637" i="1" s="1"/>
  <c r="M637" i="1" s="1"/>
  <c r="N637" i="1" s="1"/>
  <c r="K573" i="1"/>
  <c r="L573" i="1" s="1"/>
  <c r="O573" i="1" s="1"/>
  <c r="K509" i="1"/>
  <c r="L509" i="1" s="1"/>
  <c r="K445" i="1"/>
  <c r="L445" i="1" s="1"/>
  <c r="O445" i="1" s="1"/>
  <c r="K381" i="1"/>
  <c r="K317" i="1"/>
  <c r="L317" i="1" s="1"/>
  <c r="K253" i="1"/>
  <c r="L253" i="1" s="1"/>
  <c r="K189" i="1"/>
  <c r="L189" i="1" s="1"/>
  <c r="M189" i="1" s="1"/>
  <c r="N189" i="1" s="1"/>
  <c r="K125" i="1"/>
  <c r="L125" i="1" s="1"/>
  <c r="O125" i="1" s="1"/>
  <c r="K33" i="1"/>
  <c r="L33" i="1" s="1"/>
  <c r="K1807" i="1"/>
  <c r="L1807" i="1" s="1"/>
  <c r="K1799" i="1"/>
  <c r="L1799" i="1" s="1"/>
  <c r="K1791" i="1"/>
  <c r="L1791" i="1" s="1"/>
  <c r="K1783" i="1"/>
  <c r="L1783" i="1" s="1"/>
  <c r="K1775" i="1"/>
  <c r="L1775" i="1" s="1"/>
  <c r="K1767" i="1"/>
  <c r="L1767" i="1" s="1"/>
  <c r="K1759" i="1"/>
  <c r="L1759" i="1" s="1"/>
  <c r="O1759" i="1" s="1"/>
  <c r="K1751" i="1"/>
  <c r="L1751" i="1" s="1"/>
  <c r="K1743" i="1"/>
  <c r="L1743" i="1" s="1"/>
  <c r="K1735" i="1"/>
  <c r="L1735" i="1" s="1"/>
  <c r="K1727" i="1"/>
  <c r="L1727" i="1" s="1"/>
  <c r="K1719" i="1"/>
  <c r="L1719" i="1" s="1"/>
  <c r="K1711" i="1"/>
  <c r="L1711" i="1" s="1"/>
  <c r="K1703" i="1"/>
  <c r="L1703" i="1" s="1"/>
  <c r="O1703" i="1" s="1"/>
  <c r="K1695" i="1"/>
  <c r="L1695" i="1" s="1"/>
  <c r="M1695" i="1" s="1"/>
  <c r="N1695" i="1" s="1"/>
  <c r="K1687" i="1"/>
  <c r="L1687" i="1" s="1"/>
  <c r="K1679" i="1"/>
  <c r="L1679" i="1" s="1"/>
  <c r="K1671" i="1"/>
  <c r="L1671" i="1" s="1"/>
  <c r="K1663" i="1"/>
  <c r="L1663" i="1" s="1"/>
  <c r="K1655" i="1"/>
  <c r="L1655" i="1" s="1"/>
  <c r="K1647" i="1"/>
  <c r="L1647" i="1" s="1"/>
  <c r="K1639" i="1"/>
  <c r="L1639" i="1" s="1"/>
  <c r="O1639" i="1" s="1"/>
  <c r="K1631" i="1"/>
  <c r="K1623" i="1"/>
  <c r="L1623" i="1" s="1"/>
  <c r="O1623" i="1" s="1"/>
  <c r="K1615" i="1"/>
  <c r="L1615" i="1" s="1"/>
  <c r="K1607" i="1"/>
  <c r="L1607" i="1" s="1"/>
  <c r="K1599" i="1"/>
  <c r="L1599" i="1" s="1"/>
  <c r="O1599" i="1" s="1"/>
  <c r="K1591" i="1"/>
  <c r="L1591" i="1" s="1"/>
  <c r="K1583" i="1"/>
  <c r="L1583" i="1" s="1"/>
  <c r="K1575" i="1"/>
  <c r="L1575" i="1" s="1"/>
  <c r="O1575" i="1" s="1"/>
  <c r="K1567" i="1"/>
  <c r="L1567" i="1" s="1"/>
  <c r="O1567" i="1" s="1"/>
  <c r="K1559" i="1"/>
  <c r="L1559" i="1" s="1"/>
  <c r="K1551" i="1"/>
  <c r="L1551" i="1" s="1"/>
  <c r="K1543" i="1"/>
  <c r="L1543" i="1" s="1"/>
  <c r="K1535" i="1"/>
  <c r="L1535" i="1" s="1"/>
  <c r="K1527" i="1"/>
  <c r="L1527" i="1" s="1"/>
  <c r="O1527" i="1" s="1"/>
  <c r="K1519" i="1"/>
  <c r="L1519" i="1" s="1"/>
  <c r="K1511" i="1"/>
  <c r="L1511" i="1" s="1"/>
  <c r="M1511" i="1" s="1"/>
  <c r="N1511" i="1" s="1"/>
  <c r="K1503" i="1"/>
  <c r="K1495" i="1"/>
  <c r="L1495" i="1" s="1"/>
  <c r="K1487" i="1"/>
  <c r="K1479" i="1"/>
  <c r="L1479" i="1" s="1"/>
  <c r="K1471" i="1"/>
  <c r="L1471" i="1" s="1"/>
  <c r="K1463" i="1"/>
  <c r="L1463" i="1" s="1"/>
  <c r="K1455" i="1"/>
  <c r="L1455" i="1" s="1"/>
  <c r="K1447" i="1"/>
  <c r="L1447" i="1" s="1"/>
  <c r="K1439" i="1"/>
  <c r="L1439" i="1" s="1"/>
  <c r="O1439" i="1" s="1"/>
  <c r="K1431" i="1"/>
  <c r="L1431" i="1" s="1"/>
  <c r="K1423" i="1"/>
  <c r="L1423" i="1" s="1"/>
  <c r="K1415" i="1"/>
  <c r="L1415" i="1" s="1"/>
  <c r="K1407" i="1"/>
  <c r="L1407" i="1" s="1"/>
  <c r="K1399" i="1"/>
  <c r="L1399" i="1" s="1"/>
  <c r="K1391" i="1"/>
  <c r="L1391" i="1" s="1"/>
  <c r="K1383" i="1"/>
  <c r="L1383" i="1" s="1"/>
  <c r="K1375" i="1"/>
  <c r="L1375" i="1" s="1"/>
  <c r="M1375" i="1" s="1"/>
  <c r="N1375" i="1" s="1"/>
  <c r="K1367" i="1"/>
  <c r="L1367" i="1" s="1"/>
  <c r="K1359" i="1"/>
  <c r="L1359" i="1" s="1"/>
  <c r="K1351" i="1"/>
  <c r="L1351" i="1" s="1"/>
  <c r="O1351" i="1" s="1"/>
  <c r="K1343" i="1"/>
  <c r="K1335" i="1"/>
  <c r="L1335" i="1" s="1"/>
  <c r="K1327" i="1"/>
  <c r="L1327" i="1" s="1"/>
  <c r="K1319" i="1"/>
  <c r="L1319" i="1" s="1"/>
  <c r="O1319" i="1" s="1"/>
  <c r="K1311" i="1"/>
  <c r="L1311" i="1" s="1"/>
  <c r="O1311" i="1" s="1"/>
  <c r="K1303" i="1"/>
  <c r="L1303" i="1" s="1"/>
  <c r="O1303" i="1" s="1"/>
  <c r="K1295" i="1"/>
  <c r="L1295" i="1" s="1"/>
  <c r="K1287" i="1"/>
  <c r="L1287" i="1" s="1"/>
  <c r="K1279" i="1"/>
  <c r="L1279" i="1" s="1"/>
  <c r="K1271" i="1"/>
  <c r="L1271" i="1" s="1"/>
  <c r="K1263" i="1"/>
  <c r="L1263" i="1" s="1"/>
  <c r="K1255" i="1"/>
  <c r="L1255" i="1" s="1"/>
  <c r="O1255" i="1" s="1"/>
  <c r="K1247" i="1"/>
  <c r="L1247" i="1" s="1"/>
  <c r="K1239" i="1"/>
  <c r="L1239" i="1" s="1"/>
  <c r="K1231" i="1"/>
  <c r="L1231" i="1" s="1"/>
  <c r="K1223" i="1"/>
  <c r="L1223" i="1" s="1"/>
  <c r="K1215" i="1"/>
  <c r="L1215" i="1" s="1"/>
  <c r="K1207" i="1"/>
  <c r="K1199" i="1"/>
  <c r="L1199" i="1" s="1"/>
  <c r="K1191" i="1"/>
  <c r="L1191" i="1" s="1"/>
  <c r="M1191" i="1" s="1"/>
  <c r="N1191" i="1" s="1"/>
  <c r="K1183" i="1"/>
  <c r="L1183" i="1" s="1"/>
  <c r="K1175" i="1"/>
  <c r="K1167" i="1"/>
  <c r="L1167" i="1" s="1"/>
  <c r="K1159" i="1"/>
  <c r="L1159" i="1" s="1"/>
  <c r="K1151" i="1"/>
  <c r="L1151" i="1" s="1"/>
  <c r="K1143" i="1"/>
  <c r="L1143" i="1" s="1"/>
  <c r="K1135" i="1"/>
  <c r="K1127" i="1"/>
  <c r="L1127" i="1" s="1"/>
  <c r="M1127" i="1" s="1"/>
  <c r="N1127" i="1" s="1"/>
  <c r="K1119" i="1"/>
  <c r="L1119" i="1" s="1"/>
  <c r="M1119" i="1" s="1"/>
  <c r="N1119" i="1" s="1"/>
  <c r="K1111" i="1"/>
  <c r="L1111" i="1" s="1"/>
  <c r="K1103" i="1"/>
  <c r="L1103" i="1" s="1"/>
  <c r="K1095" i="1"/>
  <c r="L1095" i="1" s="1"/>
  <c r="K1087" i="1"/>
  <c r="L1087" i="1" s="1"/>
  <c r="K1079" i="1"/>
  <c r="L1079" i="1" s="1"/>
  <c r="K1071" i="1"/>
  <c r="L1071" i="1" s="1"/>
  <c r="K1063" i="1"/>
  <c r="L1063" i="1" s="1"/>
  <c r="O1063" i="1" s="1"/>
  <c r="K1055" i="1"/>
  <c r="L1055" i="1" s="1"/>
  <c r="O1055" i="1" s="1"/>
  <c r="K1047" i="1"/>
  <c r="L1047" i="1" s="1"/>
  <c r="K1039" i="1"/>
  <c r="L1039" i="1" s="1"/>
  <c r="K1031" i="1"/>
  <c r="L1031" i="1" s="1"/>
  <c r="K1023" i="1"/>
  <c r="L1023" i="1" s="1"/>
  <c r="K1015" i="1"/>
  <c r="K1007" i="1"/>
  <c r="L1007" i="1" s="1"/>
  <c r="K999" i="1"/>
  <c r="L999" i="1" s="1"/>
  <c r="O999" i="1" s="1"/>
  <c r="K991" i="1"/>
  <c r="L991" i="1" s="1"/>
  <c r="O991" i="1" s="1"/>
  <c r="K983" i="1"/>
  <c r="L983" i="1" s="1"/>
  <c r="O983" i="1" s="1"/>
  <c r="K975" i="1"/>
  <c r="L975" i="1" s="1"/>
  <c r="K949" i="1"/>
  <c r="L949" i="1" s="1"/>
  <c r="O949" i="1" s="1"/>
  <c r="K885" i="1"/>
  <c r="L885" i="1" s="1"/>
  <c r="K821" i="1"/>
  <c r="L821" i="1" s="1"/>
  <c r="K757" i="1"/>
  <c r="L757" i="1" s="1"/>
  <c r="K693" i="1"/>
  <c r="L693" i="1" s="1"/>
  <c r="M693" i="1" s="1"/>
  <c r="N693" i="1" s="1"/>
  <c r="K629" i="1"/>
  <c r="K565" i="1"/>
  <c r="L565" i="1" s="1"/>
  <c r="O565" i="1" s="1"/>
  <c r="K501" i="1"/>
  <c r="L501" i="1" s="1"/>
  <c r="K437" i="1"/>
  <c r="L437" i="1" s="1"/>
  <c r="K373" i="1"/>
  <c r="L373" i="1" s="1"/>
  <c r="K309" i="1"/>
  <c r="L309" i="1" s="1"/>
  <c r="K245" i="1"/>
  <c r="K181" i="1"/>
  <c r="L181" i="1" s="1"/>
  <c r="M181" i="1" s="1"/>
  <c r="N181" i="1" s="1"/>
  <c r="K117" i="1"/>
  <c r="L117" i="1" s="1"/>
  <c r="M117" i="1" s="1"/>
  <c r="N117" i="1" s="1"/>
  <c r="K21" i="1"/>
  <c r="L21" i="1" s="1"/>
  <c r="O21" i="1" s="1"/>
  <c r="O378" i="1"/>
  <c r="M1540" i="1"/>
  <c r="N1540" i="1" s="1"/>
  <c r="M1265" i="1"/>
  <c r="N1265" i="1" s="1"/>
  <c r="M1363" i="1"/>
  <c r="N1363" i="1" s="1"/>
  <c r="M1580" i="1"/>
  <c r="N1580" i="1" s="1"/>
  <c r="M1588" i="1"/>
  <c r="N1588" i="1" s="1"/>
  <c r="M1769" i="1"/>
  <c r="N1769" i="1" s="1"/>
  <c r="M1205" i="1"/>
  <c r="N1205" i="1" s="1"/>
  <c r="O1531" i="1"/>
  <c r="M24" i="1"/>
  <c r="N24" i="1" s="1"/>
  <c r="O56" i="1"/>
  <c r="M399" i="1"/>
  <c r="N399" i="1" s="1"/>
  <c r="M869" i="1"/>
  <c r="N869" i="1" s="1"/>
  <c r="O179" i="1"/>
  <c r="O675" i="1"/>
  <c r="M1105" i="1"/>
  <c r="N1105" i="1" s="1"/>
  <c r="M865" i="1"/>
  <c r="N865" i="1" s="1"/>
  <c r="O1222" i="1"/>
  <c r="M1397" i="1"/>
  <c r="N1397" i="1" s="1"/>
  <c r="M1413" i="1"/>
  <c r="N1413" i="1" s="1"/>
  <c r="O588" i="1"/>
  <c r="O931" i="1"/>
  <c r="O110" i="1"/>
  <c r="O118" i="1"/>
  <c r="O444" i="1"/>
  <c r="O1027" i="1"/>
  <c r="M204" i="1"/>
  <c r="N204" i="1" s="1"/>
  <c r="M291" i="1"/>
  <c r="N291" i="1" s="1"/>
  <c r="M317" i="1"/>
  <c r="N317" i="1" s="1"/>
  <c r="M498" i="1"/>
  <c r="N498" i="1" s="1"/>
  <c r="M207" i="1"/>
  <c r="N207" i="1" s="1"/>
  <c r="O307" i="1"/>
  <c r="O647" i="1"/>
  <c r="O679" i="1"/>
  <c r="O1075" i="1"/>
  <c r="O1094" i="1"/>
  <c r="O1165" i="1"/>
  <c r="M1221" i="1"/>
  <c r="N1221" i="1" s="1"/>
  <c r="O1374" i="1"/>
  <c r="M1708" i="1"/>
  <c r="N1708" i="1" s="1"/>
  <c r="M102" i="1"/>
  <c r="N102" i="1" s="1"/>
  <c r="O339" i="1"/>
  <c r="O355" i="1"/>
  <c r="M550" i="1"/>
  <c r="N550" i="1" s="1"/>
  <c r="O582" i="1"/>
  <c r="M632" i="1"/>
  <c r="N632" i="1" s="1"/>
  <c r="O1092" i="1"/>
  <c r="M1474" i="1"/>
  <c r="N1474" i="1" s="1"/>
  <c r="O864" i="1"/>
  <c r="M192" i="1"/>
  <c r="N192" i="1" s="1"/>
  <c r="O1579" i="1"/>
  <c r="M184" i="1"/>
  <c r="N184" i="1" s="1"/>
  <c r="M295" i="1"/>
  <c r="N295" i="1" s="1"/>
  <c r="O888" i="1"/>
  <c r="M419" i="1"/>
  <c r="N419" i="1" s="1"/>
  <c r="M773" i="1"/>
  <c r="N773" i="1" s="1"/>
  <c r="O1019" i="1"/>
  <c r="O1153" i="1"/>
  <c r="M1225" i="1"/>
  <c r="N1225" i="1" s="1"/>
  <c r="M1551" i="1"/>
  <c r="N1551" i="1" s="1"/>
  <c r="M1793" i="1"/>
  <c r="N1793" i="1" s="1"/>
  <c r="M615" i="1"/>
  <c r="N615" i="1" s="1"/>
  <c r="O900" i="1"/>
  <c r="O1331" i="1"/>
  <c r="O461" i="1"/>
  <c r="O617" i="1"/>
  <c r="M853" i="1"/>
  <c r="N853" i="1" s="1"/>
  <c r="O1137" i="1"/>
  <c r="M1732" i="1"/>
  <c r="N1732" i="1" s="1"/>
  <c r="O1341" i="1"/>
  <c r="M298" i="1"/>
  <c r="N298" i="1" s="1"/>
  <c r="O362" i="1"/>
  <c r="O623" i="1"/>
  <c r="O687" i="1"/>
  <c r="O755" i="1"/>
  <c r="O836" i="1"/>
  <c r="O1161" i="1"/>
  <c r="O1329" i="1"/>
  <c r="M1806" i="1"/>
  <c r="N1806" i="1" s="1"/>
  <c r="M51" i="1"/>
  <c r="N51" i="1" s="1"/>
  <c r="O75" i="1"/>
  <c r="M448" i="1"/>
  <c r="N448" i="1" s="1"/>
  <c r="M460" i="1"/>
  <c r="N460" i="1" s="1"/>
  <c r="O481" i="1"/>
  <c r="O521" i="1"/>
  <c r="M885" i="1"/>
  <c r="N885" i="1" s="1"/>
  <c r="O1260" i="1"/>
  <c r="M1273" i="1"/>
  <c r="N1273" i="1" s="1"/>
  <c r="M1449" i="1"/>
  <c r="N1449" i="1" s="1"/>
  <c r="M1683" i="1"/>
  <c r="N1683" i="1" s="1"/>
  <c r="M453" i="1"/>
  <c r="N453" i="1" s="1"/>
  <c r="M1478" i="1"/>
  <c r="N1478" i="1" s="1"/>
  <c r="M1490" i="1"/>
  <c r="N1490" i="1" s="1"/>
  <c r="O1587" i="1"/>
  <c r="M277" i="1"/>
  <c r="N277" i="1" s="1"/>
  <c r="O421" i="1"/>
  <c r="M814" i="1"/>
  <c r="N814" i="1" s="1"/>
  <c r="M870" i="1"/>
  <c r="N870" i="1" s="1"/>
  <c r="O904" i="1"/>
  <c r="O939" i="1"/>
  <c r="O1144" i="1"/>
  <c r="M1325" i="1"/>
  <c r="N1325" i="1" s="1"/>
  <c r="M1524" i="1"/>
  <c r="N1524" i="1" s="1"/>
  <c r="O1595" i="1"/>
  <c r="O1644" i="1"/>
  <c r="M1705" i="1"/>
  <c r="N1705" i="1" s="1"/>
  <c r="O47" i="1"/>
  <c r="O180" i="1"/>
  <c r="M273" i="1"/>
  <c r="N273" i="1" s="1"/>
  <c r="O390" i="1"/>
  <c r="O1353" i="1"/>
  <c r="O314" i="1"/>
  <c r="O1164" i="1"/>
  <c r="M1365" i="1"/>
  <c r="N1365" i="1" s="1"/>
  <c r="O83" i="1"/>
  <c r="O671" i="1"/>
  <c r="O626" i="1"/>
  <c r="O947" i="1"/>
  <c r="O1129" i="1"/>
  <c r="O1246" i="1"/>
  <c r="O139" i="1"/>
  <c r="O320" i="1"/>
  <c r="M39" i="1"/>
  <c r="N39" i="1" s="1"/>
  <c r="M369" i="1"/>
  <c r="N369" i="1" s="1"/>
  <c r="M395" i="1"/>
  <c r="N395" i="1" s="1"/>
  <c r="M438" i="1"/>
  <c r="N438" i="1" s="1"/>
  <c r="O552" i="1"/>
  <c r="M837" i="1"/>
  <c r="N837" i="1" s="1"/>
  <c r="M1109" i="1"/>
  <c r="N1109" i="1" s="1"/>
  <c r="O294" i="1"/>
  <c r="M225" i="1"/>
  <c r="N225" i="1" s="1"/>
  <c r="O88" i="1"/>
  <c r="M275" i="1"/>
  <c r="N275" i="1" s="1"/>
  <c r="O311" i="1"/>
  <c r="O374" i="1"/>
  <c r="M403" i="1"/>
  <c r="N403" i="1" s="1"/>
  <c r="M415" i="1"/>
  <c r="N415" i="1" s="1"/>
  <c r="O473" i="1"/>
  <c r="O553" i="1"/>
  <c r="O609" i="1"/>
  <c r="O1194" i="1"/>
  <c r="O1541" i="1"/>
  <c r="O31" i="1"/>
  <c r="M432" i="1"/>
  <c r="N432" i="1" s="1"/>
  <c r="O175" i="1"/>
  <c r="O243" i="1"/>
  <c r="O151" i="1"/>
  <c r="O290" i="1"/>
  <c r="O386" i="1"/>
  <c r="O911" i="1"/>
  <c r="O1133" i="1"/>
  <c r="M1138" i="1"/>
  <c r="N1138" i="1" s="1"/>
  <c r="M1257" i="1"/>
  <c r="N1257" i="1" s="1"/>
  <c r="M1314" i="1"/>
  <c r="N1314" i="1" s="1"/>
  <c r="O1476" i="1"/>
  <c r="M1556" i="1"/>
  <c r="N1556" i="1" s="1"/>
  <c r="M1740" i="1"/>
  <c r="N1740" i="1" s="1"/>
  <c r="O1011" i="1"/>
  <c r="O1287" i="1"/>
  <c r="M1321" i="1"/>
  <c r="N1321" i="1" s="1"/>
  <c r="O1355" i="1"/>
  <c r="O1717" i="1"/>
  <c r="M1794" i="1"/>
  <c r="N1794" i="1" s="1"/>
  <c r="O1337" i="1"/>
  <c r="O1388" i="1"/>
  <c r="O1462" i="1"/>
  <c r="M1548" i="1"/>
  <c r="N1548" i="1" s="1"/>
  <c r="O1619" i="1"/>
  <c r="O828" i="1"/>
  <c r="M1229" i="1"/>
  <c r="N1229" i="1" s="1"/>
  <c r="M1358" i="1"/>
  <c r="N1358" i="1" s="1"/>
  <c r="O1360" i="1"/>
  <c r="O1593" i="1"/>
  <c r="O1651" i="1"/>
  <c r="M849" i="1"/>
  <c r="N849" i="1" s="1"/>
  <c r="O892" i="1"/>
  <c r="O908" i="1"/>
  <c r="O1003" i="1"/>
  <c r="O1082" i="1"/>
  <c r="O1110" i="1"/>
  <c r="M1197" i="1"/>
  <c r="N1197" i="1" s="1"/>
  <c r="O1226" i="1"/>
  <c r="M1333" i="1"/>
  <c r="N1333" i="1" s="1"/>
  <c r="M1405" i="1"/>
  <c r="N1405" i="1" s="1"/>
  <c r="M1410" i="1"/>
  <c r="N1410" i="1" s="1"/>
  <c r="M1421" i="1"/>
  <c r="N1421" i="1" s="1"/>
  <c r="M1482" i="1"/>
  <c r="N1482" i="1" s="1"/>
  <c r="M1514" i="1"/>
  <c r="N1514" i="1" s="1"/>
  <c r="M1520" i="1"/>
  <c r="N1520" i="1" s="1"/>
  <c r="O1609" i="1"/>
  <c r="M1611" i="1"/>
  <c r="N1611" i="1" s="1"/>
  <c r="O1618" i="1"/>
  <c r="M1801" i="1"/>
  <c r="N1801" i="1" s="1"/>
  <c r="O806" i="1"/>
  <c r="O816" i="1"/>
  <c r="M821" i="1"/>
  <c r="N821" i="1" s="1"/>
  <c r="M897" i="1"/>
  <c r="N897" i="1" s="1"/>
  <c r="O979" i="1"/>
  <c r="O1043" i="1"/>
  <c r="O1071" i="1"/>
  <c r="O1083" i="1"/>
  <c r="O1085" i="1"/>
  <c r="O1408" i="1"/>
  <c r="M1429" i="1"/>
  <c r="N1429" i="1" s="1"/>
  <c r="O1543" i="1"/>
  <c r="O1647" i="1"/>
  <c r="O1713" i="1"/>
  <c r="M43" i="1"/>
  <c r="N43" i="1" s="1"/>
  <c r="O87" i="1"/>
  <c r="O394" i="1"/>
  <c r="M394" i="1"/>
  <c r="N394" i="1" s="1"/>
  <c r="O389" i="1"/>
  <c r="O426" i="1"/>
  <c r="O109" i="1"/>
  <c r="M113" i="1"/>
  <c r="N113" i="1" s="1"/>
  <c r="O163" i="1"/>
  <c r="M240" i="1"/>
  <c r="N240" i="1" s="1"/>
  <c r="M285" i="1"/>
  <c r="N285" i="1" s="1"/>
  <c r="O560" i="1"/>
  <c r="O584" i="1"/>
  <c r="M129" i="1"/>
  <c r="N129" i="1" s="1"/>
  <c r="M101" i="1"/>
  <c r="N101" i="1" s="1"/>
  <c r="O171" i="1"/>
  <c r="O318" i="1"/>
  <c r="O413" i="1"/>
  <c r="O1266" i="1"/>
  <c r="O478" i="1"/>
  <c r="M97" i="1"/>
  <c r="N97" i="1" s="1"/>
  <c r="M401" i="1"/>
  <c r="N401" i="1" s="1"/>
  <c r="M578" i="1"/>
  <c r="N578" i="1" s="1"/>
  <c r="O808" i="1"/>
  <c r="O159" i="1"/>
  <c r="M546" i="1"/>
  <c r="N546" i="1" s="1"/>
  <c r="M137" i="1"/>
  <c r="N137" i="1" s="1"/>
  <c r="O402" i="1"/>
  <c r="O425" i="1"/>
  <c r="O882" i="1"/>
  <c r="O59" i="1"/>
  <c r="M67" i="1"/>
  <c r="N67" i="1" s="1"/>
  <c r="O126" i="1"/>
  <c r="O143" i="1"/>
  <c r="M145" i="1"/>
  <c r="N145" i="1" s="1"/>
  <c r="O223" i="1"/>
  <c r="M353" i="1"/>
  <c r="N353" i="1" s="1"/>
  <c r="O167" i="1"/>
  <c r="M12" i="1"/>
  <c r="M122" i="1"/>
  <c r="N122" i="1" s="1"/>
  <c r="M153" i="1"/>
  <c r="N153" i="1" s="1"/>
  <c r="M193" i="1"/>
  <c r="N193" i="1" s="1"/>
  <c r="M205" i="1"/>
  <c r="N205" i="1" s="1"/>
  <c r="M256" i="1"/>
  <c r="N256" i="1" s="1"/>
  <c r="M713" i="1"/>
  <c r="N713" i="1" s="1"/>
  <c r="M765" i="1"/>
  <c r="N765" i="1" s="1"/>
  <c r="O860" i="1"/>
  <c r="M450" i="1"/>
  <c r="N450" i="1" s="1"/>
  <c r="O524" i="1"/>
  <c r="O550" i="1"/>
  <c r="O615" i="1"/>
  <c r="O630" i="1"/>
  <c r="O735" i="1"/>
  <c r="O743" i="1"/>
  <c r="O880" i="1"/>
  <c r="M434" i="1"/>
  <c r="N434" i="1" s="1"/>
  <c r="M508" i="1"/>
  <c r="N508" i="1" s="1"/>
  <c r="M572" i="1"/>
  <c r="N572" i="1" s="1"/>
  <c r="M1346" i="1"/>
  <c r="N1346" i="1" s="1"/>
  <c r="O211" i="1"/>
  <c r="O227" i="1"/>
  <c r="M229" i="1"/>
  <c r="N229" i="1" s="1"/>
  <c r="O509" i="1"/>
  <c r="M717" i="1"/>
  <c r="N717" i="1" s="1"/>
  <c r="O800" i="1"/>
  <c r="M841" i="1"/>
  <c r="N841" i="1" s="1"/>
  <c r="M233" i="1"/>
  <c r="N233" i="1" s="1"/>
  <c r="M265" i="1"/>
  <c r="N265" i="1" s="1"/>
  <c r="M281" i="1"/>
  <c r="N281" i="1" s="1"/>
  <c r="O308" i="1"/>
  <c r="O537" i="1"/>
  <c r="O751" i="1"/>
  <c r="M809" i="1"/>
  <c r="N809" i="1" s="1"/>
  <c r="O872" i="1"/>
  <c r="M1150" i="1"/>
  <c r="N1150" i="1" s="1"/>
  <c r="M197" i="1"/>
  <c r="N197" i="1" s="1"/>
  <c r="M219" i="1"/>
  <c r="N219" i="1" s="1"/>
  <c r="M252" i="1"/>
  <c r="N252" i="1" s="1"/>
  <c r="M267" i="1"/>
  <c r="N267" i="1" s="1"/>
  <c r="M268" i="1"/>
  <c r="N268" i="1" s="1"/>
  <c r="O306" i="1"/>
  <c r="M310" i="1"/>
  <c r="N310" i="1" s="1"/>
  <c r="M482" i="1"/>
  <c r="N482" i="1" s="1"/>
  <c r="O496" i="1"/>
  <c r="O896" i="1"/>
  <c r="O1067" i="1"/>
  <c r="O199" i="1"/>
  <c r="M221" i="1"/>
  <c r="N221" i="1" s="1"/>
  <c r="M237" i="1"/>
  <c r="N237" i="1" s="1"/>
  <c r="M253" i="1"/>
  <c r="N253" i="1" s="1"/>
  <c r="M269" i="1"/>
  <c r="N269" i="1" s="1"/>
  <c r="O312" i="1"/>
  <c r="O358" i="1"/>
  <c r="O431" i="1"/>
  <c r="O501" i="1"/>
  <c r="M533" i="1"/>
  <c r="N533" i="1" s="1"/>
  <c r="O606" i="1"/>
  <c r="O739" i="1"/>
  <c r="M801" i="1"/>
  <c r="N801" i="1" s="1"/>
  <c r="O840" i="1"/>
  <c r="O844" i="1"/>
  <c r="O1086" i="1"/>
  <c r="O1295" i="1"/>
  <c r="O723" i="1"/>
  <c r="O866" i="1"/>
  <c r="M894" i="1"/>
  <c r="N894" i="1" s="1"/>
  <c r="O1193" i="1"/>
  <c r="O1208" i="1"/>
  <c r="O1359" i="1"/>
  <c r="O810" i="1"/>
  <c r="M829" i="1"/>
  <c r="N829" i="1" s="1"/>
  <c r="O1279" i="1"/>
  <c r="M845" i="1"/>
  <c r="N845" i="1" s="1"/>
  <c r="M857" i="1"/>
  <c r="N857" i="1" s="1"/>
  <c r="M873" i="1"/>
  <c r="N873" i="1" s="1"/>
  <c r="M957" i="1"/>
  <c r="N957" i="1" s="1"/>
  <c r="O1039" i="1"/>
  <c r="O1098" i="1"/>
  <c r="M1364" i="1"/>
  <c r="N1364" i="1" s="1"/>
  <c r="M681" i="1"/>
  <c r="N681" i="1" s="1"/>
  <c r="M685" i="1"/>
  <c r="N685" i="1" s="1"/>
  <c r="O757" i="1"/>
  <c r="M861" i="1"/>
  <c r="N861" i="1" s="1"/>
  <c r="M1171" i="1"/>
  <c r="N1171" i="1" s="1"/>
  <c r="O1210" i="1"/>
  <c r="O1283" i="1"/>
  <c r="M818" i="1"/>
  <c r="N818" i="1" s="1"/>
  <c r="O824" i="1"/>
  <c r="M902" i="1"/>
  <c r="N902" i="1" s="1"/>
  <c r="O941" i="1"/>
  <c r="O943" i="1"/>
  <c r="M1184" i="1"/>
  <c r="N1184" i="1" s="1"/>
  <c r="M862" i="1"/>
  <c r="N862" i="1" s="1"/>
  <c r="M893" i="1"/>
  <c r="N893" i="1" s="1"/>
  <c r="O933" i="1"/>
  <c r="O935" i="1"/>
  <c r="O1089" i="1"/>
  <c r="O1232" i="1"/>
  <c r="O1281" i="1"/>
  <c r="O1299" i="1"/>
  <c r="O1362" i="1"/>
  <c r="O1182" i="1"/>
  <c r="O1190" i="1"/>
  <c r="M1417" i="1"/>
  <c r="N1417" i="1" s="1"/>
  <c r="M1533" i="1"/>
  <c r="N1533" i="1" s="1"/>
  <c r="O1547" i="1"/>
  <c r="O1559" i="1"/>
  <c r="O1674" i="1"/>
  <c r="M1736" i="1"/>
  <c r="N1736" i="1" s="1"/>
  <c r="O1747" i="1"/>
  <c r="M1749" i="1"/>
  <c r="N1749" i="1" s="1"/>
  <c r="M1777" i="1"/>
  <c r="N1777" i="1" s="1"/>
  <c r="M1785" i="1"/>
  <c r="N1785" i="1" s="1"/>
  <c r="O1192" i="1"/>
  <c r="M1318" i="1"/>
  <c r="N1318" i="1" s="1"/>
  <c r="M1322" i="1"/>
  <c r="N1322" i="1" s="1"/>
  <c r="M1334" i="1"/>
  <c r="N1334" i="1" s="1"/>
  <c r="O1412" i="1"/>
  <c r="M1647" i="1"/>
  <c r="N1647" i="1" s="1"/>
  <c r="O1166" i="1"/>
  <c r="M1209" i="1"/>
  <c r="N1209" i="1" s="1"/>
  <c r="M1217" i="1"/>
  <c r="N1217" i="1" s="1"/>
  <c r="O1254" i="1"/>
  <c r="O1274" i="1"/>
  <c r="O1368" i="1"/>
  <c r="M1382" i="1"/>
  <c r="N1382" i="1" s="1"/>
  <c r="O1458" i="1"/>
  <c r="O1468" i="1"/>
  <c r="O1516" i="1"/>
  <c r="M1596" i="1"/>
  <c r="N1596" i="1" s="1"/>
  <c r="M1664" i="1"/>
  <c r="N1664" i="1" s="1"/>
  <c r="O1733" i="1"/>
  <c r="M1237" i="1"/>
  <c r="N1237" i="1" s="1"/>
  <c r="O1291" i="1"/>
  <c r="M1302" i="1"/>
  <c r="N1302" i="1" s="1"/>
  <c r="O1335" i="1"/>
  <c r="O1523" i="1"/>
  <c r="O1711" i="1"/>
  <c r="M1773" i="1"/>
  <c r="N1773" i="1" s="1"/>
  <c r="M1809" i="1"/>
  <c r="N1809" i="1" s="1"/>
  <c r="O1196" i="1"/>
  <c r="M1228" i="1"/>
  <c r="N1228" i="1" s="1"/>
  <c r="O1234" i="1"/>
  <c r="O1262" i="1"/>
  <c r="M1326" i="1"/>
  <c r="N1326" i="1" s="1"/>
  <c r="O1345" i="1"/>
  <c r="O1354" i="1"/>
  <c r="M1572" i="1"/>
  <c r="N1572" i="1" s="1"/>
  <c r="O1603" i="1"/>
  <c r="O1709" i="1"/>
  <c r="M1797" i="1"/>
  <c r="N1797" i="1" s="1"/>
  <c r="O1396" i="1"/>
  <c r="M1398" i="1"/>
  <c r="N1398" i="1" s="1"/>
  <c r="M1470" i="1"/>
  <c r="N1470" i="1" s="1"/>
  <c r="O1521" i="1"/>
  <c r="M1529" i="1"/>
  <c r="N1529" i="1" s="1"/>
  <c r="O1583" i="1"/>
  <c r="O1613" i="1"/>
  <c r="O1615" i="1"/>
  <c r="M1656" i="1"/>
  <c r="N1656" i="1" s="1"/>
  <c r="O1658" i="1"/>
  <c r="M1707" i="1"/>
  <c r="N1707" i="1" s="1"/>
  <c r="O1776" i="1"/>
  <c r="M1402" i="1"/>
  <c r="N1402" i="1" s="1"/>
  <c r="O1438" i="1"/>
  <c r="O1510" i="1"/>
  <c r="M1536" i="1"/>
  <c r="N1536" i="1" s="1"/>
  <c r="M1592" i="1"/>
  <c r="N1592" i="1" s="1"/>
  <c r="M1418" i="1"/>
  <c r="N1418" i="1" s="1"/>
  <c r="M1584" i="1"/>
  <c r="N1584" i="1" s="1"/>
  <c r="O1662" i="1"/>
  <c r="O1676" i="1"/>
  <c r="O1792" i="1"/>
  <c r="O1804" i="1"/>
  <c r="O1420" i="1"/>
  <c r="O1484" i="1"/>
  <c r="M1528" i="1"/>
  <c r="N1528" i="1" s="1"/>
  <c r="M1544" i="1"/>
  <c r="N1544" i="1" s="1"/>
  <c r="M1737" i="1"/>
  <c r="N1737" i="1" s="1"/>
  <c r="M1744" i="1"/>
  <c r="N1744" i="1" s="1"/>
  <c r="O1758" i="1"/>
  <c r="O1424" i="1"/>
  <c r="M1451" i="1"/>
  <c r="N1451" i="1" s="1"/>
  <c r="O1585" i="1"/>
  <c r="M1600" i="1"/>
  <c r="N1600" i="1" s="1"/>
  <c r="O1643" i="1"/>
  <c r="M1752" i="1"/>
  <c r="N1752" i="1" s="1"/>
  <c r="O1786" i="1"/>
  <c r="O1428" i="1"/>
  <c r="O1545" i="1"/>
  <c r="M1682" i="1"/>
  <c r="N1682" i="1" s="1"/>
  <c r="O1687" i="1"/>
  <c r="M1781" i="1"/>
  <c r="N1781" i="1" s="1"/>
  <c r="M75" i="1"/>
  <c r="N75" i="1" s="1"/>
  <c r="O48" i="1"/>
  <c r="M48" i="1"/>
  <c r="N48" i="1" s="1"/>
  <c r="O134" i="1"/>
  <c r="O145" i="1"/>
  <c r="M19" i="1"/>
  <c r="N19" i="1" s="1"/>
  <c r="O19" i="1"/>
  <c r="O101" i="1"/>
  <c r="O24" i="1"/>
  <c r="M59" i="1"/>
  <c r="N59" i="1" s="1"/>
  <c r="M109" i="1"/>
  <c r="N109" i="1" s="1"/>
  <c r="O113" i="1"/>
  <c r="O322" i="1"/>
  <c r="M322" i="1"/>
  <c r="N322" i="1" s="1"/>
  <c r="O424" i="1"/>
  <c r="M435" i="1"/>
  <c r="N435" i="1" s="1"/>
  <c r="M140" i="1"/>
  <c r="N140" i="1" s="1"/>
  <c r="M188" i="1"/>
  <c r="N188" i="1" s="1"/>
  <c r="O215" i="1"/>
  <c r="O226" i="1"/>
  <c r="O242" i="1"/>
  <c r="M304" i="1"/>
  <c r="N304" i="1" s="1"/>
  <c r="O329" i="1"/>
  <c r="O365" i="1"/>
  <c r="O42" i="1"/>
  <c r="M86" i="1"/>
  <c r="N86" i="1" s="1"/>
  <c r="O120" i="1"/>
  <c r="O186" i="1"/>
  <c r="M196" i="1"/>
  <c r="N196" i="1" s="1"/>
  <c r="O278" i="1"/>
  <c r="O576" i="1"/>
  <c r="O174" i="1"/>
  <c r="O158" i="1"/>
  <c r="M168" i="1"/>
  <c r="N168" i="1" s="1"/>
  <c r="O190" i="1"/>
  <c r="M200" i="1"/>
  <c r="N200" i="1" s="1"/>
  <c r="M289" i="1"/>
  <c r="N289" i="1" s="1"/>
  <c r="O299" i="1"/>
  <c r="M393" i="1"/>
  <c r="N393" i="1" s="1"/>
  <c r="M135" i="1"/>
  <c r="N135" i="1" s="1"/>
  <c r="M34" i="1"/>
  <c r="N34" i="1" s="1"/>
  <c r="O69" i="1"/>
  <c r="O81" i="1"/>
  <c r="M98" i="1"/>
  <c r="N98" i="1" s="1"/>
  <c r="O136" i="1"/>
  <c r="M148" i="1"/>
  <c r="N148" i="1" s="1"/>
  <c r="M162" i="1"/>
  <c r="N162" i="1" s="1"/>
  <c r="M171" i="1"/>
  <c r="N171" i="1" s="1"/>
  <c r="O225" i="1"/>
  <c r="O239" i="1"/>
  <c r="O271" i="1"/>
  <c r="M324" i="1"/>
  <c r="N324" i="1" s="1"/>
  <c r="M388" i="1"/>
  <c r="N388" i="1" s="1"/>
  <c r="O178" i="1"/>
  <c r="O302" i="1"/>
  <c r="M302" i="1"/>
  <c r="N302" i="1" s="1"/>
  <c r="M26" i="1"/>
  <c r="N26" i="1" s="1"/>
  <c r="O65" i="1"/>
  <c r="M118" i="1"/>
  <c r="N118" i="1" s="1"/>
  <c r="O166" i="1"/>
  <c r="M176" i="1"/>
  <c r="N176" i="1" s="1"/>
  <c r="O198" i="1"/>
  <c r="M290" i="1"/>
  <c r="N290" i="1" s="1"/>
  <c r="O295" i="1"/>
  <c r="M318" i="1"/>
  <c r="N318" i="1" s="1"/>
  <c r="O351" i="1"/>
  <c r="M100" i="1"/>
  <c r="N100" i="1" s="1"/>
  <c r="M38" i="1"/>
  <c r="N38" i="1" s="1"/>
  <c r="O45" i="1"/>
  <c r="O98" i="1"/>
  <c r="O112" i="1"/>
  <c r="M124" i="1"/>
  <c r="N124" i="1" s="1"/>
  <c r="O297" i="1"/>
  <c r="M359" i="1"/>
  <c r="N359" i="1" s="1"/>
  <c r="O392" i="1"/>
  <c r="M211" i="1"/>
  <c r="N211" i="1" s="1"/>
  <c r="M215" i="1"/>
  <c r="N215" i="1" s="1"/>
  <c r="M239" i="1"/>
  <c r="N239" i="1" s="1"/>
  <c r="M271" i="1"/>
  <c r="N271" i="1" s="1"/>
  <c r="O341" i="1"/>
  <c r="M341" i="1"/>
  <c r="N341" i="1" s="1"/>
  <c r="O345" i="1"/>
  <c r="O361" i="1"/>
  <c r="M385" i="1"/>
  <c r="N385" i="1" s="1"/>
  <c r="M523" i="1"/>
  <c r="N523" i="1" s="1"/>
  <c r="O688" i="1"/>
  <c r="O516" i="1"/>
  <c r="O698" i="1"/>
  <c r="M357" i="1"/>
  <c r="N357" i="1" s="1"/>
  <c r="O376" i="1"/>
  <c r="O512" i="1"/>
  <c r="O293" i="1"/>
  <c r="M308" i="1"/>
  <c r="N308" i="1" s="1"/>
  <c r="O325" i="1"/>
  <c r="O372" i="1"/>
  <c r="M373" i="1"/>
  <c r="N373" i="1" s="1"/>
  <c r="O404" i="1"/>
  <c r="O405" i="1"/>
  <c r="O706" i="1"/>
  <c r="O442" i="1"/>
  <c r="O562" i="1"/>
  <c r="M562" i="1"/>
  <c r="N562" i="1" s="1"/>
  <c r="M591" i="1"/>
  <c r="N591" i="1" s="1"/>
  <c r="M283" i="1"/>
  <c r="N283" i="1" s="1"/>
  <c r="M296" i="1"/>
  <c r="N296" i="1" s="1"/>
  <c r="M301" i="1"/>
  <c r="N301" i="1" s="1"/>
  <c r="O328" i="1"/>
  <c r="M333" i="1"/>
  <c r="N333" i="1" s="1"/>
  <c r="O349" i="1"/>
  <c r="M378" i="1"/>
  <c r="N378" i="1" s="1"/>
  <c r="O396" i="1"/>
  <c r="M452" i="1"/>
  <c r="N452" i="1" s="1"/>
  <c r="M580" i="1"/>
  <c r="N580" i="1" s="1"/>
  <c r="M776" i="1"/>
  <c r="N776" i="1" s="1"/>
  <c r="O519" i="1"/>
  <c r="M653" i="1"/>
  <c r="N653" i="1" s="1"/>
  <c r="M663" i="1"/>
  <c r="N663" i="1" s="1"/>
  <c r="O738" i="1"/>
  <c r="M949" i="1"/>
  <c r="N949" i="1" s="1"/>
  <c r="M349" i="1"/>
  <c r="N349" i="1" s="1"/>
  <c r="M473" i="1"/>
  <c r="N473" i="1" s="1"/>
  <c r="O479" i="1"/>
  <c r="M509" i="1"/>
  <c r="N509" i="1" s="1"/>
  <c r="O618" i="1"/>
  <c r="O638" i="1"/>
  <c r="O770" i="1"/>
  <c r="M770" i="1"/>
  <c r="N770" i="1" s="1"/>
  <c r="M785" i="1"/>
  <c r="N785" i="1" s="1"/>
  <c r="O499" i="1"/>
  <c r="O760" i="1"/>
  <c r="O450" i="1"/>
  <c r="O468" i="1"/>
  <c r="O487" i="1"/>
  <c r="O500" i="1"/>
  <c r="O504" i="1"/>
  <c r="M568" i="1"/>
  <c r="N568" i="1" s="1"/>
  <c r="O603" i="1"/>
  <c r="O731" i="1"/>
  <c r="M458" i="1"/>
  <c r="N458" i="1" s="1"/>
  <c r="O488" i="1"/>
  <c r="O532" i="1"/>
  <c r="M535" i="1"/>
  <c r="N535" i="1" s="1"/>
  <c r="O564" i="1"/>
  <c r="M596" i="1"/>
  <c r="N596" i="1" s="1"/>
  <c r="O674" i="1"/>
  <c r="M484" i="1"/>
  <c r="N484" i="1" s="1"/>
  <c r="O520" i="1"/>
  <c r="M520" i="1"/>
  <c r="N520" i="1" s="1"/>
  <c r="M628" i="1"/>
  <c r="N628" i="1" s="1"/>
  <c r="M641" i="1"/>
  <c r="N641" i="1" s="1"/>
  <c r="O641" i="1"/>
  <c r="O620" i="1"/>
  <c r="M623" i="1"/>
  <c r="N623" i="1" s="1"/>
  <c r="O636" i="1"/>
  <c r="M750" i="1"/>
  <c r="N750" i="1" s="1"/>
  <c r="M762" i="1"/>
  <c r="N762" i="1" s="1"/>
  <c r="O919" i="1"/>
  <c r="M694" i="1"/>
  <c r="N694" i="1" s="1"/>
  <c r="M715" i="1"/>
  <c r="N715" i="1" s="1"/>
  <c r="O716" i="1"/>
  <c r="M798" i="1"/>
  <c r="N798" i="1" s="1"/>
  <c r="O798" i="1"/>
  <c r="O714" i="1"/>
  <c r="M735" i="1"/>
  <c r="N735" i="1" s="1"/>
  <c r="M736" i="1"/>
  <c r="N736" i="1" s="1"/>
  <c r="O746" i="1"/>
  <c r="O926" i="1"/>
  <c r="O702" i="1"/>
  <c r="O724" i="1"/>
  <c r="M755" i="1"/>
  <c r="N755" i="1" s="1"/>
  <c r="M933" i="1"/>
  <c r="N933" i="1" s="1"/>
  <c r="M647" i="1"/>
  <c r="N647" i="1" s="1"/>
  <c r="M680" i="1"/>
  <c r="N680" i="1" s="1"/>
  <c r="M711" i="1"/>
  <c r="N711" i="1" s="1"/>
  <c r="M744" i="1"/>
  <c r="N744" i="1" s="1"/>
  <c r="M844" i="1"/>
  <c r="N844" i="1" s="1"/>
  <c r="O913" i="1"/>
  <c r="M648" i="1"/>
  <c r="N648" i="1" s="1"/>
  <c r="M667" i="1"/>
  <c r="N667" i="1" s="1"/>
  <c r="M732" i="1"/>
  <c r="N732" i="1" s="1"/>
  <c r="O788" i="1"/>
  <c r="M834" i="1"/>
  <c r="N834" i="1" s="1"/>
  <c r="O834" i="1"/>
  <c r="M866" i="1"/>
  <c r="N866" i="1" s="1"/>
  <c r="M898" i="1"/>
  <c r="N898" i="1" s="1"/>
  <c r="O898" i="1"/>
  <c r="O775" i="1"/>
  <c r="M797" i="1"/>
  <c r="N797" i="1" s="1"/>
  <c r="M906" i="1"/>
  <c r="N906" i="1" s="1"/>
  <c r="O906" i="1"/>
  <c r="M1030" i="1"/>
  <c r="N1030" i="1" s="1"/>
  <c r="M772" i="1"/>
  <c r="N772" i="1" s="1"/>
  <c r="M777" i="1"/>
  <c r="N777" i="1" s="1"/>
  <c r="O925" i="1"/>
  <c r="M925" i="1"/>
  <c r="N925" i="1" s="1"/>
  <c r="M943" i="1"/>
  <c r="N943" i="1" s="1"/>
  <c r="M1087" i="1"/>
  <c r="N1087" i="1" s="1"/>
  <c r="M1102" i="1"/>
  <c r="N1102" i="1" s="1"/>
  <c r="O1102" i="1"/>
  <c r="M904" i="1"/>
  <c r="N904" i="1" s="1"/>
  <c r="M781" i="1"/>
  <c r="N781" i="1" s="1"/>
  <c r="M826" i="1"/>
  <c r="N826" i="1" s="1"/>
  <c r="O826" i="1"/>
  <c r="M890" i="1"/>
  <c r="N890" i="1" s="1"/>
  <c r="O890" i="1"/>
  <c r="O923" i="1"/>
  <c r="M1062" i="1"/>
  <c r="N1062" i="1" s="1"/>
  <c r="O772" i="1"/>
  <c r="M793" i="1"/>
  <c r="N793" i="1" s="1"/>
  <c r="M806" i="1"/>
  <c r="N806" i="1" s="1"/>
  <c r="M896" i="1"/>
  <c r="N896" i="1" s="1"/>
  <c r="O1157" i="1"/>
  <c r="M1157" i="1"/>
  <c r="N1157" i="1" s="1"/>
  <c r="O801" i="1"/>
  <c r="M815" i="1"/>
  <c r="N815" i="1" s="1"/>
  <c r="O819" i="1"/>
  <c r="O837" i="1"/>
  <c r="O841" i="1"/>
  <c r="O843" i="1"/>
  <c r="O869" i="1"/>
  <c r="O883" i="1"/>
  <c r="O901" i="1"/>
  <c r="M934" i="1"/>
  <c r="N934" i="1" s="1"/>
  <c r="M982" i="1"/>
  <c r="N982" i="1" s="1"/>
  <c r="O1031" i="1"/>
  <c r="M1170" i="1"/>
  <c r="N1170" i="1" s="1"/>
  <c r="M1046" i="1"/>
  <c r="N1046" i="1" s="1"/>
  <c r="M1090" i="1"/>
  <c r="N1090" i="1" s="1"/>
  <c r="O1090" i="1"/>
  <c r="O1007" i="1"/>
  <c r="O1023" i="1"/>
  <c r="M1098" i="1"/>
  <c r="N1098" i="1" s="1"/>
  <c r="M1130" i="1"/>
  <c r="N1130" i="1" s="1"/>
  <c r="O1130" i="1"/>
  <c r="O921" i="1"/>
  <c r="M931" i="1"/>
  <c r="N931" i="1" s="1"/>
  <c r="M932" i="1"/>
  <c r="N932" i="1" s="1"/>
  <c r="M1070" i="1"/>
  <c r="N1070" i="1" s="1"/>
  <c r="M1107" i="1"/>
  <c r="N1107" i="1" s="1"/>
  <c r="M1139" i="1"/>
  <c r="N1139" i="1" s="1"/>
  <c r="M974" i="1"/>
  <c r="N974" i="1" s="1"/>
  <c r="O1047" i="1"/>
  <c r="O1105" i="1"/>
  <c r="M1173" i="1"/>
  <c r="N1173" i="1" s="1"/>
  <c r="O1173" i="1"/>
  <c r="M1006" i="1"/>
  <c r="N1006" i="1" s="1"/>
  <c r="O1022" i="1"/>
  <c r="O1145" i="1"/>
  <c r="M1145" i="1"/>
  <c r="N1145" i="1" s="1"/>
  <c r="M1003" i="1"/>
  <c r="N1003" i="1" s="1"/>
  <c r="M1019" i="1"/>
  <c r="N1019" i="1" s="1"/>
  <c r="M1027" i="1"/>
  <c r="N1027" i="1" s="1"/>
  <c r="M986" i="1"/>
  <c r="N986" i="1" s="1"/>
  <c r="M1034" i="1"/>
  <c r="N1034" i="1" s="1"/>
  <c r="M1066" i="1"/>
  <c r="N1066" i="1" s="1"/>
  <c r="O1446" i="1"/>
  <c r="O1093" i="1"/>
  <c r="M1093" i="1"/>
  <c r="N1093" i="1" s="1"/>
  <c r="O1141" i="1"/>
  <c r="M1141" i="1"/>
  <c r="N1141" i="1" s="1"/>
  <c r="O1140" i="1"/>
  <c r="M984" i="1"/>
  <c r="N984" i="1" s="1"/>
  <c r="M1024" i="1"/>
  <c r="N1024" i="1" s="1"/>
  <c r="M1032" i="1"/>
  <c r="N1032" i="1" s="1"/>
  <c r="O1096" i="1"/>
  <c r="O1104" i="1"/>
  <c r="M1108" i="1"/>
  <c r="N1108" i="1" s="1"/>
  <c r="O1112" i="1"/>
  <c r="O1124" i="1"/>
  <c r="O1132" i="1"/>
  <c r="M1136" i="1"/>
  <c r="N1136" i="1" s="1"/>
  <c r="M1163" i="1"/>
  <c r="N1163" i="1" s="1"/>
  <c r="O1223" i="1"/>
  <c r="M1269" i="1"/>
  <c r="N1269" i="1" s="1"/>
  <c r="M1353" i="1"/>
  <c r="N1353" i="1" s="1"/>
  <c r="M1219" i="1"/>
  <c r="N1219" i="1" s="1"/>
  <c r="O1156" i="1"/>
  <c r="M1182" i="1"/>
  <c r="N1182" i="1" s="1"/>
  <c r="O1200" i="1"/>
  <c r="M1200" i="1"/>
  <c r="N1200" i="1" s="1"/>
  <c r="O1227" i="1"/>
  <c r="O1259" i="1"/>
  <c r="O1199" i="1"/>
  <c r="M1222" i="1"/>
  <c r="N1222" i="1" s="1"/>
  <c r="M1254" i="1"/>
  <c r="N1254" i="1" s="1"/>
  <c r="M1263" i="1"/>
  <c r="N1263" i="1" s="1"/>
  <c r="O1349" i="1"/>
  <c r="M1349" i="1"/>
  <c r="N1349" i="1" s="1"/>
  <c r="M1194" i="1"/>
  <c r="N1194" i="1" s="1"/>
  <c r="M1203" i="1"/>
  <c r="N1203" i="1" s="1"/>
  <c r="M1235" i="1"/>
  <c r="N1235" i="1" s="1"/>
  <c r="M1240" i="1"/>
  <c r="N1240" i="1" s="1"/>
  <c r="M1267" i="1"/>
  <c r="N1267" i="1" s="1"/>
  <c r="M1289" i="1"/>
  <c r="N1289" i="1" s="1"/>
  <c r="O1289" i="1"/>
  <c r="O1325" i="1"/>
  <c r="O1333" i="1"/>
  <c r="M1262" i="1"/>
  <c r="N1262" i="1" s="1"/>
  <c r="O1271" i="1"/>
  <c r="M1335" i="1"/>
  <c r="N1335" i="1" s="1"/>
  <c r="M1340" i="1"/>
  <c r="N1340" i="1" s="1"/>
  <c r="M1351" i="1"/>
  <c r="N1351" i="1" s="1"/>
  <c r="M1460" i="1"/>
  <c r="N1460" i="1" s="1"/>
  <c r="O1205" i="1"/>
  <c r="O1225" i="1"/>
  <c r="O1229" i="1"/>
  <c r="M1279" i="1"/>
  <c r="N1279" i="1" s="1"/>
  <c r="O1298" i="1"/>
  <c r="O1328" i="1"/>
  <c r="M1362" i="1"/>
  <c r="N1362" i="1" s="1"/>
  <c r="M1506" i="1"/>
  <c r="N1506" i="1" s="1"/>
  <c r="M1291" i="1"/>
  <c r="N1291" i="1" s="1"/>
  <c r="O1304" i="1"/>
  <c r="M1284" i="1"/>
  <c r="N1284" i="1" s="1"/>
  <c r="M1282" i="1"/>
  <c r="N1282" i="1" s="1"/>
  <c r="O1318" i="1"/>
  <c r="M1359" i="1"/>
  <c r="N1359" i="1" s="1"/>
  <c r="M1393" i="1"/>
  <c r="N1393" i="1" s="1"/>
  <c r="O1415" i="1"/>
  <c r="O1451" i="1"/>
  <c r="O1465" i="1"/>
  <c r="M1510" i="1"/>
  <c r="N1510" i="1" s="1"/>
  <c r="M1385" i="1"/>
  <c r="N1385" i="1" s="1"/>
  <c r="M1401" i="1"/>
  <c r="N1401" i="1" s="1"/>
  <c r="O1423" i="1"/>
  <c r="M1427" i="1"/>
  <c r="N1427" i="1" s="1"/>
  <c r="O1481" i="1"/>
  <c r="O1356" i="1"/>
  <c r="O1399" i="1"/>
  <c r="M1408" i="1"/>
  <c r="N1408" i="1" s="1"/>
  <c r="M1409" i="1"/>
  <c r="N1409" i="1" s="1"/>
  <c r="O1450" i="1"/>
  <c r="O1449" i="1"/>
  <c r="M1643" i="1"/>
  <c r="N1643" i="1" s="1"/>
  <c r="M1463" i="1"/>
  <c r="N1463" i="1" s="1"/>
  <c r="O1495" i="1"/>
  <c r="O1535" i="1"/>
  <c r="M1546" i="1"/>
  <c r="N1546" i="1" s="1"/>
  <c r="O1586" i="1"/>
  <c r="M1645" i="1"/>
  <c r="N1645" i="1" s="1"/>
  <c r="O1493" i="1"/>
  <c r="M1668" i="1"/>
  <c r="N1668" i="1" s="1"/>
  <c r="O1668" i="1"/>
  <c r="O1554" i="1"/>
  <c r="O1455" i="1"/>
  <c r="M1456" i="1"/>
  <c r="N1456" i="1" s="1"/>
  <c r="O1542" i="1"/>
  <c r="O1464" i="1"/>
  <c r="M1467" i="1"/>
  <c r="N1467" i="1" s="1"/>
  <c r="O1472" i="1"/>
  <c r="O1488" i="1"/>
  <c r="O1496" i="1"/>
  <c r="O1530" i="1"/>
  <c r="M1541" i="1"/>
  <c r="N1541" i="1" s="1"/>
  <c r="O1666" i="1"/>
  <c r="M1531" i="1"/>
  <c r="N1531" i="1" s="1"/>
  <c r="M1537" i="1"/>
  <c r="N1537" i="1" s="1"/>
  <c r="O1578" i="1"/>
  <c r="O1605" i="1"/>
  <c r="M1657" i="1"/>
  <c r="N1657" i="1" s="1"/>
  <c r="M1547" i="1"/>
  <c r="N1547" i="1" s="1"/>
  <c r="O1598" i="1"/>
  <c r="O1610" i="1"/>
  <c r="O1669" i="1"/>
  <c r="O1524" i="1"/>
  <c r="O1556" i="1"/>
  <c r="O1576" i="1"/>
  <c r="O1580" i="1"/>
  <c r="O1584" i="1"/>
  <c r="O1588" i="1"/>
  <c r="O1664" i="1"/>
  <c r="O1731" i="1"/>
  <c r="O1608" i="1"/>
  <c r="O1641" i="1"/>
  <c r="O1742" i="1"/>
  <c r="O1655" i="1"/>
  <c r="M1662" i="1"/>
  <c r="N1662" i="1" s="1"/>
  <c r="M1622" i="1"/>
  <c r="N1622" i="1" s="1"/>
  <c r="M1630" i="1"/>
  <c r="N1630" i="1" s="1"/>
  <c r="O1673" i="1"/>
  <c r="O1737" i="1"/>
  <c r="M1795" i="1"/>
  <c r="N1795" i="1" s="1"/>
  <c r="O1665" i="1"/>
  <c r="M1720" i="1"/>
  <c r="N1720" i="1" s="1"/>
  <c r="M1723" i="1"/>
  <c r="N1723" i="1" s="1"/>
  <c r="M1745" i="1"/>
  <c r="N1745" i="1" s="1"/>
  <c r="O1745" i="1"/>
  <c r="M1672" i="1"/>
  <c r="N1672" i="1" s="1"/>
  <c r="O1683" i="1"/>
  <c r="O1772" i="1"/>
  <c r="M1671" i="1"/>
  <c r="N1671" i="1" s="1"/>
  <c r="O1675" i="1"/>
  <c r="O1743" i="1"/>
  <c r="O1654" i="1"/>
  <c r="M1659" i="1"/>
  <c r="N1659" i="1" s="1"/>
  <c r="O1702" i="1"/>
  <c r="O1735" i="1"/>
  <c r="M1766" i="1"/>
  <c r="N1766" i="1" s="1"/>
  <c r="O1766" i="1"/>
  <c r="O1716" i="1"/>
  <c r="M1780" i="1"/>
  <c r="N1780" i="1" s="1"/>
  <c r="O1715" i="1"/>
  <c r="M1722" i="1"/>
  <c r="N1722" i="1" s="1"/>
  <c r="M1727" i="1"/>
  <c r="N1727" i="1" s="1"/>
  <c r="O1746" i="1"/>
  <c r="M1709" i="1"/>
  <c r="N1709" i="1" s="1"/>
  <c r="M1802" i="1"/>
  <c r="N1802" i="1" s="1"/>
  <c r="O1802" i="1"/>
  <c r="M1706" i="1"/>
  <c r="N1706" i="1" s="1"/>
  <c r="O1739" i="1"/>
  <c r="O1751" i="1"/>
  <c r="M1770" i="1"/>
  <c r="N1770" i="1" s="1"/>
  <c r="O1770" i="1"/>
  <c r="M1771" i="1"/>
  <c r="N1771" i="1" s="1"/>
  <c r="O1809" i="1"/>
  <c r="O1775" i="1"/>
  <c r="O1783" i="1"/>
  <c r="O1784" i="1"/>
  <c r="O1791" i="1"/>
  <c r="M1792" i="1"/>
  <c r="N1792" i="1" s="1"/>
  <c r="O1799" i="1"/>
  <c r="O1800" i="1"/>
  <c r="O1773" i="1"/>
  <c r="O1807" i="1"/>
  <c r="O1808" i="1"/>
  <c r="M1808" i="1"/>
  <c r="N1808" i="1" s="1"/>
  <c r="O1486" i="1" l="1"/>
  <c r="M1486" i="1"/>
  <c r="N1486" i="1" s="1"/>
  <c r="O1414" i="1"/>
  <c r="O817" i="1"/>
  <c r="O27" i="1"/>
  <c r="O133" i="1"/>
  <c r="O1445" i="1"/>
  <c r="L245" i="1"/>
  <c r="M245" i="1" s="1"/>
  <c r="N245" i="1" s="1"/>
  <c r="L1135" i="1"/>
  <c r="L1072" i="1"/>
  <c r="L1264" i="1"/>
  <c r="L1392" i="1"/>
  <c r="O1392" i="1" s="1"/>
  <c r="L367" i="1"/>
  <c r="M367" i="1" s="1"/>
  <c r="N367" i="1" s="1"/>
  <c r="L838" i="1"/>
  <c r="M838" i="1" s="1"/>
  <c r="N838" i="1" s="1"/>
  <c r="L518" i="1"/>
  <c r="O518" i="1" s="1"/>
  <c r="L326" i="1"/>
  <c r="M326" i="1" s="1"/>
  <c r="N326" i="1" s="1"/>
  <c r="L796" i="1"/>
  <c r="O796" i="1" s="1"/>
  <c r="L668" i="1"/>
  <c r="L604" i="1"/>
  <c r="O604" i="1" s="1"/>
  <c r="L540" i="1"/>
  <c r="O540" i="1" s="1"/>
  <c r="L476" i="1"/>
  <c r="L412" i="1"/>
  <c r="L348" i="1"/>
  <c r="O348" i="1" s="1"/>
  <c r="L284" i="1"/>
  <c r="O284" i="1" s="1"/>
  <c r="L220" i="1"/>
  <c r="L156" i="1"/>
  <c r="M156" i="1" s="1"/>
  <c r="N156" i="1" s="1"/>
  <c r="L627" i="1"/>
  <c r="O627" i="1" s="1"/>
  <c r="L371" i="1"/>
  <c r="L266" i="1"/>
  <c r="O266" i="1" s="1"/>
  <c r="L202" i="1"/>
  <c r="L745" i="1"/>
  <c r="M745" i="1" s="1"/>
  <c r="N745" i="1" s="1"/>
  <c r="L1002" i="1"/>
  <c r="O1002" i="1" s="1"/>
  <c r="L1386" i="1"/>
  <c r="M1386" i="1" s="1"/>
  <c r="N1386" i="1" s="1"/>
  <c r="L1261" i="1"/>
  <c r="M1261" i="1" s="1"/>
  <c r="N1261" i="1" s="1"/>
  <c r="L1389" i="1"/>
  <c r="M1389" i="1" s="1"/>
  <c r="N1389" i="1" s="1"/>
  <c r="L1558" i="1"/>
  <c r="O1558" i="1" s="1"/>
  <c r="L1118" i="1"/>
  <c r="L1774" i="1"/>
  <c r="M1774" i="1" s="1"/>
  <c r="N1774" i="1" s="1"/>
  <c r="L1406" i="1"/>
  <c r="O1406" i="1" s="1"/>
  <c r="O1059" i="1"/>
  <c r="M228" i="1"/>
  <c r="N228" i="1" s="1"/>
  <c r="O1125" i="1"/>
  <c r="L1015" i="1"/>
  <c r="O1015" i="1" s="1"/>
  <c r="L1207" i="1"/>
  <c r="O1207" i="1" s="1"/>
  <c r="L423" i="1"/>
  <c r="L830" i="1"/>
  <c r="L811" i="1"/>
  <c r="L747" i="1"/>
  <c r="O747" i="1" s="1"/>
  <c r="L683" i="1"/>
  <c r="O683" i="1" s="1"/>
  <c r="L514" i="1"/>
  <c r="L258" i="1"/>
  <c r="O258" i="1" s="1"/>
  <c r="L673" i="1"/>
  <c r="L417" i="1"/>
  <c r="M417" i="1" s="1"/>
  <c r="N417" i="1" s="1"/>
  <c r="L161" i="1"/>
  <c r="L832" i="1"/>
  <c r="O832" i="1" s="1"/>
  <c r="L768" i="1"/>
  <c r="M768" i="1" s="1"/>
  <c r="N768" i="1" s="1"/>
  <c r="L704" i="1"/>
  <c r="L114" i="1"/>
  <c r="M114" i="1" s="1"/>
  <c r="N114" i="1" s="1"/>
  <c r="L50" i="1"/>
  <c r="L261" i="1"/>
  <c r="M261" i="1" s="1"/>
  <c r="N261" i="1" s="1"/>
  <c r="L1202" i="1"/>
  <c r="O1202" i="1" s="1"/>
  <c r="L1650" i="1"/>
  <c r="L1714" i="1"/>
  <c r="M1714" i="1" s="1"/>
  <c r="N1714" i="1" s="1"/>
  <c r="L1778" i="1"/>
  <c r="L1459" i="1"/>
  <c r="M1459" i="1" s="1"/>
  <c r="N1459" i="1" s="1"/>
  <c r="L1012" i="1"/>
  <c r="L805" i="1"/>
  <c r="M805" i="1" s="1"/>
  <c r="N805" i="1" s="1"/>
  <c r="L1077" i="1"/>
  <c r="L1461" i="1"/>
  <c r="L877" i="1"/>
  <c r="M877" i="1" s="1"/>
  <c r="N877" i="1" s="1"/>
  <c r="M272" i="1"/>
  <c r="N272" i="1" s="1"/>
  <c r="L1343" i="1"/>
  <c r="M1343" i="1" s="1"/>
  <c r="N1343" i="1" s="1"/>
  <c r="L381" i="1"/>
  <c r="O381" i="1" s="1"/>
  <c r="L1088" i="1"/>
  <c r="O1088" i="1" s="1"/>
  <c r="L1280" i="1"/>
  <c r="L927" i="1"/>
  <c r="M927" i="1" s="1"/>
  <c r="N927" i="1" s="1"/>
  <c r="L287" i="1"/>
  <c r="L950" i="1"/>
  <c r="L886" i="1"/>
  <c r="M886" i="1" s="1"/>
  <c r="N886" i="1" s="1"/>
  <c r="L502" i="1"/>
  <c r="O502" i="1" s="1"/>
  <c r="L246" i="1"/>
  <c r="O246" i="1" s="1"/>
  <c r="L22" i="1"/>
  <c r="M22" i="1" s="1"/>
  <c r="N22" i="1" s="1"/>
  <c r="L954" i="1"/>
  <c r="L601" i="1"/>
  <c r="L1338" i="1"/>
  <c r="M1338" i="1" s="1"/>
  <c r="N1338" i="1" s="1"/>
  <c r="L1466" i="1"/>
  <c r="L1594" i="1"/>
  <c r="M1594" i="1" s="1"/>
  <c r="N1594" i="1" s="1"/>
  <c r="L1147" i="1"/>
  <c r="O1147" i="1" s="1"/>
  <c r="L1211" i="1"/>
  <c r="O1211" i="1" s="1"/>
  <c r="L1275" i="1"/>
  <c r="O1275" i="1" s="1"/>
  <c r="L1339" i="1"/>
  <c r="L1020" i="1"/>
  <c r="L1532" i="1"/>
  <c r="M1532" i="1" s="1"/>
  <c r="N1532" i="1" s="1"/>
  <c r="L1660" i="1"/>
  <c r="O1660" i="1" s="1"/>
  <c r="L1724" i="1"/>
  <c r="L1788" i="1"/>
  <c r="O1788" i="1" s="1"/>
  <c r="L1149" i="1"/>
  <c r="O1149" i="1" s="1"/>
  <c r="L1213" i="1"/>
  <c r="M1213" i="1" s="1"/>
  <c r="N1213" i="1" s="1"/>
  <c r="L1469" i="1"/>
  <c r="M1469" i="1" s="1"/>
  <c r="N1469" i="1" s="1"/>
  <c r="L1661" i="1"/>
  <c r="M1661" i="1" s="1"/>
  <c r="N1661" i="1" s="1"/>
  <c r="L1725" i="1"/>
  <c r="L1789" i="1"/>
  <c r="M1789" i="1" s="1"/>
  <c r="N1789" i="1" s="1"/>
  <c r="L1686" i="1"/>
  <c r="M1686" i="1" s="1"/>
  <c r="N1686" i="1" s="1"/>
  <c r="L1390" i="1"/>
  <c r="O1390" i="1" s="1"/>
  <c r="L813" i="1"/>
  <c r="M813" i="1" s="1"/>
  <c r="N813" i="1" s="1"/>
  <c r="L1606" i="1"/>
  <c r="M1606" i="1" s="1"/>
  <c r="N1606" i="1" s="1"/>
  <c r="O439" i="1"/>
  <c r="O1380" i="1"/>
  <c r="L1352" i="1"/>
  <c r="L1416" i="1"/>
  <c r="O1416" i="1" s="1"/>
  <c r="L1480" i="1"/>
  <c r="O1480" i="1" s="1"/>
  <c r="L599" i="1"/>
  <c r="O599" i="1" s="1"/>
  <c r="L343" i="1"/>
  <c r="L558" i="1"/>
  <c r="O558" i="1" s="1"/>
  <c r="L754" i="1"/>
  <c r="M754" i="1" s="1"/>
  <c r="N754" i="1" s="1"/>
  <c r="L337" i="1"/>
  <c r="O337" i="1" s="1"/>
  <c r="L209" i="1"/>
  <c r="L917" i="1"/>
  <c r="L1539" i="1"/>
  <c r="O1539" i="1" s="1"/>
  <c r="L1604" i="1"/>
  <c r="O1604" i="1" s="1"/>
  <c r="L1238" i="1"/>
  <c r="L1310" i="1"/>
  <c r="M1310" i="1" s="1"/>
  <c r="N1310" i="1" s="1"/>
  <c r="L173" i="1"/>
  <c r="M173" i="1" s="1"/>
  <c r="N173" i="1" s="1"/>
  <c r="L749" i="1"/>
  <c r="M749" i="1" s="1"/>
  <c r="N749" i="1" s="1"/>
  <c r="L1454" i="1"/>
  <c r="M1454" i="1" s="1"/>
  <c r="N1454" i="1" s="1"/>
  <c r="L1014" i="1"/>
  <c r="L1526" i="1"/>
  <c r="L1158" i="1"/>
  <c r="L1670" i="1"/>
  <c r="M1635" i="1"/>
  <c r="N1635" i="1" s="1"/>
  <c r="M526" i="1"/>
  <c r="N526" i="1" s="1"/>
  <c r="M398" i="1"/>
  <c r="N398" i="1" s="1"/>
  <c r="O763" i="1"/>
  <c r="L1487" i="1"/>
  <c r="L976" i="1"/>
  <c r="L1552" i="1"/>
  <c r="M1552" i="1" s="1"/>
  <c r="N1552" i="1" s="1"/>
  <c r="L1616" i="1"/>
  <c r="O1616" i="1" s="1"/>
  <c r="L719" i="1"/>
  <c r="O719" i="1" s="1"/>
  <c r="L655" i="1"/>
  <c r="L463" i="1"/>
  <c r="M463" i="1" s="1"/>
  <c r="N463" i="1" s="1"/>
  <c r="L742" i="1"/>
  <c r="L422" i="1"/>
  <c r="O422" i="1" s="1"/>
  <c r="L230" i="1"/>
  <c r="L96" i="1"/>
  <c r="M96" i="1" s="1"/>
  <c r="N96" i="1" s="1"/>
  <c r="L764" i="1"/>
  <c r="M764" i="1" s="1"/>
  <c r="N764" i="1" s="1"/>
  <c r="L938" i="1"/>
  <c r="L874" i="1"/>
  <c r="L234" i="1"/>
  <c r="M234" i="1" s="1"/>
  <c r="N234" i="1" s="1"/>
  <c r="L969" i="1"/>
  <c r="L905" i="1"/>
  <c r="M905" i="1" s="1"/>
  <c r="N905" i="1" s="1"/>
  <c r="L457" i="1"/>
  <c r="L201" i="1"/>
  <c r="M201" i="1" s="1"/>
  <c r="N201" i="1" s="1"/>
  <c r="L115" i="1"/>
  <c r="O115" i="1" s="1"/>
  <c r="L32" i="1"/>
  <c r="L965" i="1"/>
  <c r="L1033" i="1"/>
  <c r="L1097" i="1"/>
  <c r="O1097" i="1" s="1"/>
  <c r="L1290" i="1"/>
  <c r="L971" i="1"/>
  <c r="L1035" i="1"/>
  <c r="O1035" i="1" s="1"/>
  <c r="L1419" i="1"/>
  <c r="L1100" i="1"/>
  <c r="O1100" i="1" s="1"/>
  <c r="L1101" i="1"/>
  <c r="O1101" i="1" s="1"/>
  <c r="L1357" i="1"/>
  <c r="L1677" i="1"/>
  <c r="M1677" i="1" s="1"/>
  <c r="N1677" i="1" s="1"/>
  <c r="L1741" i="1"/>
  <c r="L1805" i="1"/>
  <c r="M1805" i="1" s="1"/>
  <c r="N1805" i="1" s="1"/>
  <c r="L1078" i="1"/>
  <c r="O1078" i="1" s="1"/>
  <c r="L1734" i="1"/>
  <c r="O1734" i="1" s="1"/>
  <c r="M1699" i="1"/>
  <c r="N1699" i="1" s="1"/>
  <c r="M23" i="1"/>
  <c r="N23" i="1" s="1"/>
  <c r="L1175" i="1"/>
  <c r="O1175" i="1" s="1"/>
  <c r="L1560" i="1"/>
  <c r="M1560" i="1" s="1"/>
  <c r="N1560" i="1" s="1"/>
  <c r="L839" i="1"/>
  <c r="L455" i="1"/>
  <c r="O455" i="1" s="1"/>
  <c r="L542" i="1"/>
  <c r="O542" i="1" s="1"/>
  <c r="L286" i="1"/>
  <c r="O286" i="1" s="1"/>
  <c r="L884" i="1"/>
  <c r="O884" i="1" s="1"/>
  <c r="L587" i="1"/>
  <c r="M587" i="1" s="1"/>
  <c r="N587" i="1" s="1"/>
  <c r="L331" i="1"/>
  <c r="M331" i="1" s="1"/>
  <c r="N331" i="1" s="1"/>
  <c r="L55" i="1"/>
  <c r="O55" i="1" s="1"/>
  <c r="L92" i="1"/>
  <c r="L833" i="1"/>
  <c r="M833" i="1" s="1"/>
  <c r="N833" i="1" s="1"/>
  <c r="L672" i="1"/>
  <c r="O672" i="1" s="1"/>
  <c r="L608" i="1"/>
  <c r="L544" i="1"/>
  <c r="M544" i="1" s="1"/>
  <c r="N544" i="1" s="1"/>
  <c r="L480" i="1"/>
  <c r="L416" i="1"/>
  <c r="L352" i="1"/>
  <c r="O352" i="1" s="1"/>
  <c r="L288" i="1"/>
  <c r="L224" i="1"/>
  <c r="M224" i="1" s="1"/>
  <c r="N224" i="1" s="1"/>
  <c r="L160" i="1"/>
  <c r="L107" i="1"/>
  <c r="L82" i="1"/>
  <c r="L517" i="1"/>
  <c r="L1169" i="1"/>
  <c r="M1169" i="1" s="1"/>
  <c r="N1169" i="1" s="1"/>
  <c r="L1233" i="1"/>
  <c r="M1233" i="1" s="1"/>
  <c r="N1233" i="1" s="1"/>
  <c r="L1297" i="1"/>
  <c r="L1361" i="1"/>
  <c r="M1361" i="1" s="1"/>
  <c r="N1361" i="1" s="1"/>
  <c r="L1425" i="1"/>
  <c r="M1425" i="1" s="1"/>
  <c r="N1425" i="1" s="1"/>
  <c r="L1489" i="1"/>
  <c r="O1489" i="1" s="1"/>
  <c r="L1553" i="1"/>
  <c r="O1553" i="1" s="1"/>
  <c r="L1106" i="1"/>
  <c r="L980" i="1"/>
  <c r="L1172" i="1"/>
  <c r="O1172" i="1" s="1"/>
  <c r="L1236" i="1"/>
  <c r="L1300" i="1"/>
  <c r="L1492" i="1"/>
  <c r="O1492" i="1" s="1"/>
  <c r="L1684" i="1"/>
  <c r="M1684" i="1" s="1"/>
  <c r="N1684" i="1" s="1"/>
  <c r="L1748" i="1"/>
  <c r="M1748" i="1" s="1"/>
  <c r="N1748" i="1" s="1"/>
  <c r="L1812" i="1"/>
  <c r="M1812" i="1" s="1"/>
  <c r="N1812" i="1" s="1"/>
  <c r="L1301" i="1"/>
  <c r="O1301" i="1" s="1"/>
  <c r="L1142" i="1"/>
  <c r="L1798" i="1"/>
  <c r="M955" i="1"/>
  <c r="N955" i="1" s="1"/>
  <c r="L629" i="1"/>
  <c r="M629" i="1" s="1"/>
  <c r="N629" i="1" s="1"/>
  <c r="L1503" i="1"/>
  <c r="M1503" i="1" s="1"/>
  <c r="N1503" i="1" s="1"/>
  <c r="L1631" i="1"/>
  <c r="O1631" i="1" s="1"/>
  <c r="L1632" i="1"/>
  <c r="L1696" i="1"/>
  <c r="M1696" i="1" s="1"/>
  <c r="N1696" i="1" s="1"/>
  <c r="L1760" i="1"/>
  <c r="O1760" i="1" s="1"/>
  <c r="L639" i="1"/>
  <c r="L191" i="1"/>
  <c r="O191" i="1" s="1"/>
  <c r="L790" i="1"/>
  <c r="M790" i="1" s="1"/>
  <c r="N790" i="1" s="1"/>
  <c r="L73" i="1"/>
  <c r="L643" i="1"/>
  <c r="O643" i="1" s="1"/>
  <c r="L579" i="1"/>
  <c r="L410" i="1"/>
  <c r="O410" i="1" s="1"/>
  <c r="L825" i="1"/>
  <c r="M825" i="1" s="1"/>
  <c r="N825" i="1" s="1"/>
  <c r="L633" i="1"/>
  <c r="L505" i="1"/>
  <c r="M505" i="1" s="1"/>
  <c r="N505" i="1" s="1"/>
  <c r="L28" i="1"/>
  <c r="M28" i="1" s="1"/>
  <c r="N28" i="1" s="1"/>
  <c r="L74" i="1"/>
  <c r="O74" i="1" s="1"/>
  <c r="L1625" i="1"/>
  <c r="L1498" i="1"/>
  <c r="M1498" i="1" s="1"/>
  <c r="N1498" i="1" s="1"/>
  <c r="L1499" i="1"/>
  <c r="M1499" i="1" s="1"/>
  <c r="N1499" i="1" s="1"/>
  <c r="L1691" i="1"/>
  <c r="M1691" i="1" s="1"/>
  <c r="N1691" i="1" s="1"/>
  <c r="L1755" i="1"/>
  <c r="O1755" i="1" s="1"/>
  <c r="L1436" i="1"/>
  <c r="O1436" i="1" s="1"/>
  <c r="L95" i="1"/>
  <c r="O95" i="1" s="1"/>
  <c r="L1245" i="1"/>
  <c r="M1245" i="1" s="1"/>
  <c r="N1245" i="1" s="1"/>
  <c r="L1565" i="1"/>
  <c r="O1565" i="1" s="1"/>
  <c r="L1430" i="1"/>
  <c r="O60" i="1"/>
  <c r="M1114" i="1"/>
  <c r="N1114" i="1" s="1"/>
  <c r="O117" i="1"/>
  <c r="O1350" i="1"/>
  <c r="O1309" i="1"/>
  <c r="O172" i="1"/>
  <c r="O259" i="1"/>
  <c r="M1760" i="1"/>
  <c r="N1760" i="1" s="1"/>
  <c r="M387" i="1"/>
  <c r="N387" i="1" s="1"/>
  <c r="M1500" i="1"/>
  <c r="N1500" i="1" s="1"/>
  <c r="O1305" i="1"/>
  <c r="O889" i="1"/>
  <c r="M383" i="1"/>
  <c r="N383" i="1" s="1"/>
  <c r="M71" i="1"/>
  <c r="N71" i="1" s="1"/>
  <c r="O792" i="1"/>
  <c r="O1691" i="1"/>
  <c r="O35" i="1"/>
  <c r="M1250" i="1"/>
  <c r="N1250" i="1" s="1"/>
  <c r="O845" i="1"/>
  <c r="O902" i="1"/>
  <c r="O637" i="1"/>
  <c r="O1774" i="1"/>
  <c r="M1553" i="1"/>
  <c r="N1553" i="1" s="1"/>
  <c r="M1208" i="1"/>
  <c r="N1208" i="1" s="1"/>
  <c r="M556" i="1"/>
  <c r="N556" i="1" s="1"/>
  <c r="M496" i="1"/>
  <c r="N496" i="1" s="1"/>
  <c r="M481" i="1"/>
  <c r="N481" i="1" s="1"/>
  <c r="M1331" i="1"/>
  <c r="N1331" i="1" s="1"/>
  <c r="O1732" i="1"/>
  <c r="M1676" i="1"/>
  <c r="N1676" i="1" s="1"/>
  <c r="O1459" i="1"/>
  <c r="O865" i="1"/>
  <c r="M727" i="1"/>
  <c r="N727" i="1" s="1"/>
  <c r="O419" i="1"/>
  <c r="M1631" i="1"/>
  <c r="N1631" i="1" s="1"/>
  <c r="O1540" i="1"/>
  <c r="M1329" i="1"/>
  <c r="N1329" i="1" s="1"/>
  <c r="M227" i="1"/>
  <c r="N227" i="1" s="1"/>
  <c r="O102" i="1"/>
  <c r="O1744" i="1"/>
  <c r="O1682" i="1"/>
  <c r="O1769" i="1"/>
  <c r="M1428" i="1"/>
  <c r="N1428" i="1" s="1"/>
  <c r="O1188" i="1"/>
  <c r="M1129" i="1"/>
  <c r="N1129" i="1" s="1"/>
  <c r="M808" i="1"/>
  <c r="N808" i="1" s="1"/>
  <c r="O291" i="1"/>
  <c r="M1692" i="1"/>
  <c r="N1692" i="1" s="1"/>
  <c r="M1585" i="1"/>
  <c r="N1585" i="1" s="1"/>
  <c r="O1265" i="1"/>
  <c r="M1075" i="1"/>
  <c r="N1075" i="1" s="1"/>
  <c r="O276" i="1"/>
  <c r="O395" i="1"/>
  <c r="M1579" i="1"/>
  <c r="N1579" i="1" s="1"/>
  <c r="O1257" i="1"/>
  <c r="M1374" i="1"/>
  <c r="N1374" i="1" s="1"/>
  <c r="O893" i="1"/>
  <c r="M592" i="1"/>
  <c r="N592" i="1" s="1"/>
  <c r="O1478" i="1"/>
  <c r="M314" i="1"/>
  <c r="N314" i="1" s="1"/>
  <c r="O1342" i="1"/>
  <c r="O1334" i="1"/>
  <c r="M864" i="1"/>
  <c r="N864" i="1" s="1"/>
  <c r="O1321" i="1"/>
  <c r="O1785" i="1"/>
  <c r="M1651" i="1"/>
  <c r="N1651" i="1" s="1"/>
  <c r="O393" i="1"/>
  <c r="M1573" i="1"/>
  <c r="N1573" i="1" s="1"/>
  <c r="M1432" i="1"/>
  <c r="N1432" i="1" s="1"/>
  <c r="O1122" i="1"/>
  <c r="O12" i="1"/>
  <c r="O1777" i="1"/>
  <c r="M1392" i="1"/>
  <c r="N1392" i="1" s="1"/>
  <c r="O1322" i="1"/>
  <c r="M983" i="1"/>
  <c r="N983" i="1" s="1"/>
  <c r="M1337" i="1"/>
  <c r="N1337" i="1" s="1"/>
  <c r="M421" i="1"/>
  <c r="N421" i="1" s="1"/>
  <c r="M470" i="1"/>
  <c r="N470" i="1" s="1"/>
  <c r="M223" i="1"/>
  <c r="N223" i="1" s="1"/>
  <c r="O399" i="1"/>
  <c r="O849" i="1"/>
  <c r="M784" i="1"/>
  <c r="N784" i="1" s="1"/>
  <c r="M413" i="1"/>
  <c r="N413" i="1" s="1"/>
  <c r="M461" i="1"/>
  <c r="N461" i="1" s="1"/>
  <c r="M588" i="1"/>
  <c r="N588" i="1" s="1"/>
  <c r="O317" i="1"/>
  <c r="O43" i="1"/>
  <c r="O1705" i="1"/>
  <c r="M643" i="1"/>
  <c r="N643" i="1" s="1"/>
  <c r="M1615" i="1"/>
  <c r="N1615" i="1" s="1"/>
  <c r="O1197" i="1"/>
  <c r="O773" i="1"/>
  <c r="O184" i="1"/>
  <c r="O224" i="1"/>
  <c r="M521" i="1"/>
  <c r="N521" i="1" s="1"/>
  <c r="M1776" i="1"/>
  <c r="N1776" i="1" s="1"/>
  <c r="O1474" i="1"/>
  <c r="O912" i="1"/>
  <c r="M307" i="1"/>
  <c r="N307" i="1" s="1"/>
  <c r="M175" i="1"/>
  <c r="N175" i="1" s="1"/>
  <c r="M294" i="1"/>
  <c r="N294" i="1" s="1"/>
  <c r="M687" i="1"/>
  <c r="N687" i="1" s="1"/>
  <c r="M1094" i="1"/>
  <c r="N1094" i="1" s="1"/>
  <c r="O1536" i="1"/>
  <c r="O1502" i="1"/>
  <c r="O1346" i="1"/>
  <c r="M1166" i="1"/>
  <c r="N1166" i="1" s="1"/>
  <c r="O1358" i="1"/>
  <c r="O661" i="1"/>
  <c r="M418" i="1"/>
  <c r="N418" i="1" s="1"/>
  <c r="M247" i="1"/>
  <c r="N247" i="1" s="1"/>
  <c r="O97" i="1"/>
  <c r="O1793" i="1"/>
  <c r="M979" i="1"/>
  <c r="N979" i="1" s="1"/>
  <c r="O881" i="1"/>
  <c r="M911" i="1"/>
  <c r="N911" i="1" s="1"/>
  <c r="O152" i="1"/>
  <c r="O1363" i="1"/>
  <c r="O1544" i="1"/>
  <c r="M1539" i="1"/>
  <c r="N1539" i="1" s="1"/>
  <c r="O1421" i="1"/>
  <c r="M1376" i="1"/>
  <c r="N1376" i="1" s="1"/>
  <c r="O1273" i="1"/>
  <c r="M1144" i="1"/>
  <c r="N1144" i="1" s="1"/>
  <c r="O1138" i="1"/>
  <c r="O1109" i="1"/>
  <c r="M707" i="1"/>
  <c r="N707" i="1" s="1"/>
  <c r="M501" i="1"/>
  <c r="N501" i="1" s="1"/>
  <c r="M255" i="1"/>
  <c r="N255" i="1" s="1"/>
  <c r="O192" i="1"/>
  <c r="O153" i="1"/>
  <c r="M347" i="1"/>
  <c r="N347" i="1" s="1"/>
  <c r="M31" i="1"/>
  <c r="N31" i="1" s="1"/>
  <c r="O67" i="1"/>
  <c r="O1805" i="1"/>
  <c r="O1695" i="1"/>
  <c r="O1708" i="1"/>
  <c r="O1551" i="1"/>
  <c r="O1413" i="1"/>
  <c r="M1088" i="1"/>
  <c r="N1088" i="1" s="1"/>
  <c r="O129" i="1"/>
  <c r="M1644" i="1"/>
  <c r="N1644" i="1" s="1"/>
  <c r="M1543" i="1"/>
  <c r="N1543" i="1" s="1"/>
  <c r="O1233" i="1"/>
  <c r="M1317" i="1"/>
  <c r="N1317" i="1" s="1"/>
  <c r="M1089" i="1"/>
  <c r="N1089" i="1" s="1"/>
  <c r="M1067" i="1"/>
  <c r="N1067" i="1" s="1"/>
  <c r="M1117" i="1"/>
  <c r="N1117" i="1" s="1"/>
  <c r="M524" i="1"/>
  <c r="N524" i="1" s="1"/>
  <c r="O244" i="1"/>
  <c r="M350" i="1"/>
  <c r="N350" i="1" s="1"/>
  <c r="M80" i="1"/>
  <c r="N80" i="1" s="1"/>
  <c r="O149" i="1"/>
  <c r="O1765" i="1"/>
  <c r="M1587" i="1"/>
  <c r="N1587" i="1" s="1"/>
  <c r="M1567" i="1"/>
  <c r="N1567" i="1" s="1"/>
  <c r="M1599" i="1"/>
  <c r="N1599" i="1" s="1"/>
  <c r="M1444" i="1"/>
  <c r="N1444" i="1" s="1"/>
  <c r="O1228" i="1"/>
  <c r="M959" i="1"/>
  <c r="N959" i="1" s="1"/>
  <c r="M1110" i="1"/>
  <c r="N1110" i="1" s="1"/>
  <c r="O857" i="1"/>
  <c r="O448" i="1"/>
  <c r="M390" i="1"/>
  <c r="N390" i="1" s="1"/>
  <c r="M279" i="1"/>
  <c r="N279" i="1" s="1"/>
  <c r="M441" i="1"/>
  <c r="N441" i="1" s="1"/>
  <c r="M1202" i="1"/>
  <c r="N1202" i="1" s="1"/>
  <c r="M1639" i="1"/>
  <c r="N1639" i="1" s="1"/>
  <c r="M444" i="1"/>
  <c r="N444" i="1" s="1"/>
  <c r="O1237" i="1"/>
  <c r="O463" i="1"/>
  <c r="M1689" i="1"/>
  <c r="N1689" i="1" s="1"/>
  <c r="M1627" i="1"/>
  <c r="N1627" i="1" s="1"/>
  <c r="M1384" i="1"/>
  <c r="N1384" i="1" s="1"/>
  <c r="O1338" i="1"/>
  <c r="M1303" i="1"/>
  <c r="N1303" i="1" s="1"/>
  <c r="M558" i="1"/>
  <c r="N558" i="1" s="1"/>
  <c r="O430" i="1"/>
  <c r="M1616" i="1"/>
  <c r="N1616" i="1" s="1"/>
  <c r="M1083" i="1"/>
  <c r="N1083" i="1" s="1"/>
  <c r="M767" i="1"/>
  <c r="N767" i="1" s="1"/>
  <c r="O204" i="1"/>
  <c r="O1306" i="1"/>
  <c r="M1281" i="1"/>
  <c r="N1281" i="1" s="1"/>
  <c r="O207" i="1"/>
  <c r="O367" i="1"/>
  <c r="O39" i="1"/>
  <c r="O1781" i="1"/>
  <c r="M1658" i="1"/>
  <c r="N1658" i="1" s="1"/>
  <c r="M1703" i="1"/>
  <c r="N1703" i="1" s="1"/>
  <c r="O1614" i="1"/>
  <c r="O1532" i="1"/>
  <c r="O1261" i="1"/>
  <c r="M939" i="1"/>
  <c r="N939" i="1" s="1"/>
  <c r="O850" i="1"/>
  <c r="O632" i="1"/>
  <c r="M125" i="1"/>
  <c r="N125" i="1" s="1"/>
  <c r="M888" i="1"/>
  <c r="N888" i="1" s="1"/>
  <c r="O749" i="1"/>
  <c r="O434" i="1"/>
  <c r="M56" i="1"/>
  <c r="N56" i="1" s="1"/>
  <c r="O1564" i="1"/>
  <c r="O1245" i="1"/>
  <c r="O1397" i="1"/>
  <c r="O433" i="1"/>
  <c r="M339" i="1"/>
  <c r="N339" i="1" s="1"/>
  <c r="M15" i="1"/>
  <c r="N15" i="1" s="1"/>
  <c r="O1794" i="1"/>
  <c r="O1548" i="1"/>
  <c r="M1416" i="1"/>
  <c r="N1416" i="1" s="1"/>
  <c r="M1272" i="1"/>
  <c r="N1272" i="1" s="1"/>
  <c r="O1203" i="1"/>
  <c r="O878" i="1"/>
  <c r="M876" i="1"/>
  <c r="N876" i="1" s="1"/>
  <c r="M683" i="1"/>
  <c r="N683" i="1" s="1"/>
  <c r="O568" i="1"/>
  <c r="M155" i="1"/>
  <c r="N155" i="1" s="1"/>
  <c r="O1592" i="1"/>
  <c r="M1571" i="1"/>
  <c r="N1571" i="1" s="1"/>
  <c r="O1611" i="1"/>
  <c r="O51" i="1"/>
  <c r="O1327" i="1"/>
  <c r="M1327" i="1"/>
  <c r="N1327" i="1" s="1"/>
  <c r="M1628" i="1"/>
  <c r="N1628" i="1" s="1"/>
  <c r="M425" i="1"/>
  <c r="N425" i="1" s="1"/>
  <c r="M315" i="1"/>
  <c r="N315" i="1" s="1"/>
  <c r="O219" i="1"/>
  <c r="M306" i="1"/>
  <c r="N306" i="1" s="1"/>
  <c r="M1193" i="1"/>
  <c r="N1193" i="1" s="1"/>
  <c r="M1660" i="1"/>
  <c r="N1660" i="1" s="1"/>
  <c r="O1180" i="1"/>
  <c r="M1043" i="1"/>
  <c r="N1043" i="1" s="1"/>
  <c r="M605" i="1"/>
  <c r="N605" i="1" s="1"/>
  <c r="O685" i="1"/>
  <c r="M167" i="1"/>
  <c r="N167" i="1" s="1"/>
  <c r="M191" i="1"/>
  <c r="N191" i="1" s="1"/>
  <c r="M1270" i="1"/>
  <c r="N1270" i="1" s="1"/>
  <c r="M1717" i="1"/>
  <c r="N1717" i="1" s="1"/>
  <c r="M355" i="1"/>
  <c r="N355" i="1" s="1"/>
  <c r="M1527" i="1"/>
  <c r="N1527" i="1" s="1"/>
  <c r="M1462" i="1"/>
  <c r="N1462" i="1" s="1"/>
  <c r="M679" i="1"/>
  <c r="N679" i="1" s="1"/>
  <c r="M757" i="1"/>
  <c r="N757" i="1" s="1"/>
  <c r="M311" i="1"/>
  <c r="N311" i="1" s="1"/>
  <c r="M179" i="1"/>
  <c r="N179" i="1" s="1"/>
  <c r="M759" i="1"/>
  <c r="N759" i="1" s="1"/>
  <c r="O1696" i="1"/>
  <c r="M1412" i="1"/>
  <c r="N1412" i="1" s="1"/>
  <c r="M1165" i="1"/>
  <c r="N1165" i="1" s="1"/>
  <c r="O1386" i="1"/>
  <c r="O838" i="1"/>
  <c r="M751" i="1"/>
  <c r="N751" i="1" s="1"/>
  <c r="O528" i="1"/>
  <c r="M195" i="1"/>
  <c r="N195" i="1" s="1"/>
  <c r="O1797" i="1"/>
  <c r="O1560" i="1"/>
  <c r="M126" i="1"/>
  <c r="N126" i="1" s="1"/>
  <c r="O407" i="1"/>
  <c r="O1520" i="1"/>
  <c r="M1583" i="1"/>
  <c r="N1583" i="1" s="1"/>
  <c r="M1011" i="1"/>
  <c r="N1011" i="1" s="1"/>
  <c r="M832" i="1"/>
  <c r="N832" i="1" s="1"/>
  <c r="M900" i="1"/>
  <c r="N900" i="1" s="1"/>
  <c r="M422" i="1"/>
  <c r="N422" i="1" s="1"/>
  <c r="O1126" i="1"/>
  <c r="M1476" i="1"/>
  <c r="N1476" i="1" s="1"/>
  <c r="O1690" i="1"/>
  <c r="M1420" i="1"/>
  <c r="N1420" i="1" s="1"/>
  <c r="M804" i="1"/>
  <c r="N804" i="1" s="1"/>
  <c r="M908" i="1"/>
  <c r="N908" i="1" s="1"/>
  <c r="M163" i="1"/>
  <c r="N163" i="1" s="1"/>
  <c r="O563" i="1"/>
  <c r="M563" i="1"/>
  <c r="N563" i="1" s="1"/>
  <c r="M1713" i="1"/>
  <c r="N1713" i="1" s="1"/>
  <c r="O1568" i="1"/>
  <c r="O1714" i="1"/>
  <c r="O1389" i="1"/>
  <c r="M1396" i="1"/>
  <c r="N1396" i="1" s="1"/>
  <c r="M1360" i="1"/>
  <c r="N1360" i="1" s="1"/>
  <c r="O1221" i="1"/>
  <c r="M1388" i="1"/>
  <c r="N1388" i="1" s="1"/>
  <c r="M1341" i="1"/>
  <c r="N1341" i="1" s="1"/>
  <c r="M1031" i="1"/>
  <c r="N1031" i="1" s="1"/>
  <c r="O885" i="1"/>
  <c r="M820" i="1"/>
  <c r="N820" i="1" s="1"/>
  <c r="M868" i="1"/>
  <c r="N868" i="1" s="1"/>
  <c r="O713" i="1"/>
  <c r="M812" i="1"/>
  <c r="N812" i="1" s="1"/>
  <c r="M739" i="1"/>
  <c r="N739" i="1" s="1"/>
  <c r="M552" i="1"/>
  <c r="N552" i="1" s="1"/>
  <c r="O572" i="1"/>
  <c r="O505" i="1"/>
  <c r="M565" i="1"/>
  <c r="N565" i="1" s="1"/>
  <c r="M243" i="1"/>
  <c r="N243" i="1" s="1"/>
  <c r="O277" i="1"/>
  <c r="O205" i="1"/>
  <c r="O79" i="1"/>
  <c r="O16" i="1"/>
  <c r="M180" i="1"/>
  <c r="N180" i="1" s="1"/>
  <c r="M582" i="1"/>
  <c r="N582" i="1" s="1"/>
  <c r="O1736" i="1"/>
  <c r="M1086" i="1"/>
  <c r="N1086" i="1" s="1"/>
  <c r="O870" i="1"/>
  <c r="O275" i="1"/>
  <c r="M110" i="1"/>
  <c r="N110" i="1" s="1"/>
  <c r="M590" i="1"/>
  <c r="N590" i="1" s="1"/>
  <c r="M47" i="1"/>
  <c r="N47" i="1" s="1"/>
  <c r="M914" i="1"/>
  <c r="N914" i="1" s="1"/>
  <c r="M187" i="1"/>
  <c r="N187" i="1" s="1"/>
  <c r="O1314" i="1"/>
  <c r="M1605" i="1"/>
  <c r="N1605" i="1" s="1"/>
  <c r="M1623" i="1"/>
  <c r="N1623" i="1" s="1"/>
  <c r="O1514" i="1"/>
  <c r="M1442" i="1"/>
  <c r="N1442" i="1" s="1"/>
  <c r="M1178" i="1"/>
  <c r="N1178" i="1" s="1"/>
  <c r="M1226" i="1"/>
  <c r="N1226" i="1" s="1"/>
  <c r="M1164" i="1"/>
  <c r="N1164" i="1" s="1"/>
  <c r="M1252" i="1"/>
  <c r="N1252" i="1" s="1"/>
  <c r="M1137" i="1"/>
  <c r="N1137" i="1" s="1"/>
  <c r="M1097" i="1"/>
  <c r="N1097" i="1" s="1"/>
  <c r="O1806" i="1"/>
  <c r="O1752" i="1"/>
  <c r="M1301" i="1"/>
  <c r="N1301" i="1" s="1"/>
  <c r="M1133" i="1"/>
  <c r="N1133" i="1" s="1"/>
  <c r="M951" i="1"/>
  <c r="N951" i="1" s="1"/>
  <c r="M699" i="1"/>
  <c r="N699" i="1" s="1"/>
  <c r="M941" i="1"/>
  <c r="N941" i="1" s="1"/>
  <c r="M743" i="1"/>
  <c r="N743" i="1" s="1"/>
  <c r="M723" i="1"/>
  <c r="N723" i="1" s="1"/>
  <c r="M703" i="1"/>
  <c r="N703" i="1" s="1"/>
  <c r="M892" i="1"/>
  <c r="N892" i="1" s="1"/>
  <c r="M675" i="1"/>
  <c r="N675" i="1" s="1"/>
  <c r="M606" i="1"/>
  <c r="N606" i="1" s="1"/>
  <c r="M410" i="1"/>
  <c r="N410" i="1" s="1"/>
  <c r="O342" i="1"/>
  <c r="O173" i="1"/>
  <c r="O415" i="1"/>
  <c r="O121" i="1"/>
  <c r="M1242" i="1"/>
  <c r="N1242" i="1" s="1"/>
  <c r="M139" i="1"/>
  <c r="N139" i="1" s="1"/>
  <c r="M1636" i="1"/>
  <c r="N1636" i="1" s="1"/>
  <c r="O1470" i="1"/>
  <c r="O1382" i="1"/>
  <c r="M1319" i="1"/>
  <c r="N1319" i="1" s="1"/>
  <c r="M991" i="1"/>
  <c r="N991" i="1" s="1"/>
  <c r="M1154" i="1"/>
  <c r="N1154" i="1" s="1"/>
  <c r="M1153" i="1"/>
  <c r="N1153" i="1" s="1"/>
  <c r="O813" i="1"/>
  <c r="M540" i="1"/>
  <c r="N540" i="1" s="1"/>
  <c r="O1801" i="1"/>
  <c r="O1762" i="1"/>
  <c r="O1494" i="1"/>
  <c r="M963" i="1"/>
  <c r="N963" i="1" s="1"/>
  <c r="O1698" i="1"/>
  <c r="O1402" i="1"/>
  <c r="M1007" i="1"/>
  <c r="N1007" i="1" s="1"/>
  <c r="M882" i="1"/>
  <c r="N882" i="1" s="1"/>
  <c r="O379" i="1"/>
  <c r="O323" i="1"/>
  <c r="O482" i="1"/>
  <c r="M159" i="1"/>
  <c r="N159" i="1" s="1"/>
  <c r="M151" i="1"/>
  <c r="N151" i="1" s="1"/>
  <c r="O498" i="1"/>
  <c r="M1718" i="1"/>
  <c r="N1718" i="1" s="1"/>
  <c r="M1687" i="1"/>
  <c r="N1687" i="1" s="1"/>
  <c r="M1345" i="1"/>
  <c r="N1345" i="1" s="1"/>
  <c r="M1161" i="1"/>
  <c r="N1161" i="1" s="1"/>
  <c r="M1092" i="1"/>
  <c r="N1092" i="1" s="1"/>
  <c r="O905" i="1"/>
  <c r="O681" i="1"/>
  <c r="M389" i="1"/>
  <c r="N389" i="1" s="1"/>
  <c r="M386" i="1"/>
  <c r="N386" i="1" s="1"/>
  <c r="O366" i="1"/>
  <c r="O260" i="1"/>
  <c r="O530" i="1"/>
  <c r="O256" i="1"/>
  <c r="M141" i="1"/>
  <c r="N141" i="1" s="1"/>
  <c r="M1535" i="1"/>
  <c r="N1535" i="1" s="1"/>
  <c r="O1417" i="1"/>
  <c r="O809" i="1"/>
  <c r="O580" i="1"/>
  <c r="M1646" i="1"/>
  <c r="N1646" i="1" s="1"/>
  <c r="M1523" i="1"/>
  <c r="N1523" i="1" s="1"/>
  <c r="O1302" i="1"/>
  <c r="M1082" i="1"/>
  <c r="N1082" i="1" s="1"/>
  <c r="O861" i="1"/>
  <c r="O821" i="1"/>
  <c r="O957" i="1"/>
  <c r="M935" i="1"/>
  <c r="N935" i="1" s="1"/>
  <c r="M372" i="1"/>
  <c r="N372" i="1" s="1"/>
  <c r="O273" i="1"/>
  <c r="M83" i="1"/>
  <c r="N83" i="1" s="1"/>
  <c r="O1128" i="1"/>
  <c r="M999" i="1"/>
  <c r="N999" i="1" s="1"/>
  <c r="M1260" i="1"/>
  <c r="N1260" i="1" s="1"/>
  <c r="M860" i="1"/>
  <c r="N860" i="1" s="1"/>
  <c r="M626" i="1"/>
  <c r="N626" i="1" s="1"/>
  <c r="O460" i="1"/>
  <c r="M362" i="1"/>
  <c r="N362" i="1" s="1"/>
  <c r="M263" i="1"/>
  <c r="N263" i="1" s="1"/>
  <c r="O212" i="1"/>
  <c r="M1807" i="1"/>
  <c r="N1807" i="1" s="1"/>
  <c r="M1716" i="1"/>
  <c r="N1716" i="1" s="1"/>
  <c r="M1595" i="1"/>
  <c r="N1595" i="1" s="1"/>
  <c r="O1454" i="1"/>
  <c r="O1284" i="1"/>
  <c r="M1172" i="1"/>
  <c r="N1172" i="1" s="1"/>
  <c r="M1192" i="1"/>
  <c r="N1192" i="1" s="1"/>
  <c r="O1120" i="1"/>
  <c r="M1047" i="1"/>
  <c r="N1047" i="1" s="1"/>
  <c r="M1121" i="1"/>
  <c r="N1121" i="1" s="1"/>
  <c r="M560" i="1"/>
  <c r="N560" i="1" s="1"/>
  <c r="M336" i="1"/>
  <c r="N336" i="1" s="1"/>
  <c r="M1274" i="1"/>
  <c r="N1274" i="1" s="1"/>
  <c r="M1733" i="1"/>
  <c r="N1733" i="1" s="1"/>
  <c r="O1410" i="1"/>
  <c r="O1490" i="1"/>
  <c r="M1283" i="1"/>
  <c r="N1283" i="1" s="1"/>
  <c r="M1287" i="1"/>
  <c r="N1287" i="1" s="1"/>
  <c r="M1190" i="1"/>
  <c r="N1190" i="1" s="1"/>
  <c r="O745" i="1"/>
  <c r="O818" i="1"/>
  <c r="M88" i="1"/>
  <c r="N88" i="1" s="1"/>
  <c r="M1804" i="1"/>
  <c r="N1804" i="1" s="1"/>
  <c r="O1429" i="1"/>
  <c r="M967" i="1"/>
  <c r="N967" i="1" s="1"/>
  <c r="M346" i="1"/>
  <c r="N346" i="1" s="1"/>
  <c r="M1210" i="1"/>
  <c r="N1210" i="1" s="1"/>
  <c r="O1509" i="1"/>
  <c r="M1509" i="1"/>
  <c r="N1509" i="1" s="1"/>
  <c r="O1577" i="1"/>
  <c r="M1577" i="1"/>
  <c r="N1577" i="1" s="1"/>
  <c r="O1519" i="1"/>
  <c r="M1519" i="1"/>
  <c r="N1519" i="1" s="1"/>
  <c r="O170" i="1"/>
  <c r="M170" i="1"/>
  <c r="N170" i="1" s="1"/>
  <c r="M1719" i="1"/>
  <c r="N1719" i="1" s="1"/>
  <c r="O1719" i="1"/>
  <c r="M280" i="1"/>
  <c r="N280" i="1" s="1"/>
  <c r="O280" i="1"/>
  <c r="M1786" i="1"/>
  <c r="N1786" i="1" s="1"/>
  <c r="O1656" i="1"/>
  <c r="M1512" i="1"/>
  <c r="N1512" i="1" s="1"/>
  <c r="O1340" i="1"/>
  <c r="O1191" i="1"/>
  <c r="M1051" i="1"/>
  <c r="N1051" i="1" s="1"/>
  <c r="M731" i="1"/>
  <c r="N731" i="1" s="1"/>
  <c r="O533" i="1"/>
  <c r="M408" i="1"/>
  <c r="N408" i="1" s="1"/>
  <c r="O122" i="1"/>
  <c r="O334" i="1"/>
  <c r="O597" i="1"/>
  <c r="O267" i="1"/>
  <c r="M115" i="1"/>
  <c r="N115" i="1" s="1"/>
  <c r="M63" i="1"/>
  <c r="N63" i="1" s="1"/>
  <c r="M1458" i="1"/>
  <c r="N1458" i="1" s="1"/>
  <c r="O438" i="1"/>
  <c r="M617" i="1"/>
  <c r="N617" i="1" s="1"/>
  <c r="M1266" i="1"/>
  <c r="N1266" i="1" s="1"/>
  <c r="O298" i="1"/>
  <c r="O1533" i="1"/>
  <c r="M1569" i="1"/>
  <c r="N1569" i="1" s="1"/>
  <c r="M1406" i="1"/>
  <c r="N1406" i="1" s="1"/>
  <c r="O1213" i="1"/>
  <c r="M1259" i="1"/>
  <c r="N1259" i="1" s="1"/>
  <c r="O1219" i="1"/>
  <c r="M1246" i="1"/>
  <c r="N1246" i="1" s="1"/>
  <c r="O853" i="1"/>
  <c r="O797" i="1"/>
  <c r="O388" i="1"/>
  <c r="O1749" i="1"/>
  <c r="M1575" i="1"/>
  <c r="N1575" i="1" s="1"/>
  <c r="O1753" i="1"/>
  <c r="M1198" i="1"/>
  <c r="N1198" i="1" s="1"/>
  <c r="M1232" i="1"/>
  <c r="N1232" i="1" s="1"/>
  <c r="M1085" i="1"/>
  <c r="N1085" i="1" s="1"/>
  <c r="O854" i="1"/>
  <c r="M716" i="1"/>
  <c r="N716" i="1" s="1"/>
  <c r="M828" i="1"/>
  <c r="N828" i="1" s="1"/>
  <c r="O544" i="1"/>
  <c r="M1565" i="1"/>
  <c r="N1565" i="1" s="1"/>
  <c r="O453" i="1"/>
  <c r="M1356" i="1"/>
  <c r="N1356" i="1" s="1"/>
  <c r="M1355" i="1"/>
  <c r="N1355" i="1" s="1"/>
  <c r="M1055" i="1"/>
  <c r="N1055" i="1" s="1"/>
  <c r="O897" i="1"/>
  <c r="O829" i="1"/>
  <c r="O785" i="1"/>
  <c r="O200" i="1"/>
  <c r="M856" i="1"/>
  <c r="N856" i="1" s="1"/>
  <c r="O1630" i="1"/>
  <c r="O1684" i="1"/>
  <c r="O1482" i="1"/>
  <c r="M1218" i="1"/>
  <c r="N1218" i="1" s="1"/>
  <c r="M840" i="1"/>
  <c r="N840" i="1" s="1"/>
  <c r="M609" i="1"/>
  <c r="N609" i="1" s="1"/>
  <c r="O546" i="1"/>
  <c r="M1747" i="1"/>
  <c r="N1747" i="1" s="1"/>
  <c r="M1561" i="1"/>
  <c r="N1561" i="1" s="1"/>
  <c r="O1108" i="1"/>
  <c r="M1313" i="1"/>
  <c r="N1313" i="1" s="1"/>
  <c r="O877" i="1"/>
  <c r="O825" i="1"/>
  <c r="O814" i="1"/>
  <c r="M625" i="1"/>
  <c r="N625" i="1" s="1"/>
  <c r="O357" i="1"/>
  <c r="O181" i="1"/>
  <c r="M402" i="1"/>
  <c r="N402" i="1" s="1"/>
  <c r="M87" i="1"/>
  <c r="N87" i="1" s="1"/>
  <c r="M183" i="1"/>
  <c r="N183" i="1" s="1"/>
  <c r="M426" i="1"/>
  <c r="N426" i="1" s="1"/>
  <c r="O1546" i="1"/>
  <c r="O1437" i="1"/>
  <c r="M836" i="1"/>
  <c r="N836" i="1" s="1"/>
  <c r="O1589" i="1"/>
  <c r="M1589" i="1"/>
  <c r="N1589" i="1" s="1"/>
  <c r="M274" i="1"/>
  <c r="N274" i="1" s="1"/>
  <c r="O274" i="1"/>
  <c r="O466" i="1"/>
  <c r="M466" i="1"/>
  <c r="N466" i="1" s="1"/>
  <c r="M712" i="1"/>
  <c r="N712" i="1" s="1"/>
  <c r="O712" i="1"/>
  <c r="M616" i="1"/>
  <c r="N616" i="1" s="1"/>
  <c r="O616" i="1"/>
  <c r="O692" i="1"/>
  <c r="M692" i="1"/>
  <c r="N692" i="1" s="1"/>
  <c r="O1238" i="1"/>
  <c r="M1238" i="1"/>
  <c r="N1238" i="1" s="1"/>
  <c r="O1741" i="1"/>
  <c r="M1741" i="1"/>
  <c r="N1741" i="1" s="1"/>
  <c r="O1597" i="1"/>
  <c r="M1597" i="1"/>
  <c r="N1597" i="1" s="1"/>
  <c r="M1186" i="1"/>
  <c r="N1186" i="1" s="1"/>
  <c r="O1186" i="1"/>
  <c r="O1557" i="1"/>
  <c r="M1557" i="1"/>
  <c r="N1557" i="1" s="1"/>
  <c r="M321" i="1"/>
  <c r="N321" i="1" s="1"/>
  <c r="O321" i="1"/>
  <c r="M1790" i="1"/>
  <c r="N1790" i="1" s="1"/>
  <c r="O1790" i="1"/>
  <c r="O373" i="1"/>
  <c r="O1727" i="1"/>
  <c r="O1672" i="1"/>
  <c r="M1609" i="1"/>
  <c r="N1609" i="1" s="1"/>
  <c r="M1368" i="1"/>
  <c r="N1368" i="1" s="1"/>
  <c r="O1241" i="1"/>
  <c r="O1209" i="1"/>
  <c r="O1187" i="1"/>
  <c r="O1263" i="1"/>
  <c r="M1438" i="1"/>
  <c r="N1438" i="1" s="1"/>
  <c r="O1136" i="1"/>
  <c r="M1071" i="1"/>
  <c r="N1071" i="1" s="1"/>
  <c r="O909" i="1"/>
  <c r="M884" i="1"/>
  <c r="N884" i="1" s="1"/>
  <c r="M816" i="1"/>
  <c r="N816" i="1" s="1"/>
  <c r="M796" i="1"/>
  <c r="N796" i="1" s="1"/>
  <c r="O596" i="1"/>
  <c r="M573" i="1"/>
  <c r="N573" i="1" s="1"/>
  <c r="M381" i="1"/>
  <c r="N381" i="1" s="1"/>
  <c r="M519" i="1"/>
  <c r="N519" i="1" s="1"/>
  <c r="O301" i="1"/>
  <c r="O432" i="1"/>
  <c r="M312" i="1"/>
  <c r="N312" i="1" s="1"/>
  <c r="O188" i="1"/>
  <c r="O403" i="1"/>
  <c r="M337" i="1"/>
  <c r="N337" i="1" s="1"/>
  <c r="M1307" i="1"/>
  <c r="N1307" i="1" s="1"/>
  <c r="M1619" i="1"/>
  <c r="N1619" i="1" s="1"/>
  <c r="M1354" i="1"/>
  <c r="N1354" i="1" s="1"/>
  <c r="M1299" i="1"/>
  <c r="N1299" i="1" s="1"/>
  <c r="M406" i="1"/>
  <c r="N406" i="1" s="1"/>
  <c r="O189" i="1"/>
  <c r="M374" i="1"/>
  <c r="N374" i="1" s="1"/>
  <c r="O701" i="1"/>
  <c r="M1768" i="1"/>
  <c r="N1768" i="1" s="1"/>
  <c r="O1757" i="1"/>
  <c r="M1613" i="1"/>
  <c r="N1613" i="1" s="1"/>
  <c r="M1618" i="1"/>
  <c r="N1618" i="1" s="1"/>
  <c r="M1563" i="1"/>
  <c r="N1563" i="1" s="1"/>
  <c r="M1436" i="1"/>
  <c r="N1436" i="1" s="1"/>
  <c r="O1269" i="1"/>
  <c r="M1315" i="1"/>
  <c r="N1315" i="1" s="1"/>
  <c r="M1196" i="1"/>
  <c r="N1196" i="1" s="1"/>
  <c r="M1179" i="1"/>
  <c r="N1179" i="1" s="1"/>
  <c r="M1023" i="1"/>
  <c r="N1023" i="1" s="1"/>
  <c r="M1113" i="1"/>
  <c r="N1113" i="1" s="1"/>
  <c r="O873" i="1"/>
  <c r="M800" i="1"/>
  <c r="N800" i="1" s="1"/>
  <c r="O777" i="1"/>
  <c r="M631" i="1"/>
  <c r="N631" i="1" s="1"/>
  <c r="O894" i="1"/>
  <c r="M584" i="1"/>
  <c r="N584" i="1" s="1"/>
  <c r="M719" i="1"/>
  <c r="N719" i="1" s="1"/>
  <c r="M604" i="1"/>
  <c r="N604" i="1" s="1"/>
  <c r="M630" i="1"/>
  <c r="N630" i="1" s="1"/>
  <c r="O693" i="1"/>
  <c r="M537" i="1"/>
  <c r="N537" i="1" s="1"/>
  <c r="O285" i="1"/>
  <c r="O241" i="1"/>
  <c r="M358" i="1"/>
  <c r="N358" i="1" s="1"/>
  <c r="M127" i="1"/>
  <c r="N127" i="1" s="1"/>
  <c r="M55" i="1"/>
  <c r="N55" i="1" s="1"/>
  <c r="O1398" i="1"/>
  <c r="O1418" i="1"/>
  <c r="O1364" i="1"/>
  <c r="M518" i="1"/>
  <c r="N518" i="1" s="1"/>
  <c r="O1761" i="1"/>
  <c r="O1740" i="1"/>
  <c r="M1755" i="1"/>
  <c r="N1755" i="1" s="1"/>
  <c r="M1593" i="1"/>
  <c r="N1593" i="1" s="1"/>
  <c r="M1603" i="1"/>
  <c r="N1603" i="1" s="1"/>
  <c r="M1424" i="1"/>
  <c r="N1424" i="1" s="1"/>
  <c r="O1365" i="1"/>
  <c r="O1326" i="1"/>
  <c r="O1171" i="1"/>
  <c r="M1063" i="1"/>
  <c r="N1063" i="1" s="1"/>
  <c r="M947" i="1"/>
  <c r="N947" i="1" s="1"/>
  <c r="M746" i="1"/>
  <c r="N746" i="1" s="1"/>
  <c r="O353" i="1"/>
  <c r="M569" i="1"/>
  <c r="N569" i="1" s="1"/>
  <c r="O208" i="1"/>
  <c r="O229" i="1"/>
  <c r="M199" i="1"/>
  <c r="N199" i="1" s="1"/>
  <c r="O91" i="1"/>
  <c r="M44" i="1"/>
  <c r="N44" i="1" s="1"/>
  <c r="O645" i="1"/>
  <c r="M553" i="1"/>
  <c r="N553" i="1" s="1"/>
  <c r="O1528" i="1"/>
  <c r="O1405" i="1"/>
  <c r="O1378" i="1"/>
  <c r="M1295" i="1"/>
  <c r="N1295" i="1" s="1"/>
  <c r="O1370" i="1"/>
  <c r="M1039" i="1"/>
  <c r="N1039" i="1" s="1"/>
  <c r="O886" i="1"/>
  <c r="M671" i="1"/>
  <c r="N671" i="1" s="1"/>
  <c r="O862" i="1"/>
  <c r="O694" i="1"/>
  <c r="M338" i="1"/>
  <c r="N338" i="1" s="1"/>
  <c r="M464" i="1"/>
  <c r="N464" i="1" s="1"/>
  <c r="O168" i="1"/>
  <c r="M119" i="1"/>
  <c r="N119" i="1" s="1"/>
  <c r="O364" i="1"/>
  <c r="M143" i="1"/>
  <c r="N143" i="1" s="1"/>
  <c r="O137" i="1"/>
  <c r="M1545" i="1"/>
  <c r="N1545" i="1" s="1"/>
  <c r="M1440" i="1"/>
  <c r="N1440" i="1" s="1"/>
  <c r="M431" i="1"/>
  <c r="N431" i="1" s="1"/>
  <c r="M445" i="1"/>
  <c r="N445" i="1" s="1"/>
  <c r="M1715" i="1"/>
  <c r="N1715" i="1" s="1"/>
  <c r="M1693" i="1"/>
  <c r="N1693" i="1" s="1"/>
  <c r="O1707" i="1"/>
  <c r="M1521" i="1"/>
  <c r="N1521" i="1" s="1"/>
  <c r="M1559" i="1"/>
  <c r="N1559" i="1" s="1"/>
  <c r="O1401" i="1"/>
  <c r="O1441" i="1"/>
  <c r="M1207" i="1"/>
  <c r="N1207" i="1" s="1"/>
  <c r="M1104" i="1"/>
  <c r="N1104" i="1" s="1"/>
  <c r="M872" i="1"/>
  <c r="N872" i="1" s="1"/>
  <c r="M635" i="1"/>
  <c r="N635" i="1" s="1"/>
  <c r="O717" i="1"/>
  <c r="M600" i="1"/>
  <c r="N600" i="1" s="1"/>
  <c r="M405" i="1"/>
  <c r="N405" i="1" s="1"/>
  <c r="O289" i="1"/>
  <c r="O401" i="1"/>
  <c r="M594" i="1"/>
  <c r="N594" i="1" s="1"/>
  <c r="M231" i="1"/>
  <c r="N231" i="1" s="1"/>
  <c r="O261" i="1"/>
  <c r="O162" i="1"/>
  <c r="M824" i="1"/>
  <c r="N824" i="1" s="1"/>
  <c r="O1176" i="1"/>
  <c r="O1150" i="1"/>
  <c r="O578" i="1"/>
  <c r="O465" i="1"/>
  <c r="O1789" i="1"/>
  <c r="M1701" i="1"/>
  <c r="N1701" i="1" s="1"/>
  <c r="M1608" i="1"/>
  <c r="N1608" i="1" s="1"/>
  <c r="O1253" i="1"/>
  <c r="O1217" i="1"/>
  <c r="O1163" i="1"/>
  <c r="M1096" i="1"/>
  <c r="N1096" i="1" s="1"/>
  <c r="O833" i="1"/>
  <c r="M880" i="1"/>
  <c r="N880" i="1" s="1"/>
  <c r="M345" i="1"/>
  <c r="N345" i="1" s="1"/>
  <c r="M320" i="1"/>
  <c r="N320" i="1" s="1"/>
  <c r="M136" i="1"/>
  <c r="N136" i="1" s="1"/>
  <c r="O240" i="1"/>
  <c r="M1311" i="1"/>
  <c r="N1311" i="1" s="1"/>
  <c r="O197" i="1"/>
  <c r="O66" i="1"/>
  <c r="M66" i="1"/>
  <c r="N66" i="1" s="1"/>
  <c r="O477" i="1"/>
  <c r="M477" i="1"/>
  <c r="N477" i="1" s="1"/>
  <c r="O1787" i="1"/>
  <c r="M1787" i="1"/>
  <c r="N1787" i="1" s="1"/>
  <c r="O1395" i="1"/>
  <c r="M1395" i="1"/>
  <c r="N1395" i="1" s="1"/>
  <c r="O1750" i="1"/>
  <c r="M1750" i="1"/>
  <c r="N1750" i="1" s="1"/>
  <c r="O1764" i="1"/>
  <c r="M1764" i="1"/>
  <c r="N1764" i="1" s="1"/>
  <c r="O1712" i="1"/>
  <c r="M1712" i="1"/>
  <c r="N1712" i="1" s="1"/>
  <c r="M1574" i="1"/>
  <c r="N1574" i="1" s="1"/>
  <c r="O1574" i="1"/>
  <c r="O1796" i="1"/>
  <c r="M1796" i="1"/>
  <c r="N1796" i="1" s="1"/>
  <c r="M1473" i="1"/>
  <c r="N1473" i="1" s="1"/>
  <c r="O1473" i="1"/>
  <c r="M700" i="1"/>
  <c r="N700" i="1" s="1"/>
  <c r="O700" i="1"/>
  <c r="O1525" i="1"/>
  <c r="M1525" i="1"/>
  <c r="N1525" i="1" s="1"/>
  <c r="O382" i="1"/>
  <c r="M382" i="1"/>
  <c r="N382" i="1" s="1"/>
  <c r="O1730" i="1"/>
  <c r="M1730" i="1"/>
  <c r="N1730" i="1" s="1"/>
  <c r="M1779" i="1"/>
  <c r="N1779" i="1" s="1"/>
  <c r="O1779" i="1"/>
  <c r="O1517" i="1"/>
  <c r="M1517" i="1"/>
  <c r="N1517" i="1" s="1"/>
  <c r="O895" i="1"/>
  <c r="M895" i="1"/>
  <c r="N895" i="1" s="1"/>
  <c r="O659" i="1"/>
  <c r="M659" i="1"/>
  <c r="N659" i="1" s="1"/>
  <c r="O1680" i="1"/>
  <c r="M1680" i="1"/>
  <c r="N1680" i="1" s="1"/>
  <c r="M1312" i="1"/>
  <c r="N1312" i="1" s="1"/>
  <c r="O1312" i="1"/>
  <c r="O1685" i="1"/>
  <c r="M1685" i="1"/>
  <c r="N1685" i="1" s="1"/>
  <c r="O655" i="1"/>
  <c r="M655" i="1"/>
  <c r="N655" i="1" s="1"/>
  <c r="O1670" i="1"/>
  <c r="M1670" i="1"/>
  <c r="N1670" i="1" s="1"/>
  <c r="O1622" i="1"/>
  <c r="M548" i="1"/>
  <c r="N548" i="1" s="1"/>
  <c r="O548" i="1"/>
  <c r="O111" i="1"/>
  <c r="M111" i="1"/>
  <c r="N111" i="1" s="1"/>
  <c r="O1601" i="1"/>
  <c r="M1601" i="1"/>
  <c r="N1601" i="1" s="1"/>
  <c r="M1422" i="1"/>
  <c r="N1422" i="1" s="1"/>
  <c r="O1422" i="1"/>
  <c r="M1134" i="1"/>
  <c r="N1134" i="1" s="1"/>
  <c r="O1134" i="1"/>
  <c r="O1214" i="1"/>
  <c r="M1214" i="1"/>
  <c r="N1214" i="1" s="1"/>
  <c r="M1106" i="1"/>
  <c r="N1106" i="1" s="1"/>
  <c r="O1106" i="1"/>
  <c r="O1366" i="1"/>
  <c r="M1366" i="1"/>
  <c r="N1366" i="1" s="1"/>
  <c r="O852" i="1"/>
  <c r="M852" i="1"/>
  <c r="N852" i="1" s="1"/>
  <c r="O633" i="1"/>
  <c r="M633" i="1"/>
  <c r="N633" i="1" s="1"/>
  <c r="M920" i="1"/>
  <c r="N920" i="1" s="1"/>
  <c r="O920" i="1"/>
  <c r="M327" i="1"/>
  <c r="N327" i="1" s="1"/>
  <c r="O327" i="1"/>
  <c r="M335" i="1"/>
  <c r="N335" i="1" s="1"/>
  <c r="O335" i="1"/>
  <c r="M177" i="1"/>
  <c r="N177" i="1" s="1"/>
  <c r="O177" i="1"/>
  <c r="M375" i="1"/>
  <c r="N375" i="1" s="1"/>
  <c r="O375" i="1"/>
  <c r="O1686" i="1"/>
  <c r="O1661" i="1"/>
  <c r="M1653" i="1"/>
  <c r="N1653" i="1" s="1"/>
  <c r="O1653" i="1"/>
  <c r="M1598" i="1"/>
  <c r="N1598" i="1" s="1"/>
  <c r="O1409" i="1"/>
  <c r="M1496" i="1"/>
  <c r="N1496" i="1" s="1"/>
  <c r="M1308" i="1"/>
  <c r="N1308" i="1" s="1"/>
  <c r="O1308" i="1"/>
  <c r="M1131" i="1"/>
  <c r="N1131" i="1" s="1"/>
  <c r="O1131" i="1"/>
  <c r="M766" i="1"/>
  <c r="N766" i="1" s="1"/>
  <c r="O766" i="1"/>
  <c r="M567" i="1"/>
  <c r="N567" i="1" s="1"/>
  <c r="M527" i="1"/>
  <c r="N527" i="1" s="1"/>
  <c r="O527" i="1"/>
  <c r="M164" i="1"/>
  <c r="N164" i="1" s="1"/>
  <c r="O164" i="1"/>
  <c r="O82" i="1"/>
  <c r="M82" i="1"/>
  <c r="N82" i="1" s="1"/>
  <c r="M1390" i="1"/>
  <c r="N1390" i="1" s="1"/>
  <c r="O1400" i="1"/>
  <c r="M1400" i="1"/>
  <c r="N1400" i="1" s="1"/>
  <c r="M1234" i="1"/>
  <c r="N1234" i="1" s="1"/>
  <c r="M1249" i="1"/>
  <c r="N1249" i="1" s="1"/>
  <c r="O1249" i="1"/>
  <c r="M874" i="1"/>
  <c r="N874" i="1" s="1"/>
  <c r="O874" i="1"/>
  <c r="M1607" i="1"/>
  <c r="N1607" i="1" s="1"/>
  <c r="O1607" i="1"/>
  <c r="O1323" i="1"/>
  <c r="M1323" i="1"/>
  <c r="N1323" i="1" s="1"/>
  <c r="O414" i="1"/>
  <c r="M414" i="1"/>
  <c r="N414" i="1" s="1"/>
  <c r="M217" i="1"/>
  <c r="N217" i="1" s="1"/>
  <c r="O217" i="1"/>
  <c r="O469" i="1"/>
  <c r="M469" i="1"/>
  <c r="N469" i="1" s="1"/>
  <c r="M822" i="1"/>
  <c r="N822" i="1" s="1"/>
  <c r="O822" i="1"/>
  <c r="M950" i="1"/>
  <c r="N950" i="1" s="1"/>
  <c r="O950" i="1"/>
  <c r="O650" i="1"/>
  <c r="M650" i="1"/>
  <c r="N650" i="1" s="1"/>
  <c r="O1247" i="1"/>
  <c r="M1247" i="1"/>
  <c r="N1247" i="1" s="1"/>
  <c r="O1339" i="1"/>
  <c r="M1339" i="1"/>
  <c r="N1339" i="1" s="1"/>
  <c r="O1256" i="1"/>
  <c r="M1256" i="1"/>
  <c r="N1256" i="1" s="1"/>
  <c r="M842" i="1"/>
  <c r="N842" i="1" s="1"/>
  <c r="O842" i="1"/>
  <c r="M733" i="1"/>
  <c r="N733" i="1" s="1"/>
  <c r="O733" i="1"/>
  <c r="O995" i="1"/>
  <c r="M995" i="1"/>
  <c r="N995" i="1" s="1"/>
  <c r="O639" i="1"/>
  <c r="M639" i="1"/>
  <c r="N639" i="1" s="1"/>
  <c r="O354" i="1"/>
  <c r="M354" i="1"/>
  <c r="N354" i="1" s="1"/>
  <c r="M213" i="1"/>
  <c r="N213" i="1" s="1"/>
  <c r="O213" i="1"/>
  <c r="O780" i="1"/>
  <c r="M780" i="1"/>
  <c r="N780" i="1" s="1"/>
  <c r="M248" i="1"/>
  <c r="N248" i="1" s="1"/>
  <c r="O248" i="1"/>
  <c r="M161" i="1"/>
  <c r="N161" i="1" s="1"/>
  <c r="O161" i="1"/>
  <c r="M130" i="1"/>
  <c r="N130" i="1" s="1"/>
  <c r="O130" i="1"/>
  <c r="M288" i="1"/>
  <c r="N288" i="1" s="1"/>
  <c r="O288" i="1"/>
  <c r="O847" i="1"/>
  <c r="M847" i="1"/>
  <c r="N847" i="1" s="1"/>
  <c r="O799" i="1"/>
  <c r="M799" i="1"/>
  <c r="N799" i="1" s="1"/>
  <c r="M429" i="1"/>
  <c r="N429" i="1" s="1"/>
  <c r="O429" i="1"/>
  <c r="M251" i="1"/>
  <c r="N251" i="1" s="1"/>
  <c r="M1452" i="1"/>
  <c r="N1452" i="1" s="1"/>
  <c r="O1452" i="1"/>
  <c r="M1258" i="1"/>
  <c r="N1258" i="1" s="1"/>
  <c r="O1258" i="1"/>
  <c r="M1516" i="1"/>
  <c r="N1516" i="1" s="1"/>
  <c r="M1201" i="1"/>
  <c r="N1201" i="1" s="1"/>
  <c r="O1201" i="1"/>
  <c r="M1330" i="1"/>
  <c r="N1330" i="1" s="1"/>
  <c r="O1330" i="1"/>
  <c r="O1508" i="1"/>
  <c r="M1508" i="1"/>
  <c r="N1508" i="1" s="1"/>
  <c r="O695" i="1"/>
  <c r="M695" i="1"/>
  <c r="N695" i="1" s="1"/>
  <c r="M514" i="1"/>
  <c r="N514" i="1" s="1"/>
  <c r="O514" i="1"/>
  <c r="M371" i="1"/>
  <c r="N371" i="1" s="1"/>
  <c r="O371" i="1"/>
  <c r="O1081" i="1"/>
  <c r="M1081" i="1"/>
  <c r="N1081" i="1" s="1"/>
  <c r="M216" i="1"/>
  <c r="N216" i="1" s="1"/>
  <c r="O216" i="1"/>
  <c r="M774" i="1"/>
  <c r="N774" i="1" s="1"/>
  <c r="O774" i="1"/>
  <c r="O316" i="1"/>
  <c r="M316" i="1"/>
  <c r="N316" i="1" s="1"/>
  <c r="O446" i="1"/>
  <c r="M446" i="1"/>
  <c r="N446" i="1" s="1"/>
  <c r="M264" i="1"/>
  <c r="N264" i="1" s="1"/>
  <c r="O264" i="1"/>
  <c r="O237" i="1"/>
  <c r="O1457" i="1"/>
  <c r="M1457" i="1"/>
  <c r="N1457" i="1" s="1"/>
  <c r="O105" i="1"/>
  <c r="M105" i="1"/>
  <c r="N105" i="1" s="1"/>
  <c r="O1780" i="1"/>
  <c r="M1666" i="1"/>
  <c r="N1666" i="1" s="1"/>
  <c r="O1697" i="1"/>
  <c r="M1702" i="1"/>
  <c r="N1702" i="1" s="1"/>
  <c r="M1493" i="1"/>
  <c r="N1493" i="1" s="1"/>
  <c r="M1296" i="1"/>
  <c r="N1296" i="1" s="1"/>
  <c r="O1296" i="1"/>
  <c r="M1239" i="1"/>
  <c r="N1239" i="1" s="1"/>
  <c r="O1239" i="1"/>
  <c r="M1124" i="1"/>
  <c r="N1124" i="1" s="1"/>
  <c r="M966" i="1"/>
  <c r="N966" i="1" s="1"/>
  <c r="O966" i="1"/>
  <c r="M848" i="1"/>
  <c r="N848" i="1" s="1"/>
  <c r="M810" i="1"/>
  <c r="N810" i="1" s="1"/>
  <c r="M500" i="1"/>
  <c r="N500" i="1" s="1"/>
  <c r="O144" i="1"/>
  <c r="M144" i="1"/>
  <c r="N144" i="1" s="1"/>
  <c r="O1581" i="1"/>
  <c r="M1581" i="1"/>
  <c r="N1581" i="1" s="1"/>
  <c r="M1394" i="1"/>
  <c r="N1394" i="1" s="1"/>
  <c r="O1394" i="1"/>
  <c r="O1591" i="1"/>
  <c r="M1591" i="1"/>
  <c r="N1591" i="1" s="1"/>
  <c r="O1549" i="1"/>
  <c r="M1549" i="1"/>
  <c r="N1549" i="1" s="1"/>
  <c r="O1347" i="1"/>
  <c r="M1347" i="1"/>
  <c r="N1347" i="1" s="1"/>
  <c r="M1118" i="1"/>
  <c r="N1118" i="1" s="1"/>
  <c r="O1118" i="1"/>
  <c r="O1404" i="1"/>
  <c r="M1404" i="1"/>
  <c r="N1404" i="1" s="1"/>
  <c r="O975" i="1"/>
  <c r="M975" i="1"/>
  <c r="N975" i="1" s="1"/>
  <c r="M858" i="1"/>
  <c r="N858" i="1" s="1"/>
  <c r="O858" i="1"/>
  <c r="M802" i="1"/>
  <c r="N802" i="1" s="1"/>
  <c r="O802" i="1"/>
  <c r="M769" i="1"/>
  <c r="N769" i="1" s="1"/>
  <c r="O769" i="1"/>
  <c r="M235" i="1"/>
  <c r="N235" i="1" s="1"/>
  <c r="O235" i="1"/>
  <c r="O268" i="1"/>
  <c r="M185" i="1"/>
  <c r="N185" i="1" s="1"/>
  <c r="O185" i="1"/>
  <c r="O106" i="1"/>
  <c r="M106" i="1"/>
  <c r="N106" i="1" s="1"/>
  <c r="M232" i="1"/>
  <c r="N232" i="1" s="1"/>
  <c r="O232" i="1"/>
  <c r="M303" i="1"/>
  <c r="N303" i="1" s="1"/>
  <c r="O303" i="1"/>
  <c r="M1485" i="1"/>
  <c r="N1485" i="1" s="1"/>
  <c r="O1485" i="1"/>
  <c r="M555" i="1"/>
  <c r="N555" i="1" s="1"/>
  <c r="O555" i="1"/>
  <c r="M1430" i="1"/>
  <c r="N1430" i="1" s="1"/>
  <c r="O1430" i="1"/>
  <c r="O1722" i="1"/>
  <c r="O1621" i="1"/>
  <c r="M1621" i="1"/>
  <c r="N1621" i="1" s="1"/>
  <c r="O1572" i="1"/>
  <c r="M1399" i="1"/>
  <c r="N1399" i="1" s="1"/>
  <c r="O1357" i="1"/>
  <c r="M1357" i="1"/>
  <c r="N1357" i="1" s="1"/>
  <c r="M1513" i="1"/>
  <c r="N1513" i="1" s="1"/>
  <c r="O1513" i="1"/>
  <c r="O1280" i="1"/>
  <c r="M1280" i="1"/>
  <c r="N1280" i="1" s="1"/>
  <c r="O1231" i="1"/>
  <c r="M1231" i="1"/>
  <c r="N1231" i="1" s="1"/>
  <c r="M1336" i="1"/>
  <c r="N1336" i="1" s="1"/>
  <c r="O1336" i="1"/>
  <c r="M1251" i="1"/>
  <c r="N1251" i="1" s="1"/>
  <c r="O1251" i="1"/>
  <c r="O789" i="1"/>
  <c r="M789" i="1"/>
  <c r="N789" i="1" s="1"/>
  <c r="M702" i="1"/>
  <c r="N702" i="1" s="1"/>
  <c r="M451" i="1"/>
  <c r="N451" i="1" s="1"/>
  <c r="M1168" i="1"/>
  <c r="N1168" i="1" s="1"/>
  <c r="O1168" i="1"/>
  <c r="O691" i="1"/>
  <c r="M691" i="1"/>
  <c r="N691" i="1" s="1"/>
  <c r="M607" i="1"/>
  <c r="N607" i="1" s="1"/>
  <c r="O607" i="1"/>
  <c r="M220" i="1"/>
  <c r="N220" i="1" s="1"/>
  <c r="O220" i="1"/>
  <c r="O585" i="1"/>
  <c r="M585" i="1"/>
  <c r="N585" i="1" s="1"/>
  <c r="M634" i="1"/>
  <c r="N634" i="1" s="1"/>
  <c r="O634" i="1"/>
  <c r="M257" i="1"/>
  <c r="N257" i="1" s="1"/>
  <c r="O257" i="1"/>
  <c r="O76" i="1"/>
  <c r="M76" i="1"/>
  <c r="N76" i="1" s="1"/>
  <c r="O409" i="1"/>
  <c r="M409" i="1"/>
  <c r="N409" i="1" s="1"/>
  <c r="O269" i="1"/>
  <c r="M236" i="1"/>
  <c r="N236" i="1" s="1"/>
  <c r="O236" i="1"/>
  <c r="O1294" i="1"/>
  <c r="M1294" i="1"/>
  <c r="N1294" i="1" s="1"/>
  <c r="M1215" i="1"/>
  <c r="N1215" i="1" s="1"/>
  <c r="O1215" i="1"/>
  <c r="M1324" i="1"/>
  <c r="N1324" i="1" s="1"/>
  <c r="O1324" i="1"/>
  <c r="O1600" i="1"/>
  <c r="O1606" i="1"/>
  <c r="M1481" i="1"/>
  <c r="N1481" i="1" s="1"/>
  <c r="O1427" i="1"/>
  <c r="M1332" i="1"/>
  <c r="N1332" i="1" s="1"/>
  <c r="O1332" i="1"/>
  <c r="M1348" i="1"/>
  <c r="N1348" i="1" s="1"/>
  <c r="O1348" i="1"/>
  <c r="O628" i="1"/>
  <c r="O210" i="1"/>
  <c r="M210" i="1"/>
  <c r="N210" i="1" s="1"/>
  <c r="M319" i="1"/>
  <c r="N319" i="1" s="1"/>
  <c r="M1434" i="1"/>
  <c r="N1434" i="1" s="1"/>
  <c r="O1434" i="1"/>
  <c r="M1612" i="1"/>
  <c r="N1612" i="1" s="1"/>
  <c r="O1612" i="1"/>
  <c r="O1782" i="1"/>
  <c r="M1782" i="1"/>
  <c r="N1782" i="1" s="1"/>
  <c r="O1230" i="1"/>
  <c r="M1230" i="1"/>
  <c r="N1230" i="1" s="1"/>
  <c r="O1729" i="1"/>
  <c r="M1729" i="1"/>
  <c r="N1729" i="1" s="1"/>
  <c r="M846" i="1"/>
  <c r="N846" i="1" s="1"/>
  <c r="O846" i="1"/>
  <c r="M669" i="1"/>
  <c r="N669" i="1" s="1"/>
  <c r="O669" i="1"/>
  <c r="O1285" i="1"/>
  <c r="M1285" i="1"/>
  <c r="N1285" i="1" s="1"/>
  <c r="O987" i="1"/>
  <c r="M987" i="1"/>
  <c r="N987" i="1" s="1"/>
  <c r="O252" i="1"/>
  <c r="O147" i="1"/>
  <c r="M147" i="1"/>
  <c r="N147" i="1" s="1"/>
  <c r="M370" i="1"/>
  <c r="N370" i="1" s="1"/>
  <c r="M203" i="1"/>
  <c r="N203" i="1" s="1"/>
  <c r="O203" i="1"/>
  <c r="O1183" i="1"/>
  <c r="M1183" i="1"/>
  <c r="N1183" i="1" s="1"/>
  <c r="O956" i="1"/>
  <c r="M956" i="1"/>
  <c r="N956" i="1" s="1"/>
  <c r="O54" i="1"/>
  <c r="M54" i="1"/>
  <c r="N54" i="1" s="1"/>
  <c r="O1706" i="1"/>
  <c r="O1723" i="1"/>
  <c r="M1674" i="1"/>
  <c r="N1674" i="1" s="1"/>
  <c r="O1596" i="1"/>
  <c r="O1657" i="1"/>
  <c r="O1467" i="1"/>
  <c r="M1195" i="1"/>
  <c r="N1195" i="1" s="1"/>
  <c r="O1195" i="1"/>
  <c r="O1155" i="1"/>
  <c r="M1155" i="1"/>
  <c r="N1155" i="1" s="1"/>
  <c r="O1174" i="1"/>
  <c r="M1174" i="1"/>
  <c r="N1174" i="1" s="1"/>
  <c r="O962" i="1"/>
  <c r="M962" i="1"/>
  <c r="N962" i="1" s="1"/>
  <c r="M783" i="1"/>
  <c r="N783" i="1" s="1"/>
  <c r="O783" i="1"/>
  <c r="M684" i="1"/>
  <c r="N684" i="1" s="1"/>
  <c r="O684" i="1"/>
  <c r="O508" i="1"/>
  <c r="M397" i="1"/>
  <c r="N397" i="1" s="1"/>
  <c r="O397" i="1"/>
  <c r="M440" i="1"/>
  <c r="N440" i="1" s="1"/>
  <c r="O440" i="1"/>
  <c r="O385" i="1"/>
  <c r="M1426" i="1"/>
  <c r="N1426" i="1" s="1"/>
  <c r="O1426" i="1"/>
  <c r="M1297" i="1"/>
  <c r="N1297" i="1" s="1"/>
  <c r="O1297" i="1"/>
  <c r="M725" i="1"/>
  <c r="N725" i="1" s="1"/>
  <c r="O725" i="1"/>
  <c r="M786" i="1"/>
  <c r="N786" i="1" s="1"/>
  <c r="O786" i="1"/>
  <c r="O493" i="1"/>
  <c r="M493" i="1"/>
  <c r="N493" i="1" s="1"/>
  <c r="M249" i="1"/>
  <c r="N249" i="1" s="1"/>
  <c r="O249" i="1"/>
  <c r="O651" i="1"/>
  <c r="M651" i="1"/>
  <c r="N651" i="1" s="1"/>
  <c r="O541" i="1"/>
  <c r="M541" i="1"/>
  <c r="N541" i="1" s="1"/>
  <c r="M330" i="1"/>
  <c r="N330" i="1" s="1"/>
  <c r="O330" i="1"/>
  <c r="M169" i="1"/>
  <c r="N169" i="1" s="1"/>
  <c r="O169" i="1"/>
  <c r="M361" i="1"/>
  <c r="N361" i="1" s="1"/>
  <c r="M325" i="1"/>
  <c r="N325" i="1" s="1"/>
  <c r="M1468" i="1"/>
  <c r="N1468" i="1" s="1"/>
  <c r="M649" i="1"/>
  <c r="N649" i="1" s="1"/>
  <c r="O649" i="1"/>
  <c r="O193" i="1"/>
  <c r="O265" i="1"/>
  <c r="O233" i="1"/>
  <c r="O165" i="1"/>
  <c r="O1267" i="1"/>
  <c r="M1112" i="1"/>
  <c r="N1112" i="1" s="1"/>
  <c r="O536" i="1"/>
  <c r="M428" i="1"/>
  <c r="N428" i="1" s="1"/>
  <c r="O420" i="1"/>
  <c r="O1798" i="1"/>
  <c r="M1798" i="1"/>
  <c r="N1798" i="1" s="1"/>
  <c r="M1758" i="1"/>
  <c r="N1758" i="1" s="1"/>
  <c r="O1529" i="1"/>
  <c r="M1372" i="1"/>
  <c r="N1372" i="1" s="1"/>
  <c r="M1206" i="1"/>
  <c r="N1206" i="1" s="1"/>
  <c r="O253" i="1"/>
  <c r="M242" i="1"/>
  <c r="N242" i="1" s="1"/>
  <c r="O765" i="1"/>
  <c r="M478" i="1"/>
  <c r="N478" i="1" s="1"/>
  <c r="O221" i="1"/>
  <c r="O1377" i="1"/>
  <c r="M1223" i="1"/>
  <c r="N1223" i="1" s="1"/>
  <c r="M919" i="1"/>
  <c r="N919" i="1" s="1"/>
  <c r="O591" i="1"/>
  <c r="O333" i="1"/>
  <c r="M356" i="1"/>
  <c r="N356" i="1" s="1"/>
  <c r="M1484" i="1"/>
  <c r="N1484" i="1" s="1"/>
  <c r="M1492" i="1"/>
  <c r="N1492" i="1" s="1"/>
  <c r="M1711" i="1"/>
  <c r="N1711" i="1" s="1"/>
  <c r="O310" i="1"/>
  <c r="M157" i="1"/>
  <c r="N157" i="1" s="1"/>
  <c r="O157" i="1"/>
  <c r="O281" i="1"/>
  <c r="O234" i="1"/>
  <c r="O1443" i="1"/>
  <c r="O1184" i="1"/>
  <c r="O1649" i="1"/>
  <c r="M1649" i="1"/>
  <c r="N1649" i="1" s="1"/>
  <c r="M942" i="1"/>
  <c r="N942" i="1" s="1"/>
  <c r="O942" i="1"/>
  <c r="M624" i="1"/>
  <c r="N624" i="1" s="1"/>
  <c r="O624" i="1"/>
  <c r="M726" i="1"/>
  <c r="N726" i="1" s="1"/>
  <c r="O726" i="1"/>
  <c r="O475" i="1"/>
  <c r="M475" i="1"/>
  <c r="N475" i="1" s="1"/>
  <c r="O416" i="1"/>
  <c r="M416" i="1"/>
  <c r="N416" i="1" s="1"/>
  <c r="O194" i="1"/>
  <c r="M194" i="1"/>
  <c r="N194" i="1" s="1"/>
  <c r="O96" i="1"/>
  <c r="O182" i="1"/>
  <c r="M182" i="1"/>
  <c r="N182" i="1" s="1"/>
  <c r="O146" i="1"/>
  <c r="M146" i="1"/>
  <c r="N146" i="1" s="1"/>
  <c r="M78" i="1"/>
  <c r="N78" i="1" s="1"/>
  <c r="O78" i="1"/>
  <c r="O46" i="1"/>
  <c r="M46" i="1"/>
  <c r="N46" i="1" s="1"/>
  <c r="O1634" i="1"/>
  <c r="M1634" i="1"/>
  <c r="N1634" i="1" s="1"/>
  <c r="O1582" i="1"/>
  <c r="M1582" i="1"/>
  <c r="N1582" i="1" s="1"/>
  <c r="O1522" i="1"/>
  <c r="M1522" i="1"/>
  <c r="N1522" i="1" s="1"/>
  <c r="M1515" i="1"/>
  <c r="N1515" i="1" s="1"/>
  <c r="O1515" i="1"/>
  <c r="M1483" i="1"/>
  <c r="N1483" i="1" s="1"/>
  <c r="O1483" i="1"/>
  <c r="O1403" i="1"/>
  <c r="M1403" i="1"/>
  <c r="N1403" i="1" s="1"/>
  <c r="M1379" i="1"/>
  <c r="N1379" i="1" s="1"/>
  <c r="O1379" i="1"/>
  <c r="M976" i="1"/>
  <c r="N976" i="1" s="1"/>
  <c r="O976" i="1"/>
  <c r="O1352" i="1"/>
  <c r="M1352" i="1"/>
  <c r="N1352" i="1" s="1"/>
  <c r="M1080" i="1"/>
  <c r="N1080" i="1" s="1"/>
  <c r="O1080" i="1"/>
  <c r="O1152" i="1"/>
  <c r="M1152" i="1"/>
  <c r="N1152" i="1" s="1"/>
  <c r="M1018" i="1"/>
  <c r="N1018" i="1" s="1"/>
  <c r="O1018" i="1"/>
  <c r="M1036" i="1"/>
  <c r="N1036" i="1" s="1"/>
  <c r="O1036" i="1"/>
  <c r="M972" i="1"/>
  <c r="N972" i="1" s="1"/>
  <c r="O972" i="1"/>
  <c r="O916" i="1"/>
  <c r="M916" i="1"/>
  <c r="N916" i="1" s="1"/>
  <c r="M867" i="1"/>
  <c r="N867" i="1" s="1"/>
  <c r="O867" i="1"/>
  <c r="O851" i="1"/>
  <c r="M851" i="1"/>
  <c r="N851" i="1" s="1"/>
  <c r="O835" i="1"/>
  <c r="M835" i="1"/>
  <c r="N835" i="1" s="1"/>
  <c r="M803" i="1"/>
  <c r="N803" i="1" s="1"/>
  <c r="O803" i="1"/>
  <c r="O1099" i="1"/>
  <c r="M1099" i="1"/>
  <c r="N1099" i="1" s="1"/>
  <c r="O924" i="1"/>
  <c r="M924" i="1"/>
  <c r="N924" i="1" s="1"/>
  <c r="M690" i="1"/>
  <c r="N690" i="1" s="1"/>
  <c r="O690" i="1"/>
  <c r="O613" i="1"/>
  <c r="M613" i="1"/>
  <c r="N613" i="1" s="1"/>
  <c r="O515" i="1"/>
  <c r="M515" i="1"/>
  <c r="N515" i="1" s="1"/>
  <c r="O459" i="1"/>
  <c r="M459" i="1"/>
  <c r="N459" i="1" s="1"/>
  <c r="O483" i="1"/>
  <c r="M483" i="1"/>
  <c r="N483" i="1" s="1"/>
  <c r="O412" i="1"/>
  <c r="M412" i="1"/>
  <c r="N412" i="1" s="1"/>
  <c r="O344" i="1"/>
  <c r="M344" i="1"/>
  <c r="N344" i="1" s="1"/>
  <c r="O287" i="1"/>
  <c r="M287" i="1"/>
  <c r="N287" i="1" s="1"/>
  <c r="O61" i="1"/>
  <c r="M61" i="1"/>
  <c r="N61" i="1" s="1"/>
  <c r="O559" i="1"/>
  <c r="M559" i="1"/>
  <c r="N559" i="1" s="1"/>
  <c r="O116" i="1"/>
  <c r="M116" i="1"/>
  <c r="N116" i="1" s="1"/>
  <c r="O25" i="1"/>
  <c r="M25" i="1"/>
  <c r="N25" i="1" s="1"/>
  <c r="O93" i="1"/>
  <c r="M93" i="1"/>
  <c r="N93" i="1" s="1"/>
  <c r="O57" i="1"/>
  <c r="M57" i="1"/>
  <c r="N57" i="1" s="1"/>
  <c r="O142" i="1"/>
  <c r="M142" i="1"/>
  <c r="N142" i="1" s="1"/>
  <c r="O1811" i="1"/>
  <c r="M1811" i="1"/>
  <c r="N1811" i="1" s="1"/>
  <c r="M1026" i="1"/>
  <c r="N1026" i="1" s="1"/>
  <c r="O1026" i="1"/>
  <c r="O1115" i="1"/>
  <c r="M1115" i="1"/>
  <c r="N1115" i="1" s="1"/>
  <c r="M1054" i="1"/>
  <c r="N1054" i="1" s="1"/>
  <c r="O1054" i="1"/>
  <c r="M1728" i="1"/>
  <c r="N1728" i="1" s="1"/>
  <c r="O1728" i="1"/>
  <c r="O1767" i="1"/>
  <c r="M1767" i="1"/>
  <c r="N1767" i="1" s="1"/>
  <c r="M1710" i="1"/>
  <c r="N1710" i="1" s="1"/>
  <c r="O1710" i="1"/>
  <c r="O1633" i="1"/>
  <c r="M1633" i="1"/>
  <c r="N1633" i="1" s="1"/>
  <c r="M1477" i="1"/>
  <c r="N1477" i="1" s="1"/>
  <c r="O1477" i="1"/>
  <c r="M1431" i="1"/>
  <c r="N1431" i="1" s="1"/>
  <c r="O1431" i="1"/>
  <c r="O1387" i="1"/>
  <c r="M1387" i="1"/>
  <c r="N1387" i="1" s="1"/>
  <c r="M1292" i="1"/>
  <c r="N1292" i="1" s="1"/>
  <c r="O1292" i="1"/>
  <c r="M1344" i="1"/>
  <c r="N1344" i="1" s="1"/>
  <c r="O1344" i="1"/>
  <c r="M1189" i="1"/>
  <c r="N1189" i="1" s="1"/>
  <c r="O1189" i="1"/>
  <c r="M1084" i="1"/>
  <c r="N1084" i="1" s="1"/>
  <c r="O1084" i="1"/>
  <c r="M1040" i="1"/>
  <c r="N1040" i="1" s="1"/>
  <c r="O1040" i="1"/>
  <c r="O1143" i="1"/>
  <c r="M1143" i="1"/>
  <c r="N1143" i="1" s="1"/>
  <c r="M1074" i="1"/>
  <c r="N1074" i="1" s="1"/>
  <c r="O1074" i="1"/>
  <c r="O1010" i="1"/>
  <c r="M1010" i="1"/>
  <c r="N1010" i="1" s="1"/>
  <c r="M1076" i="1"/>
  <c r="N1076" i="1" s="1"/>
  <c r="O1076" i="1"/>
  <c r="M1012" i="1"/>
  <c r="N1012" i="1" s="1"/>
  <c r="O1012" i="1"/>
  <c r="M1095" i="1"/>
  <c r="N1095" i="1" s="1"/>
  <c r="O1095" i="1"/>
  <c r="O1278" i="1"/>
  <c r="M1278" i="1"/>
  <c r="N1278" i="1" s="1"/>
  <c r="O940" i="1"/>
  <c r="M940" i="1"/>
  <c r="N940" i="1" s="1"/>
  <c r="M1135" i="1"/>
  <c r="N1135" i="1" s="1"/>
  <c r="O1135" i="1"/>
  <c r="O1111" i="1"/>
  <c r="M1111" i="1"/>
  <c r="N1111" i="1" s="1"/>
  <c r="O910" i="1"/>
  <c r="M910" i="1"/>
  <c r="N910" i="1" s="1"/>
  <c r="O952" i="1"/>
  <c r="M952" i="1"/>
  <c r="N952" i="1" s="1"/>
  <c r="M787" i="1"/>
  <c r="N787" i="1" s="1"/>
  <c r="O787" i="1"/>
  <c r="M710" i="1"/>
  <c r="N710" i="1" s="1"/>
  <c r="O710" i="1"/>
  <c r="M722" i="1"/>
  <c r="N722" i="1" s="1"/>
  <c r="O722" i="1"/>
  <c r="O608" i="1"/>
  <c r="M608" i="1"/>
  <c r="N608" i="1" s="1"/>
  <c r="O682" i="1"/>
  <c r="M682" i="1"/>
  <c r="N682" i="1" s="1"/>
  <c r="M740" i="1"/>
  <c r="N740" i="1" s="1"/>
  <c r="O740" i="1"/>
  <c r="M503" i="1"/>
  <c r="N503" i="1" s="1"/>
  <c r="O503" i="1"/>
  <c r="O467" i="1"/>
  <c r="M467" i="1"/>
  <c r="N467" i="1" s="1"/>
  <c r="O380" i="1"/>
  <c r="M380" i="1"/>
  <c r="N380" i="1" s="1"/>
  <c r="O238" i="1"/>
  <c r="M238" i="1"/>
  <c r="N238" i="1" s="1"/>
  <c r="O89" i="1"/>
  <c r="M89" i="1"/>
  <c r="N89" i="1" s="1"/>
  <c r="O29" i="1"/>
  <c r="M29" i="1"/>
  <c r="N29" i="1" s="1"/>
  <c r="M70" i="1"/>
  <c r="N70" i="1" s="1"/>
  <c r="O70" i="1"/>
  <c r="O579" i="1"/>
  <c r="M579" i="1"/>
  <c r="N579" i="1" s="1"/>
  <c r="M313" i="1"/>
  <c r="N313" i="1" s="1"/>
  <c r="O313" i="1"/>
  <c r="M1754" i="1"/>
  <c r="N1754" i="1" s="1"/>
  <c r="O1754" i="1"/>
  <c r="O1562" i="1"/>
  <c r="M1562" i="1"/>
  <c r="N1562" i="1" s="1"/>
  <c r="M1507" i="1"/>
  <c r="N1507" i="1" s="1"/>
  <c r="O1507" i="1"/>
  <c r="M1475" i="1"/>
  <c r="N1475" i="1" s="1"/>
  <c r="O1475" i="1"/>
  <c r="O1497" i="1"/>
  <c r="M1497" i="1"/>
  <c r="N1497" i="1" s="1"/>
  <c r="M1369" i="1"/>
  <c r="N1369" i="1" s="1"/>
  <c r="O1369" i="1"/>
  <c r="M1286" i="1"/>
  <c r="N1286" i="1" s="1"/>
  <c r="O1286" i="1"/>
  <c r="M1300" i="1"/>
  <c r="N1300" i="1" s="1"/>
  <c r="O1300" i="1"/>
  <c r="M1016" i="1"/>
  <c r="N1016" i="1" s="1"/>
  <c r="O1016" i="1"/>
  <c r="M1052" i="1"/>
  <c r="N1052" i="1" s="1"/>
  <c r="O1052" i="1"/>
  <c r="M988" i="1"/>
  <c r="N988" i="1" s="1"/>
  <c r="O988" i="1"/>
  <c r="M990" i="1"/>
  <c r="N990" i="1" s="1"/>
  <c r="O990" i="1"/>
  <c r="M915" i="1"/>
  <c r="N915" i="1" s="1"/>
  <c r="O915" i="1"/>
  <c r="M879" i="1"/>
  <c r="N879" i="1" s="1"/>
  <c r="O879" i="1"/>
  <c r="O863" i="1"/>
  <c r="M863" i="1"/>
  <c r="N863" i="1" s="1"/>
  <c r="O831" i="1"/>
  <c r="M831" i="1"/>
  <c r="N831" i="1" s="1"/>
  <c r="M678" i="1"/>
  <c r="N678" i="1" s="1"/>
  <c r="O678" i="1"/>
  <c r="M756" i="1"/>
  <c r="N756" i="1" s="1"/>
  <c r="O756" i="1"/>
  <c r="O670" i="1"/>
  <c r="M670" i="1"/>
  <c r="N670" i="1" s="1"/>
  <c r="M640" i="1"/>
  <c r="N640" i="1" s="1"/>
  <c r="O640" i="1"/>
  <c r="O595" i="1"/>
  <c r="M595" i="1"/>
  <c r="N595" i="1" s="1"/>
  <c r="O612" i="1"/>
  <c r="M612" i="1"/>
  <c r="N612" i="1" s="1"/>
  <c r="O507" i="1"/>
  <c r="M507" i="1"/>
  <c r="N507" i="1" s="1"/>
  <c r="M1014" i="1"/>
  <c r="N1014" i="1" s="1"/>
  <c r="O1014" i="1"/>
  <c r="M436" i="1"/>
  <c r="N436" i="1" s="1"/>
  <c r="O436" i="1"/>
  <c r="M696" i="1"/>
  <c r="N696" i="1" s="1"/>
  <c r="O696" i="1"/>
  <c r="O49" i="1"/>
  <c r="M49" i="1"/>
  <c r="N49" i="1" s="1"/>
  <c r="O99" i="1"/>
  <c r="M99" i="1"/>
  <c r="N99" i="1" s="1"/>
  <c r="O17" i="1"/>
  <c r="M17" i="1"/>
  <c r="O128" i="1"/>
  <c r="M128" i="1"/>
  <c r="N128" i="1" s="1"/>
  <c r="O85" i="1"/>
  <c r="M85" i="1"/>
  <c r="N85" i="1" s="1"/>
  <c r="O309" i="1"/>
  <c r="M309" i="1"/>
  <c r="N309" i="1" s="1"/>
  <c r="O123" i="1"/>
  <c r="M123" i="1"/>
  <c r="N123" i="1" s="1"/>
  <c r="O262" i="1"/>
  <c r="M262" i="1"/>
  <c r="N262" i="1" s="1"/>
  <c r="O103" i="1"/>
  <c r="M103" i="1"/>
  <c r="N103" i="1" s="1"/>
  <c r="M1518" i="1"/>
  <c r="N1518" i="1" s="1"/>
  <c r="O1518" i="1"/>
  <c r="M996" i="1"/>
  <c r="N996" i="1" s="1"/>
  <c r="O996" i="1"/>
  <c r="M930" i="1"/>
  <c r="N930" i="1" s="1"/>
  <c r="O930" i="1"/>
  <c r="M1103" i="1"/>
  <c r="N1103" i="1" s="1"/>
  <c r="O1103" i="1"/>
  <c r="M958" i="1"/>
  <c r="N958" i="1" s="1"/>
  <c r="O958" i="1"/>
  <c r="M734" i="1"/>
  <c r="N734" i="1" s="1"/>
  <c r="O734" i="1"/>
  <c r="M511" i="1"/>
  <c r="N511" i="1" s="1"/>
  <c r="O511" i="1"/>
  <c r="M1724" i="1"/>
  <c r="N1724" i="1" s="1"/>
  <c r="O1724" i="1"/>
  <c r="O1590" i="1"/>
  <c r="M1590" i="1"/>
  <c r="N1590" i="1" s="1"/>
  <c r="M1694" i="1"/>
  <c r="N1694" i="1" s="1"/>
  <c r="O1694" i="1"/>
  <c r="O1566" i="1"/>
  <c r="M1566" i="1"/>
  <c r="N1566" i="1" s="1"/>
  <c r="M1534" i="1"/>
  <c r="N1534" i="1" s="1"/>
  <c r="O1534" i="1"/>
  <c r="O1538" i="1"/>
  <c r="M1538" i="1"/>
  <c r="N1538" i="1" s="1"/>
  <c r="M1487" i="1"/>
  <c r="N1487" i="1" s="1"/>
  <c r="O1487" i="1"/>
  <c r="O1419" i="1"/>
  <c r="M1419" i="1"/>
  <c r="N1419" i="1" s="1"/>
  <c r="M1277" i="1"/>
  <c r="N1277" i="1" s="1"/>
  <c r="O1277" i="1"/>
  <c r="O1079" i="1"/>
  <c r="M1079" i="1"/>
  <c r="N1079" i="1" s="1"/>
  <c r="O1151" i="1"/>
  <c r="M1151" i="1"/>
  <c r="N1151" i="1" s="1"/>
  <c r="M968" i="1"/>
  <c r="N968" i="1" s="1"/>
  <c r="O968" i="1"/>
  <c r="M1058" i="1"/>
  <c r="N1058" i="1" s="1"/>
  <c r="O1058" i="1"/>
  <c r="O994" i="1"/>
  <c r="M994" i="1"/>
  <c r="N994" i="1" s="1"/>
  <c r="M1028" i="1"/>
  <c r="N1028" i="1" s="1"/>
  <c r="O1028" i="1"/>
  <c r="M964" i="1"/>
  <c r="N964" i="1" s="1"/>
  <c r="O964" i="1"/>
  <c r="M936" i="1"/>
  <c r="N936" i="1" s="1"/>
  <c r="O936" i="1"/>
  <c r="M742" i="1"/>
  <c r="N742" i="1" s="1"/>
  <c r="O742" i="1"/>
  <c r="M668" i="1"/>
  <c r="N668" i="1" s="1"/>
  <c r="O668" i="1"/>
  <c r="O660" i="1"/>
  <c r="M660" i="1"/>
  <c r="N660" i="1" s="1"/>
  <c r="O795" i="1"/>
  <c r="M795" i="1"/>
  <c r="N795" i="1" s="1"/>
  <c r="M758" i="1"/>
  <c r="N758" i="1" s="1"/>
  <c r="O758" i="1"/>
  <c r="M652" i="1"/>
  <c r="N652" i="1" s="1"/>
  <c r="O652" i="1"/>
  <c r="O495" i="1"/>
  <c r="M495" i="1"/>
  <c r="N495" i="1" s="1"/>
  <c r="O575" i="1"/>
  <c r="M575" i="1"/>
  <c r="N575" i="1" s="1"/>
  <c r="M610" i="1"/>
  <c r="N610" i="1" s="1"/>
  <c r="O610" i="1"/>
  <c r="M454" i="1"/>
  <c r="N454" i="1" s="1"/>
  <c r="O454" i="1"/>
  <c r="M384" i="1"/>
  <c r="N384" i="1" s="1"/>
  <c r="O384" i="1"/>
  <c r="O340" i="1"/>
  <c r="M340" i="1"/>
  <c r="N340" i="1" s="1"/>
  <c r="O30" i="1"/>
  <c r="M30" i="1"/>
  <c r="N30" i="1" s="1"/>
  <c r="M138" i="1"/>
  <c r="N138" i="1" s="1"/>
  <c r="O138" i="1"/>
  <c r="O94" i="1"/>
  <c r="M94" i="1"/>
  <c r="N94" i="1" s="1"/>
  <c r="M62" i="1"/>
  <c r="N62" i="1" s="1"/>
  <c r="O62" i="1"/>
  <c r="O206" i="1"/>
  <c r="M206" i="1"/>
  <c r="N206" i="1" s="1"/>
  <c r="M1000" i="1"/>
  <c r="N1000" i="1" s="1"/>
  <c r="O1000" i="1"/>
  <c r="M1060" i="1"/>
  <c r="N1060" i="1" s="1"/>
  <c r="O1060" i="1"/>
  <c r="M1123" i="1"/>
  <c r="N1123" i="1" s="1"/>
  <c r="O1123" i="1"/>
  <c r="M621" i="1"/>
  <c r="N621" i="1" s="1"/>
  <c r="O621" i="1"/>
  <c r="M708" i="1"/>
  <c r="N708" i="1" s="1"/>
  <c r="O708" i="1"/>
  <c r="O583" i="1"/>
  <c r="M583" i="1"/>
  <c r="N583" i="1" s="1"/>
  <c r="M471" i="1"/>
  <c r="N471" i="1" s="1"/>
  <c r="O471" i="1"/>
  <c r="O202" i="1"/>
  <c r="M202" i="1"/>
  <c r="N202" i="1" s="1"/>
  <c r="O132" i="1"/>
  <c r="M132" i="1"/>
  <c r="N132" i="1" s="1"/>
  <c r="O33" i="1"/>
  <c r="M33" i="1"/>
  <c r="N33" i="1" s="1"/>
  <c r="O1681" i="1"/>
  <c r="M1681" i="1"/>
  <c r="N1681" i="1" s="1"/>
  <c r="M1678" i="1"/>
  <c r="N1678" i="1" s="1"/>
  <c r="O1678" i="1"/>
  <c r="O1526" i="1"/>
  <c r="M1526" i="1"/>
  <c r="N1526" i="1" s="1"/>
  <c r="O1602" i="1"/>
  <c r="M1602" i="1"/>
  <c r="N1602" i="1" s="1"/>
  <c r="M1479" i="1"/>
  <c r="N1479" i="1" s="1"/>
  <c r="O1479" i="1"/>
  <c r="O1391" i="1"/>
  <c r="M1391" i="1"/>
  <c r="N1391" i="1" s="1"/>
  <c r="M1461" i="1"/>
  <c r="N1461" i="1" s="1"/>
  <c r="O1461" i="1"/>
  <c r="M1288" i="1"/>
  <c r="N1288" i="1" s="1"/>
  <c r="O1288" i="1"/>
  <c r="O1290" i="1"/>
  <c r="M1290" i="1"/>
  <c r="N1290" i="1" s="1"/>
  <c r="M1008" i="1"/>
  <c r="N1008" i="1" s="1"/>
  <c r="O1008" i="1"/>
  <c r="M1068" i="1"/>
  <c r="N1068" i="1" s="1"/>
  <c r="O1068" i="1"/>
  <c r="M1004" i="1"/>
  <c r="N1004" i="1" s="1"/>
  <c r="O1004" i="1"/>
  <c r="M954" i="1"/>
  <c r="N954" i="1" s="1"/>
  <c r="O954" i="1"/>
  <c r="O907" i="1"/>
  <c r="M907" i="1"/>
  <c r="N907" i="1" s="1"/>
  <c r="O891" i="1"/>
  <c r="M891" i="1"/>
  <c r="N891" i="1" s="1"/>
  <c r="M875" i="1"/>
  <c r="N875" i="1" s="1"/>
  <c r="O875" i="1"/>
  <c r="O859" i="1"/>
  <c r="M859" i="1"/>
  <c r="N859" i="1" s="1"/>
  <c r="O827" i="1"/>
  <c r="M827" i="1"/>
  <c r="N827" i="1" s="1"/>
  <c r="M811" i="1"/>
  <c r="N811" i="1" s="1"/>
  <c r="O811" i="1"/>
  <c r="O998" i="1"/>
  <c r="M998" i="1"/>
  <c r="N998" i="1" s="1"/>
  <c r="O944" i="1"/>
  <c r="M944" i="1"/>
  <c r="N944" i="1" s="1"/>
  <c r="M779" i="1"/>
  <c r="N779" i="1" s="1"/>
  <c r="O779" i="1"/>
  <c r="M748" i="1"/>
  <c r="N748" i="1" s="1"/>
  <c r="O748" i="1"/>
  <c r="M686" i="1"/>
  <c r="N686" i="1" s="1"/>
  <c r="O686" i="1"/>
  <c r="O539" i="1"/>
  <c r="M539" i="1"/>
  <c r="N539" i="1" s="1"/>
  <c r="O547" i="1"/>
  <c r="M547" i="1"/>
  <c r="N547" i="1" s="1"/>
  <c r="M728" i="1"/>
  <c r="N728" i="1" s="1"/>
  <c r="O728" i="1"/>
  <c r="O551" i="1"/>
  <c r="M551" i="1"/>
  <c r="N551" i="1" s="1"/>
  <c r="M400" i="1"/>
  <c r="N400" i="1" s="1"/>
  <c r="O400" i="1"/>
  <c r="O332" i="1"/>
  <c r="M332" i="1"/>
  <c r="N332" i="1" s="1"/>
  <c r="O222" i="1"/>
  <c r="M222" i="1"/>
  <c r="N222" i="1" s="1"/>
  <c r="O41" i="1"/>
  <c r="M41" i="1"/>
  <c r="N41" i="1" s="1"/>
  <c r="M18" i="1"/>
  <c r="O18" i="1"/>
  <c r="O90" i="1"/>
  <c r="M90" i="1"/>
  <c r="N90" i="1" s="1"/>
  <c r="O58" i="1"/>
  <c r="M58" i="1"/>
  <c r="N58" i="1" s="1"/>
  <c r="O1738" i="1"/>
  <c r="M1738" i="1"/>
  <c r="N1738" i="1" s="1"/>
  <c r="M1700" i="1"/>
  <c r="N1700" i="1" s="1"/>
  <c r="O1700" i="1"/>
  <c r="O1679" i="1"/>
  <c r="M1679" i="1"/>
  <c r="N1679" i="1" s="1"/>
  <c r="O1625" i="1"/>
  <c r="M1625" i="1"/>
  <c r="N1625" i="1" s="1"/>
  <c r="O1642" i="1"/>
  <c r="M1642" i="1"/>
  <c r="N1642" i="1" s="1"/>
  <c r="O1617" i="1"/>
  <c r="M1617" i="1"/>
  <c r="N1617" i="1" s="1"/>
  <c r="O1550" i="1"/>
  <c r="M1550" i="1"/>
  <c r="N1550" i="1" s="1"/>
  <c r="M1637" i="1"/>
  <c r="N1637" i="1" s="1"/>
  <c r="O1637" i="1"/>
  <c r="O1453" i="1"/>
  <c r="M1453" i="1"/>
  <c r="N1453" i="1" s="1"/>
  <c r="M1471" i="1"/>
  <c r="N1471" i="1" s="1"/>
  <c r="O1471" i="1"/>
  <c r="O1448" i="1"/>
  <c r="M1448" i="1"/>
  <c r="N1448" i="1" s="1"/>
  <c r="O1407" i="1"/>
  <c r="M1407" i="1"/>
  <c r="N1407" i="1" s="1"/>
  <c r="O1320" i="1"/>
  <c r="M1320" i="1"/>
  <c r="N1320" i="1" s="1"/>
  <c r="O1167" i="1"/>
  <c r="M1167" i="1"/>
  <c r="N1167" i="1" s="1"/>
  <c r="O1160" i="1"/>
  <c r="M1160" i="1"/>
  <c r="N1160" i="1" s="1"/>
  <c r="O1091" i="1"/>
  <c r="M1091" i="1"/>
  <c r="N1091" i="1" s="1"/>
  <c r="M1072" i="1"/>
  <c r="N1072" i="1" s="1"/>
  <c r="O1072" i="1"/>
  <c r="O1148" i="1"/>
  <c r="M1148" i="1"/>
  <c r="N1148" i="1" s="1"/>
  <c r="M1042" i="1"/>
  <c r="N1042" i="1" s="1"/>
  <c r="O1042" i="1"/>
  <c r="M978" i="1"/>
  <c r="N978" i="1" s="1"/>
  <c r="O978" i="1"/>
  <c r="M1044" i="1"/>
  <c r="N1044" i="1" s="1"/>
  <c r="O1044" i="1"/>
  <c r="M980" i="1"/>
  <c r="N980" i="1" s="1"/>
  <c r="O980" i="1"/>
  <c r="M946" i="1"/>
  <c r="N946" i="1" s="1"/>
  <c r="O946" i="1"/>
  <c r="M970" i="1"/>
  <c r="N970" i="1" s="1"/>
  <c r="O970" i="1"/>
  <c r="M791" i="1"/>
  <c r="N791" i="1" s="1"/>
  <c r="O791" i="1"/>
  <c r="O704" i="1"/>
  <c r="M704" i="1"/>
  <c r="N704" i="1" s="1"/>
  <c r="M676" i="1"/>
  <c r="N676" i="1" s="1"/>
  <c r="O676" i="1"/>
  <c r="M664" i="1"/>
  <c r="N664" i="1" s="1"/>
  <c r="O664" i="1"/>
  <c r="O571" i="1"/>
  <c r="M571" i="1"/>
  <c r="N571" i="1" s="1"/>
  <c r="M456" i="1"/>
  <c r="N456" i="1" s="1"/>
  <c r="O456" i="1"/>
  <c r="O752" i="1"/>
  <c r="M752" i="1"/>
  <c r="N752" i="1" s="1"/>
  <c r="O543" i="1"/>
  <c r="M543" i="1"/>
  <c r="N543" i="1" s="1"/>
  <c r="O491" i="1"/>
  <c r="M491" i="1"/>
  <c r="N491" i="1" s="1"/>
  <c r="O13" i="1"/>
  <c r="M13" i="1"/>
  <c r="O131" i="1"/>
  <c r="M131" i="1"/>
  <c r="N131" i="1" s="1"/>
  <c r="O53" i="1"/>
  <c r="M53" i="1"/>
  <c r="N53" i="1" s="1"/>
  <c r="O250" i="1"/>
  <c r="M250" i="1"/>
  <c r="N250" i="1" s="1"/>
  <c r="M108" i="1"/>
  <c r="N108" i="1" s="1"/>
  <c r="O108" i="1"/>
  <c r="O150" i="1"/>
  <c r="M150" i="1"/>
  <c r="N150" i="1" s="1"/>
  <c r="O1763" i="1"/>
  <c r="M1763" i="1"/>
  <c r="N1763" i="1" s="1"/>
  <c r="O1570" i="1"/>
  <c r="M1570" i="1"/>
  <c r="N1570" i="1" s="1"/>
  <c r="O300" i="1"/>
  <c r="M300" i="1"/>
  <c r="N300" i="1" s="1"/>
  <c r="O1803" i="1"/>
  <c r="M1803" i="1"/>
  <c r="N1803" i="1" s="1"/>
  <c r="M1726" i="1"/>
  <c r="N1726" i="1" s="1"/>
  <c r="O1726" i="1"/>
  <c r="M1663" i="1"/>
  <c r="N1663" i="1" s="1"/>
  <c r="O1663" i="1"/>
  <c r="M1667" i="1"/>
  <c r="N1667" i="1" s="1"/>
  <c r="O1667" i="1"/>
  <c r="M1491" i="1"/>
  <c r="N1491" i="1" s="1"/>
  <c r="O1491" i="1"/>
  <c r="O1447" i="1"/>
  <c r="M1447" i="1"/>
  <c r="N1447" i="1" s="1"/>
  <c r="O1435" i="1"/>
  <c r="M1435" i="1"/>
  <c r="N1435" i="1" s="1"/>
  <c r="M1381" i="1"/>
  <c r="N1381" i="1" s="1"/>
  <c r="O1381" i="1"/>
  <c r="O1383" i="1"/>
  <c r="M1383" i="1"/>
  <c r="N1383" i="1" s="1"/>
  <c r="O1411" i="1"/>
  <c r="M1411" i="1"/>
  <c r="N1411" i="1" s="1"/>
  <c r="M1367" i="1"/>
  <c r="N1367" i="1" s="1"/>
  <c r="O1367" i="1"/>
  <c r="O1159" i="1"/>
  <c r="M1159" i="1"/>
  <c r="N1159" i="1" s="1"/>
  <c r="M1048" i="1"/>
  <c r="N1048" i="1" s="1"/>
  <c r="O1048" i="1"/>
  <c r="M960" i="1"/>
  <c r="N960" i="1" s="1"/>
  <c r="O960" i="1"/>
  <c r="M1020" i="1"/>
  <c r="N1020" i="1" s="1"/>
  <c r="O1020" i="1"/>
  <c r="O1650" i="1"/>
  <c r="M1650" i="1"/>
  <c r="N1650" i="1" s="1"/>
  <c r="M938" i="1"/>
  <c r="N938" i="1" s="1"/>
  <c r="O938" i="1"/>
  <c r="M948" i="1"/>
  <c r="N948" i="1" s="1"/>
  <c r="O948" i="1"/>
  <c r="M903" i="1"/>
  <c r="N903" i="1" s="1"/>
  <c r="O903" i="1"/>
  <c r="O887" i="1"/>
  <c r="M887" i="1"/>
  <c r="N887" i="1" s="1"/>
  <c r="M871" i="1"/>
  <c r="N871" i="1" s="1"/>
  <c r="O871" i="1"/>
  <c r="O855" i="1"/>
  <c r="M855" i="1"/>
  <c r="N855" i="1" s="1"/>
  <c r="M839" i="1"/>
  <c r="N839" i="1" s="1"/>
  <c r="O839" i="1"/>
  <c r="O823" i="1"/>
  <c r="M823" i="1"/>
  <c r="N823" i="1" s="1"/>
  <c r="O807" i="1"/>
  <c r="M807" i="1"/>
  <c r="N807" i="1" s="1"/>
  <c r="O928" i="1"/>
  <c r="M928" i="1"/>
  <c r="N928" i="1" s="1"/>
  <c r="M646" i="1"/>
  <c r="N646" i="1" s="1"/>
  <c r="O646" i="1"/>
  <c r="M644" i="1"/>
  <c r="N644" i="1" s="1"/>
  <c r="O644" i="1"/>
  <c r="O642" i="1"/>
  <c r="M642" i="1"/>
  <c r="N642" i="1" s="1"/>
  <c r="M718" i="1"/>
  <c r="N718" i="1" s="1"/>
  <c r="O718" i="1"/>
  <c r="O531" i="1"/>
  <c r="M531" i="1"/>
  <c r="N531" i="1" s="1"/>
  <c r="O368" i="1"/>
  <c r="M368" i="1"/>
  <c r="N368" i="1" s="1"/>
  <c r="M443" i="1"/>
  <c r="N443" i="1" s="1"/>
  <c r="O443" i="1"/>
  <c r="O360" i="1"/>
  <c r="M360" i="1"/>
  <c r="N360" i="1" s="1"/>
  <c r="O254" i="1"/>
  <c r="M254" i="1"/>
  <c r="N254" i="1" s="1"/>
  <c r="M104" i="1"/>
  <c r="N104" i="1" s="1"/>
  <c r="O104" i="1"/>
  <c r="O37" i="1"/>
  <c r="M37" i="1"/>
  <c r="N37" i="1" s="1"/>
  <c r="O73" i="1"/>
  <c r="M73" i="1"/>
  <c r="N73" i="1" s="1"/>
  <c r="O230" i="1"/>
  <c r="M230" i="1"/>
  <c r="N230" i="1" s="1"/>
  <c r="O154" i="1"/>
  <c r="M154" i="1"/>
  <c r="N154" i="1" s="1"/>
  <c r="M50" i="1"/>
  <c r="N50" i="1" s="1"/>
  <c r="O50" i="1"/>
  <c r="O1720" i="1"/>
  <c r="O754" i="1"/>
  <c r="O549" i="1"/>
  <c r="M549" i="1"/>
  <c r="N549" i="1" s="1"/>
  <c r="O40" i="1"/>
  <c r="M40" i="1"/>
  <c r="N40" i="1" s="1"/>
  <c r="M973" i="1"/>
  <c r="N973" i="1" s="1"/>
  <c r="O973" i="1"/>
  <c r="M677" i="1"/>
  <c r="N677" i="1" s="1"/>
  <c r="O677" i="1"/>
  <c r="O577" i="1"/>
  <c r="M577" i="1"/>
  <c r="N577" i="1" s="1"/>
  <c r="O513" i="1"/>
  <c r="M513" i="1"/>
  <c r="N513" i="1" s="1"/>
  <c r="O497" i="1"/>
  <c r="M497" i="1"/>
  <c r="N497" i="1" s="1"/>
  <c r="M488" i="1"/>
  <c r="N488" i="1" s="1"/>
  <c r="O525" i="1"/>
  <c r="M525" i="1"/>
  <c r="N525" i="1" s="1"/>
  <c r="O529" i="1"/>
  <c r="M529" i="1"/>
  <c r="N529" i="1" s="1"/>
  <c r="M293" i="1"/>
  <c r="N293" i="1" s="1"/>
  <c r="O449" i="1"/>
  <c r="M449" i="1"/>
  <c r="N449" i="1" s="1"/>
  <c r="M328" i="1"/>
  <c r="N328" i="1" s="1"/>
  <c r="M392" i="1"/>
  <c r="N392" i="1" s="1"/>
  <c r="M363" i="1"/>
  <c r="N363" i="1" s="1"/>
  <c r="O363" i="1"/>
  <c r="O331" i="1"/>
  <c r="O282" i="1"/>
  <c r="M427" i="1"/>
  <c r="N427" i="1" s="1"/>
  <c r="O427" i="1"/>
  <c r="M424" i="1"/>
  <c r="N424" i="1" s="1"/>
  <c r="O100" i="1"/>
  <c r="O38" i="1"/>
  <c r="O22" i="1"/>
  <c r="M45" i="1"/>
  <c r="N45" i="1" s="1"/>
  <c r="M1669" i="1"/>
  <c r="N1669" i="1" s="1"/>
  <c r="M1783" i="1"/>
  <c r="N1783" i="1" s="1"/>
  <c r="M1005" i="1"/>
  <c r="N1005" i="1" s="1"/>
  <c r="O1005" i="1"/>
  <c r="M1772" i="1"/>
  <c r="N1772" i="1" s="1"/>
  <c r="M1654" i="1"/>
  <c r="N1654" i="1" s="1"/>
  <c r="M1704" i="1"/>
  <c r="N1704" i="1" s="1"/>
  <c r="M1626" i="1"/>
  <c r="N1626" i="1" s="1"/>
  <c r="O1624" i="1"/>
  <c r="M1624" i="1"/>
  <c r="N1624" i="1" s="1"/>
  <c r="O1648" i="1"/>
  <c r="M1648" i="1"/>
  <c r="N1648" i="1" s="1"/>
  <c r="M1632" i="1"/>
  <c r="N1632" i="1" s="1"/>
  <c r="O1632" i="1"/>
  <c r="O1594" i="1"/>
  <c r="M1554" i="1"/>
  <c r="N1554" i="1" s="1"/>
  <c r="O1511" i="1"/>
  <c r="M1488" i="1"/>
  <c r="N1488" i="1" s="1"/>
  <c r="M1275" i="1"/>
  <c r="N1275" i="1" s="1"/>
  <c r="M1211" i="1"/>
  <c r="N1211" i="1" s="1"/>
  <c r="M1271" i="1"/>
  <c r="N1271" i="1" s="1"/>
  <c r="O1212" i="1"/>
  <c r="M1212" i="1"/>
  <c r="N1212" i="1" s="1"/>
  <c r="O1177" i="1"/>
  <c r="O1235" i="1"/>
  <c r="M1373" i="1"/>
  <c r="N1373" i="1" s="1"/>
  <c r="O1224" i="1"/>
  <c r="M1224" i="1"/>
  <c r="N1224" i="1" s="1"/>
  <c r="M1156" i="1"/>
  <c r="N1156" i="1" s="1"/>
  <c r="O1169" i="1"/>
  <c r="O1162" i="1"/>
  <c r="M1162" i="1"/>
  <c r="N1162" i="1" s="1"/>
  <c r="O1064" i="1"/>
  <c r="O1032" i="1"/>
  <c r="O984" i="1"/>
  <c r="O1139" i="1"/>
  <c r="O1107" i="1"/>
  <c r="O932" i="1"/>
  <c r="O982" i="1"/>
  <c r="M724" i="1"/>
  <c r="N724" i="1" s="1"/>
  <c r="O648" i="1"/>
  <c r="O744" i="1"/>
  <c r="O918" i="1"/>
  <c r="M674" i="1"/>
  <c r="N674" i="1" s="1"/>
  <c r="O656" i="1"/>
  <c r="O602" i="1"/>
  <c r="M602" i="1"/>
  <c r="N602" i="1" s="1"/>
  <c r="O570" i="1"/>
  <c r="M570" i="1"/>
  <c r="N570" i="1" s="1"/>
  <c r="O538" i="1"/>
  <c r="M538" i="1"/>
  <c r="N538" i="1" s="1"/>
  <c r="O506" i="1"/>
  <c r="M506" i="1"/>
  <c r="N506" i="1" s="1"/>
  <c r="O485" i="1"/>
  <c r="M485" i="1"/>
  <c r="N485" i="1" s="1"/>
  <c r="M603" i="1"/>
  <c r="N603" i="1" s="1"/>
  <c r="M532" i="1"/>
  <c r="N532" i="1" s="1"/>
  <c r="M627" i="1"/>
  <c r="N627" i="1" s="1"/>
  <c r="O557" i="1"/>
  <c r="M557" i="1"/>
  <c r="N557" i="1" s="1"/>
  <c r="O489" i="1"/>
  <c r="M489" i="1"/>
  <c r="N489" i="1" s="1"/>
  <c r="M365" i="1"/>
  <c r="N365" i="1" s="1"/>
  <c r="M738" i="1"/>
  <c r="N738" i="1" s="1"/>
  <c r="O720" i="1"/>
  <c r="M636" i="1"/>
  <c r="N636" i="1" s="1"/>
  <c r="O561" i="1"/>
  <c r="M561" i="1"/>
  <c r="N561" i="1" s="1"/>
  <c r="O522" i="1"/>
  <c r="M522" i="1"/>
  <c r="N522" i="1" s="1"/>
  <c r="O490" i="1"/>
  <c r="M490" i="1"/>
  <c r="N490" i="1" s="1"/>
  <c r="O492" i="1"/>
  <c r="O452" i="1"/>
  <c r="M442" i="1"/>
  <c r="N442" i="1" s="1"/>
  <c r="O587" i="1"/>
  <c r="M404" i="1"/>
  <c r="N404" i="1" s="1"/>
  <c r="M512" i="1"/>
  <c r="N512" i="1" s="1"/>
  <c r="M376" i="1"/>
  <c r="N376" i="1" s="1"/>
  <c r="M688" i="1"/>
  <c r="N688" i="1" s="1"/>
  <c r="M472" i="1"/>
  <c r="N472" i="1" s="1"/>
  <c r="O458" i="1"/>
  <c r="O176" i="1"/>
  <c r="O324" i="1"/>
  <c r="O148" i="1"/>
  <c r="O292" i="1"/>
  <c r="O34" i="1"/>
  <c r="O36" i="1"/>
  <c r="M36" i="1"/>
  <c r="N36" i="1" s="1"/>
  <c r="M65" i="1"/>
  <c r="N65" i="1" s="1"/>
  <c r="O20" i="1"/>
  <c r="M20" i="1"/>
  <c r="N20" i="1" s="1"/>
  <c r="O26" i="1"/>
  <c r="M81" i="1"/>
  <c r="N81" i="1" s="1"/>
  <c r="O1216" i="1"/>
  <c r="M1216" i="1"/>
  <c r="N1216" i="1" s="1"/>
  <c r="O611" i="1"/>
  <c r="M611" i="1"/>
  <c r="N611" i="1" s="1"/>
  <c r="O296" i="1"/>
  <c r="M1021" i="1"/>
  <c r="N1021" i="1" s="1"/>
  <c r="O1021" i="1"/>
  <c r="M922" i="1"/>
  <c r="N922" i="1" s="1"/>
  <c r="O922" i="1"/>
  <c r="M937" i="1"/>
  <c r="N937" i="1" s="1"/>
  <c r="O937" i="1"/>
  <c r="M794" i="1"/>
  <c r="N794" i="1" s="1"/>
  <c r="O794" i="1"/>
  <c r="M689" i="1"/>
  <c r="N689" i="1" s="1"/>
  <c r="O689" i="1"/>
  <c r="O1688" i="1"/>
  <c r="M1688" i="1"/>
  <c r="N1688" i="1" s="1"/>
  <c r="M1620" i="1"/>
  <c r="N1620" i="1" s="1"/>
  <c r="O1620" i="1"/>
  <c r="M1558" i="1"/>
  <c r="N1558" i="1" s="1"/>
  <c r="M1501" i="1"/>
  <c r="N1501" i="1" s="1"/>
  <c r="O1385" i="1"/>
  <c r="O1361" i="1"/>
  <c r="M1472" i="1"/>
  <c r="N1472" i="1" s="1"/>
  <c r="M1298" i="1"/>
  <c r="N1298" i="1" s="1"/>
  <c r="M1304" i="1"/>
  <c r="N1304" i="1" s="1"/>
  <c r="O1460" i="1"/>
  <c r="O1204" i="1"/>
  <c r="M1204" i="1"/>
  <c r="N1204" i="1" s="1"/>
  <c r="O1050" i="1"/>
  <c r="O986" i="1"/>
  <c r="M1065" i="1"/>
  <c r="N1065" i="1" s="1"/>
  <c r="O1065" i="1"/>
  <c r="M1049" i="1"/>
  <c r="N1049" i="1" s="1"/>
  <c r="O1049" i="1"/>
  <c r="M1033" i="1"/>
  <c r="N1033" i="1" s="1"/>
  <c r="O1033" i="1"/>
  <c r="M1017" i="1"/>
  <c r="N1017" i="1" s="1"/>
  <c r="O1017" i="1"/>
  <c r="M1001" i="1"/>
  <c r="N1001" i="1" s="1"/>
  <c r="O1001" i="1"/>
  <c r="M985" i="1"/>
  <c r="N985" i="1" s="1"/>
  <c r="O985" i="1"/>
  <c r="M969" i="1"/>
  <c r="N969" i="1" s="1"/>
  <c r="O969" i="1"/>
  <c r="O1119" i="1"/>
  <c r="M917" i="1"/>
  <c r="N917" i="1" s="1"/>
  <c r="O917" i="1"/>
  <c r="M883" i="1"/>
  <c r="N883" i="1" s="1"/>
  <c r="M819" i="1"/>
  <c r="N819" i="1" s="1"/>
  <c r="O793" i="1"/>
  <c r="O781" i="1"/>
  <c r="O815" i="1"/>
  <c r="M782" i="1"/>
  <c r="N782" i="1" s="1"/>
  <c r="O782" i="1"/>
  <c r="M788" i="1"/>
  <c r="N788" i="1" s="1"/>
  <c r="O764" i="1"/>
  <c r="M714" i="1"/>
  <c r="N714" i="1" s="1"/>
  <c r="M657" i="1"/>
  <c r="N657" i="1" s="1"/>
  <c r="O657" i="1"/>
  <c r="O750" i="1"/>
  <c r="O654" i="1"/>
  <c r="O1006" i="1"/>
  <c r="O510" i="1"/>
  <c r="M510" i="1"/>
  <c r="N510" i="1" s="1"/>
  <c r="M487" i="1"/>
  <c r="N487" i="1" s="1"/>
  <c r="O762" i="1"/>
  <c r="O589" i="1"/>
  <c r="M589" i="1"/>
  <c r="N589" i="1" s="1"/>
  <c r="O593" i="1"/>
  <c r="M593" i="1"/>
  <c r="N593" i="1" s="1"/>
  <c r="O554" i="1"/>
  <c r="M554" i="1"/>
  <c r="N554" i="1" s="1"/>
  <c r="O377" i="1"/>
  <c r="M42" i="1"/>
  <c r="N42" i="1" s="1"/>
  <c r="M186" i="1"/>
  <c r="N186" i="1" s="1"/>
  <c r="O140" i="1"/>
  <c r="O417" i="1"/>
  <c r="O32" i="1"/>
  <c r="M32" i="1"/>
  <c r="N32" i="1" s="1"/>
  <c r="O68" i="1"/>
  <c r="M68" i="1"/>
  <c r="N68" i="1" s="1"/>
  <c r="O86" i="1"/>
  <c r="O52" i="1"/>
  <c r="M52" i="1"/>
  <c r="N52" i="1" s="1"/>
  <c r="O1220" i="1"/>
  <c r="M1220" i="1"/>
  <c r="N1220" i="1" s="1"/>
  <c r="M499" i="1"/>
  <c r="N499" i="1" s="1"/>
  <c r="M1799" i="1"/>
  <c r="N1799" i="1" s="1"/>
  <c r="M1742" i="1"/>
  <c r="N1742" i="1" s="1"/>
  <c r="M1069" i="1"/>
  <c r="N1069" i="1" s="1"/>
  <c r="O1069" i="1"/>
  <c r="O1181" i="1"/>
  <c r="O899" i="1"/>
  <c r="M729" i="1"/>
  <c r="N729" i="1" s="1"/>
  <c r="O729" i="1"/>
  <c r="O545" i="1"/>
  <c r="M545" i="1"/>
  <c r="N545" i="1" s="1"/>
  <c r="O574" i="1"/>
  <c r="M574" i="1"/>
  <c r="N574" i="1" s="1"/>
  <c r="O517" i="1"/>
  <c r="M517" i="1"/>
  <c r="N517" i="1" s="1"/>
  <c r="M447" i="1"/>
  <c r="N447" i="1" s="1"/>
  <c r="M1638" i="1"/>
  <c r="N1638" i="1" s="1"/>
  <c r="M1495" i="1"/>
  <c r="N1495" i="1" s="1"/>
  <c r="O1469" i="1"/>
  <c r="O1503" i="1"/>
  <c r="O1456" i="1"/>
  <c r="M1423" i="1"/>
  <c r="N1423" i="1" s="1"/>
  <c r="M1439" i="1"/>
  <c r="N1439" i="1" s="1"/>
  <c r="M1328" i="1"/>
  <c r="N1328" i="1" s="1"/>
  <c r="O1248" i="1"/>
  <c r="M1248" i="1"/>
  <c r="N1248" i="1" s="1"/>
  <c r="M1175" i="1"/>
  <c r="N1175" i="1" s="1"/>
  <c r="M1015" i="1"/>
  <c r="N1015" i="1" s="1"/>
  <c r="O974" i="1"/>
  <c r="O934" i="1"/>
  <c r="M921" i="1"/>
  <c r="N921" i="1" s="1"/>
  <c r="O1030" i="1"/>
  <c r="M697" i="1"/>
  <c r="N697" i="1" s="1"/>
  <c r="O697" i="1"/>
  <c r="M926" i="1"/>
  <c r="N926" i="1" s="1"/>
  <c r="O535" i="1"/>
  <c r="O486" i="1"/>
  <c r="M486" i="1"/>
  <c r="N486" i="1" s="1"/>
  <c r="M760" i="1"/>
  <c r="N760" i="1" s="1"/>
  <c r="M479" i="1"/>
  <c r="N479" i="1" s="1"/>
  <c r="O586" i="1"/>
  <c r="M586" i="1"/>
  <c r="N586" i="1" s="1"/>
  <c r="O776" i="1"/>
  <c r="M698" i="1"/>
  <c r="N698" i="1" s="1"/>
  <c r="M437" i="1"/>
  <c r="N437" i="1" s="1"/>
  <c r="O437" i="1"/>
  <c r="M166" i="1"/>
  <c r="N166" i="1" s="1"/>
  <c r="M218" i="1"/>
  <c r="N218" i="1" s="1"/>
  <c r="M299" i="1"/>
  <c r="N299" i="1" s="1"/>
  <c r="M455" i="1"/>
  <c r="N455" i="1" s="1"/>
  <c r="M258" i="1"/>
  <c r="N258" i="1" s="1"/>
  <c r="M226" i="1"/>
  <c r="N226" i="1" s="1"/>
  <c r="O304" i="1"/>
  <c r="O64" i="1"/>
  <c r="M64" i="1"/>
  <c r="N64" i="1" s="1"/>
  <c r="O84" i="1"/>
  <c r="M84" i="1"/>
  <c r="N84" i="1" s="1"/>
  <c r="O1810" i="1"/>
  <c r="M1810" i="1"/>
  <c r="N1810" i="1" s="1"/>
  <c r="M1053" i="1"/>
  <c r="N1053" i="1" s="1"/>
  <c r="O1053" i="1"/>
  <c r="O736" i="1"/>
  <c r="O1812" i="1"/>
  <c r="M1751" i="1"/>
  <c r="N1751" i="1" s="1"/>
  <c r="O1671" i="1"/>
  <c r="M1673" i="1"/>
  <c r="N1673" i="1" s="1"/>
  <c r="M1655" i="1"/>
  <c r="N1655" i="1" s="1"/>
  <c r="M1641" i="1"/>
  <c r="N1641" i="1" s="1"/>
  <c r="M1610" i="1"/>
  <c r="N1610" i="1" s="1"/>
  <c r="M1629" i="1"/>
  <c r="N1629" i="1" s="1"/>
  <c r="M1530" i="1"/>
  <c r="N1530" i="1" s="1"/>
  <c r="O1499" i="1"/>
  <c r="O1645" i="1"/>
  <c r="M1505" i="1"/>
  <c r="N1505" i="1" s="1"/>
  <c r="M1465" i="1"/>
  <c r="N1465" i="1" s="1"/>
  <c r="M1489" i="1"/>
  <c r="N1489" i="1" s="1"/>
  <c r="M1415" i="1"/>
  <c r="N1415" i="1" s="1"/>
  <c r="M1504" i="1"/>
  <c r="N1504" i="1" s="1"/>
  <c r="M1450" i="1"/>
  <c r="N1450" i="1" s="1"/>
  <c r="O1244" i="1"/>
  <c r="M1244" i="1"/>
  <c r="N1244" i="1" s="1"/>
  <c r="O1185" i="1"/>
  <c r="M1371" i="1"/>
  <c r="N1371" i="1" s="1"/>
  <c r="M1199" i="1"/>
  <c r="N1199" i="1" s="1"/>
  <c r="M1227" i="1"/>
  <c r="N1227" i="1" s="1"/>
  <c r="M1255" i="1"/>
  <c r="N1255" i="1" s="1"/>
  <c r="M1077" i="1"/>
  <c r="N1077" i="1" s="1"/>
  <c r="O1077" i="1"/>
  <c r="M1061" i="1"/>
  <c r="N1061" i="1" s="1"/>
  <c r="O1061" i="1"/>
  <c r="M1045" i="1"/>
  <c r="N1045" i="1" s="1"/>
  <c r="O1045" i="1"/>
  <c r="M1029" i="1"/>
  <c r="N1029" i="1" s="1"/>
  <c r="O1029" i="1"/>
  <c r="M1013" i="1"/>
  <c r="N1013" i="1" s="1"/>
  <c r="O1013" i="1"/>
  <c r="M997" i="1"/>
  <c r="N997" i="1" s="1"/>
  <c r="O997" i="1"/>
  <c r="M981" i="1"/>
  <c r="N981" i="1" s="1"/>
  <c r="O981" i="1"/>
  <c r="M965" i="1"/>
  <c r="N965" i="1" s="1"/>
  <c r="O965" i="1"/>
  <c r="M1140" i="1"/>
  <c r="N1140" i="1" s="1"/>
  <c r="M1446" i="1"/>
  <c r="N1446" i="1" s="1"/>
  <c r="M945" i="1"/>
  <c r="N945" i="1" s="1"/>
  <c r="O945" i="1"/>
  <c r="M929" i="1"/>
  <c r="N929" i="1" s="1"/>
  <c r="O929" i="1"/>
  <c r="O1127" i="1"/>
  <c r="M843" i="1"/>
  <c r="N843" i="1" s="1"/>
  <c r="O1170" i="1"/>
  <c r="M923" i="1"/>
  <c r="N923" i="1" s="1"/>
  <c r="O1087" i="1"/>
  <c r="M1022" i="1"/>
  <c r="N1022" i="1" s="1"/>
  <c r="O927" i="1"/>
  <c r="M913" i="1"/>
  <c r="N913" i="1" s="1"/>
  <c r="M741" i="1"/>
  <c r="N741" i="1" s="1"/>
  <c r="O741" i="1"/>
  <c r="M753" i="1"/>
  <c r="N753" i="1" s="1"/>
  <c r="O753" i="1"/>
  <c r="M771" i="1"/>
  <c r="N771" i="1" s="1"/>
  <c r="O534" i="1"/>
  <c r="M534" i="1"/>
  <c r="N534" i="1" s="1"/>
  <c r="O474" i="1"/>
  <c r="M474" i="1"/>
  <c r="N474" i="1" s="1"/>
  <c r="M620" i="1"/>
  <c r="N620" i="1" s="1"/>
  <c r="M564" i="1"/>
  <c r="N564" i="1" s="1"/>
  <c r="M638" i="1"/>
  <c r="N638" i="1" s="1"/>
  <c r="M618" i="1"/>
  <c r="N618" i="1" s="1"/>
  <c r="O462" i="1"/>
  <c r="M706" i="1"/>
  <c r="N706" i="1" s="1"/>
  <c r="M516" i="1"/>
  <c r="N516" i="1" s="1"/>
  <c r="O523" i="1"/>
  <c r="M391" i="1"/>
  <c r="N391" i="1" s="1"/>
  <c r="O391" i="1"/>
  <c r="O196" i="1"/>
  <c r="M198" i="1"/>
  <c r="N198" i="1" s="1"/>
  <c r="M266" i="1"/>
  <c r="N266" i="1" s="1"/>
  <c r="M74" i="1"/>
  <c r="N74" i="1" s="1"/>
  <c r="M14" i="1"/>
  <c r="M158" i="1"/>
  <c r="N158" i="1" s="1"/>
  <c r="M174" i="1"/>
  <c r="N174" i="1" s="1"/>
  <c r="O435" i="1"/>
  <c r="O14" i="1"/>
  <c r="M1037" i="1"/>
  <c r="N1037" i="1" s="1"/>
  <c r="O1037" i="1"/>
  <c r="O1038" i="1"/>
  <c r="O1795" i="1"/>
  <c r="M1756" i="1"/>
  <c r="N1756" i="1" s="1"/>
  <c r="M1791" i="1"/>
  <c r="N1791" i="1" s="1"/>
  <c r="O1771" i="1"/>
  <c r="M1759" i="1"/>
  <c r="N1759" i="1" s="1"/>
  <c r="M1746" i="1"/>
  <c r="N1746" i="1" s="1"/>
  <c r="M1739" i="1"/>
  <c r="N1739" i="1" s="1"/>
  <c r="O1721" i="1"/>
  <c r="M1721" i="1"/>
  <c r="N1721" i="1" s="1"/>
  <c r="M1665" i="1"/>
  <c r="N1665" i="1" s="1"/>
  <c r="M1675" i="1"/>
  <c r="N1675" i="1" s="1"/>
  <c r="M1743" i="1"/>
  <c r="N1743" i="1" s="1"/>
  <c r="M1640" i="1"/>
  <c r="N1640" i="1" s="1"/>
  <c r="O1640" i="1"/>
  <c r="M1731" i="1"/>
  <c r="N1731" i="1" s="1"/>
  <c r="O1677" i="1"/>
  <c r="M1578" i="1"/>
  <c r="N1578" i="1" s="1"/>
  <c r="M1542" i="1"/>
  <c r="N1542" i="1" s="1"/>
  <c r="M1586" i="1"/>
  <c r="N1586" i="1" s="1"/>
  <c r="O1463" i="1"/>
  <c r="M1455" i="1"/>
  <c r="N1455" i="1" s="1"/>
  <c r="M1243" i="1"/>
  <c r="N1243" i="1" s="1"/>
  <c r="O1236" i="1"/>
  <c r="M1236" i="1"/>
  <c r="N1236" i="1" s="1"/>
  <c r="M1316" i="1"/>
  <c r="N1316" i="1" s="1"/>
  <c r="M1132" i="1"/>
  <c r="N1132" i="1" s="1"/>
  <c r="M1116" i="1"/>
  <c r="N1116" i="1" s="1"/>
  <c r="M1100" i="1"/>
  <c r="N1100" i="1" s="1"/>
  <c r="O1056" i="1"/>
  <c r="O1024" i="1"/>
  <c r="O992" i="1"/>
  <c r="M778" i="1"/>
  <c r="N778" i="1" s="1"/>
  <c r="O778" i="1"/>
  <c r="M761" i="1"/>
  <c r="N761" i="1" s="1"/>
  <c r="O761" i="1"/>
  <c r="O732" i="1"/>
  <c r="O680" i="1"/>
  <c r="O658" i="1"/>
  <c r="O566" i="1"/>
  <c r="M566" i="1"/>
  <c r="N566" i="1" s="1"/>
  <c r="O666" i="1"/>
  <c r="O622" i="1"/>
  <c r="M622" i="1"/>
  <c r="N622" i="1" s="1"/>
  <c r="M504" i="1"/>
  <c r="N504" i="1" s="1"/>
  <c r="M468" i="1"/>
  <c r="N468" i="1" s="1"/>
  <c r="O730" i="1"/>
  <c r="M396" i="1"/>
  <c r="N396" i="1" s="1"/>
  <c r="M352" i="1"/>
  <c r="N352" i="1" s="1"/>
  <c r="M348" i="1"/>
  <c r="N348" i="1" s="1"/>
  <c r="M297" i="1"/>
  <c r="N297" i="1" s="1"/>
  <c r="M270" i="1"/>
  <c r="N270" i="1" s="1"/>
  <c r="O124" i="1"/>
  <c r="M190" i="1"/>
  <c r="N190" i="1" s="1"/>
  <c r="M576" i="1"/>
  <c r="N576" i="1" s="1"/>
  <c r="M278" i="1"/>
  <c r="N278" i="1" s="1"/>
  <c r="M246" i="1"/>
  <c r="N246" i="1" s="1"/>
  <c r="M214" i="1"/>
  <c r="N214" i="1" s="1"/>
  <c r="M329" i="1"/>
  <c r="N329" i="1" s="1"/>
  <c r="M178" i="1"/>
  <c r="N178" i="1" s="1"/>
  <c r="M21" i="1"/>
  <c r="N21" i="1" s="1"/>
  <c r="O72" i="1"/>
  <c r="M72" i="1"/>
  <c r="N72" i="1" s="1"/>
  <c r="N16" i="1"/>
  <c r="M69" i="1"/>
  <c r="N69" i="1" s="1"/>
  <c r="M77" i="1"/>
  <c r="N77" i="1" s="1"/>
  <c r="O1276" i="1"/>
  <c r="M1276" i="1"/>
  <c r="N1276" i="1" s="1"/>
  <c r="O1555" i="1"/>
  <c r="M1555" i="1"/>
  <c r="N1555" i="1" s="1"/>
  <c r="O1393" i="1"/>
  <c r="O1268" i="1"/>
  <c r="M1268" i="1"/>
  <c r="N1268" i="1" s="1"/>
  <c r="M989" i="1"/>
  <c r="N989" i="1" s="1"/>
  <c r="O989" i="1"/>
  <c r="M953" i="1"/>
  <c r="N953" i="1" s="1"/>
  <c r="O953" i="1"/>
  <c r="M1735" i="1"/>
  <c r="N1735" i="1" s="1"/>
  <c r="O1652" i="1"/>
  <c r="M1652" i="1"/>
  <c r="N1652" i="1" s="1"/>
  <c r="M1775" i="1"/>
  <c r="N1775" i="1" s="1"/>
  <c r="M1734" i="1"/>
  <c r="N1734" i="1" s="1"/>
  <c r="O1659" i="1"/>
  <c r="O1433" i="1"/>
  <c r="M1464" i="1"/>
  <c r="N1464" i="1" s="1"/>
  <c r="O1375" i="1"/>
  <c r="O1282" i="1"/>
  <c r="M1293" i="1"/>
  <c r="N1293" i="1" s="1"/>
  <c r="O1293" i="1"/>
  <c r="M1480" i="1"/>
  <c r="N1480" i="1" s="1"/>
  <c r="O1146" i="1"/>
  <c r="M1146" i="1"/>
  <c r="N1146" i="1" s="1"/>
  <c r="O1066" i="1"/>
  <c r="O1034" i="1"/>
  <c r="M1073" i="1"/>
  <c r="N1073" i="1" s="1"/>
  <c r="O1073" i="1"/>
  <c r="M1057" i="1"/>
  <c r="N1057" i="1" s="1"/>
  <c r="O1057" i="1"/>
  <c r="M1041" i="1"/>
  <c r="N1041" i="1" s="1"/>
  <c r="O1041" i="1"/>
  <c r="M1025" i="1"/>
  <c r="N1025" i="1" s="1"/>
  <c r="O1025" i="1"/>
  <c r="M1009" i="1"/>
  <c r="N1009" i="1" s="1"/>
  <c r="O1009" i="1"/>
  <c r="M993" i="1"/>
  <c r="N993" i="1" s="1"/>
  <c r="O993" i="1"/>
  <c r="M977" i="1"/>
  <c r="N977" i="1" s="1"/>
  <c r="O977" i="1"/>
  <c r="M961" i="1"/>
  <c r="N961" i="1" s="1"/>
  <c r="O961" i="1"/>
  <c r="O1070" i="1"/>
  <c r="O1046" i="1"/>
  <c r="O1062" i="1"/>
  <c r="M665" i="1"/>
  <c r="N665" i="1" s="1"/>
  <c r="O665" i="1"/>
  <c r="M709" i="1"/>
  <c r="N709" i="1" s="1"/>
  <c r="O709" i="1"/>
  <c r="M721" i="1"/>
  <c r="N721" i="1" s="1"/>
  <c r="O721" i="1"/>
  <c r="M662" i="1"/>
  <c r="N662" i="1" s="1"/>
  <c r="M737" i="1"/>
  <c r="N737" i="1" s="1"/>
  <c r="O737" i="1"/>
  <c r="M705" i="1"/>
  <c r="N705" i="1" s="1"/>
  <c r="O705" i="1"/>
  <c r="M673" i="1"/>
  <c r="N673" i="1" s="1"/>
  <c r="O673" i="1"/>
  <c r="O598" i="1"/>
  <c r="M598" i="1"/>
  <c r="N598" i="1" s="1"/>
  <c r="O494" i="1"/>
  <c r="M494" i="1"/>
  <c r="N494" i="1" s="1"/>
  <c r="O619" i="1"/>
  <c r="M619" i="1"/>
  <c r="N619" i="1" s="1"/>
  <c r="O614" i="1"/>
  <c r="M614" i="1"/>
  <c r="N614" i="1" s="1"/>
  <c r="O581" i="1"/>
  <c r="M581" i="1"/>
  <c r="N581" i="1" s="1"/>
  <c r="M411" i="1"/>
  <c r="N411" i="1" s="1"/>
  <c r="O411" i="1"/>
  <c r="O305" i="1"/>
  <c r="M423" i="1"/>
  <c r="N423" i="1" s="1"/>
  <c r="O423" i="1"/>
  <c r="O156" i="1"/>
  <c r="M120" i="1"/>
  <c r="N120" i="1" s="1"/>
  <c r="N12" i="1"/>
  <c r="M599" i="1" l="1"/>
  <c r="N599" i="1" s="1"/>
  <c r="M672" i="1"/>
  <c r="N672" i="1" s="1"/>
  <c r="O1552" i="1"/>
  <c r="O1425" i="1"/>
  <c r="O326" i="1"/>
  <c r="M95" i="1"/>
  <c r="N95" i="1" s="1"/>
  <c r="O1748" i="1"/>
  <c r="M286" i="1"/>
  <c r="N286" i="1" s="1"/>
  <c r="O1310" i="1"/>
  <c r="O971" i="1"/>
  <c r="M971" i="1"/>
  <c r="N971" i="1" s="1"/>
  <c r="M457" i="1"/>
  <c r="N457" i="1" s="1"/>
  <c r="O457" i="1"/>
  <c r="M542" i="1"/>
  <c r="N542" i="1" s="1"/>
  <c r="O201" i="1"/>
  <c r="O1343" i="1"/>
  <c r="Q1368" i="1" s="1"/>
  <c r="R1368" i="1" s="1"/>
  <c r="S1368" i="1" s="1"/>
  <c r="M1101" i="1"/>
  <c r="N1101" i="1" s="1"/>
  <c r="O805" i="1"/>
  <c r="O92" i="1"/>
  <c r="M92" i="1"/>
  <c r="N92" i="1" s="1"/>
  <c r="O1466" i="1"/>
  <c r="M1466" i="1"/>
  <c r="N1466" i="1" s="1"/>
  <c r="O830" i="1"/>
  <c r="M830" i="1"/>
  <c r="N830" i="1" s="1"/>
  <c r="O160" i="1"/>
  <c r="M160" i="1"/>
  <c r="N160" i="1" s="1"/>
  <c r="O1158" i="1"/>
  <c r="M1158" i="1"/>
  <c r="N1158" i="1" s="1"/>
  <c r="O790" i="1"/>
  <c r="O629" i="1"/>
  <c r="O1142" i="1"/>
  <c r="M1142" i="1"/>
  <c r="N1142" i="1" s="1"/>
  <c r="M209" i="1"/>
  <c r="N209" i="1" s="1"/>
  <c r="O209" i="1"/>
  <c r="O1725" i="1"/>
  <c r="M1725" i="1"/>
  <c r="N1725" i="1" s="1"/>
  <c r="M476" i="1"/>
  <c r="N476" i="1" s="1"/>
  <c r="O476" i="1"/>
  <c r="M1788" i="1"/>
  <c r="N1788" i="1" s="1"/>
  <c r="M284" i="1"/>
  <c r="N284" i="1" s="1"/>
  <c r="O114" i="1"/>
  <c r="M1149" i="1"/>
  <c r="N1149" i="1" s="1"/>
  <c r="O1498" i="1"/>
  <c r="O601" i="1"/>
  <c r="M601" i="1"/>
  <c r="N601" i="1" s="1"/>
  <c r="M1604" i="1"/>
  <c r="N1604" i="1" s="1"/>
  <c r="M502" i="1"/>
  <c r="N502" i="1" s="1"/>
  <c r="M1002" i="1"/>
  <c r="N1002" i="1" s="1"/>
  <c r="O768" i="1"/>
  <c r="M1147" i="1"/>
  <c r="N1147" i="1" s="1"/>
  <c r="O28" i="1"/>
  <c r="Q31" i="1" s="1"/>
  <c r="R31" i="1" s="1"/>
  <c r="S31" i="1" s="1"/>
  <c r="O480" i="1"/>
  <c r="M480" i="1"/>
  <c r="N480" i="1" s="1"/>
  <c r="O1264" i="1"/>
  <c r="M1264" i="1"/>
  <c r="N1264" i="1" s="1"/>
  <c r="M747" i="1"/>
  <c r="N747" i="1" s="1"/>
  <c r="O245" i="1"/>
  <c r="M1035" i="1"/>
  <c r="N1035" i="1" s="1"/>
  <c r="M1778" i="1"/>
  <c r="N1778" i="1" s="1"/>
  <c r="O1778" i="1"/>
  <c r="M1078" i="1"/>
  <c r="N1078" i="1" s="1"/>
  <c r="M107" i="1"/>
  <c r="N107" i="1" s="1"/>
  <c r="O107" i="1"/>
  <c r="M343" i="1"/>
  <c r="N343" i="1" s="1"/>
  <c r="O343" i="1"/>
  <c r="Q15" i="1"/>
  <c r="R15" i="1" s="1"/>
  <c r="S15" i="1" s="1"/>
  <c r="Q23" i="1"/>
  <c r="R23" i="1" s="1"/>
  <c r="S23" i="1" s="1"/>
  <c r="Q39" i="1"/>
  <c r="R39" i="1" s="1"/>
  <c r="S39" i="1" s="1"/>
  <c r="Q63" i="1"/>
  <c r="R63" i="1" s="1"/>
  <c r="S63" i="1" s="1"/>
  <c r="Q71" i="1"/>
  <c r="R71" i="1" s="1"/>
  <c r="S71" i="1" s="1"/>
  <c r="Q79" i="1"/>
  <c r="R79" i="1" s="1"/>
  <c r="S79" i="1" s="1"/>
  <c r="Q87" i="1"/>
  <c r="R87" i="1" s="1"/>
  <c r="S87" i="1" s="1"/>
  <c r="Q103" i="1"/>
  <c r="R103" i="1" s="1"/>
  <c r="S103" i="1" s="1"/>
  <c r="Q127" i="1"/>
  <c r="R127" i="1" s="1"/>
  <c r="S127" i="1" s="1"/>
  <c r="Q135" i="1"/>
  <c r="R135" i="1" s="1"/>
  <c r="S135" i="1" s="1"/>
  <c r="Q143" i="1"/>
  <c r="R143" i="1" s="1"/>
  <c r="S143" i="1" s="1"/>
  <c r="Q151" i="1"/>
  <c r="R151" i="1" s="1"/>
  <c r="S151" i="1" s="1"/>
  <c r="Q167" i="1"/>
  <c r="R167" i="1" s="1"/>
  <c r="S167" i="1" s="1"/>
  <c r="Q191" i="1"/>
  <c r="R191" i="1" s="1"/>
  <c r="S191" i="1" s="1"/>
  <c r="Q199" i="1"/>
  <c r="R199" i="1" s="1"/>
  <c r="S199" i="1" s="1"/>
  <c r="Q207" i="1"/>
  <c r="R207" i="1" s="1"/>
  <c r="S207" i="1" s="1"/>
  <c r="Q215" i="1"/>
  <c r="R215" i="1" s="1"/>
  <c r="S215" i="1" s="1"/>
  <c r="Q231" i="1"/>
  <c r="R231" i="1" s="1"/>
  <c r="S231" i="1" s="1"/>
  <c r="Q18" i="1"/>
  <c r="R18" i="1" s="1"/>
  <c r="S18" i="1" s="1"/>
  <c r="Q26" i="1"/>
  <c r="R26" i="1" s="1"/>
  <c r="S26" i="1" s="1"/>
  <c r="Q34" i="1"/>
  <c r="R34" i="1" s="1"/>
  <c r="S34" i="1" s="1"/>
  <c r="Q42" i="1"/>
  <c r="R42" i="1" s="1"/>
  <c r="S42" i="1" s="1"/>
  <c r="Q50" i="1"/>
  <c r="R50" i="1" s="1"/>
  <c r="S50" i="1" s="1"/>
  <c r="Q66" i="1"/>
  <c r="R66" i="1" s="1"/>
  <c r="S66" i="1" s="1"/>
  <c r="Q90" i="1"/>
  <c r="R90" i="1" s="1"/>
  <c r="S90" i="1" s="1"/>
  <c r="Q98" i="1"/>
  <c r="R98" i="1" s="1"/>
  <c r="S98" i="1" s="1"/>
  <c r="Q106" i="1"/>
  <c r="R106" i="1" s="1"/>
  <c r="S106" i="1" s="1"/>
  <c r="Q114" i="1"/>
  <c r="R114" i="1" s="1"/>
  <c r="S114" i="1" s="1"/>
  <c r="Q130" i="1"/>
  <c r="R130" i="1" s="1"/>
  <c r="S130" i="1" s="1"/>
  <c r="Q154" i="1"/>
  <c r="R154" i="1" s="1"/>
  <c r="S154" i="1" s="1"/>
  <c r="Q162" i="1"/>
  <c r="R162" i="1" s="1"/>
  <c r="S162" i="1" s="1"/>
  <c r="Q170" i="1"/>
  <c r="R170" i="1" s="1"/>
  <c r="S170" i="1" s="1"/>
  <c r="Q178" i="1"/>
  <c r="R178" i="1" s="1"/>
  <c r="S178" i="1" s="1"/>
  <c r="Q194" i="1"/>
  <c r="R194" i="1" s="1"/>
  <c r="S194" i="1" s="1"/>
  <c r="Q218" i="1"/>
  <c r="R218" i="1" s="1"/>
  <c r="S218" i="1" s="1"/>
  <c r="Q226" i="1"/>
  <c r="R226" i="1" s="1"/>
  <c r="S226" i="1" s="1"/>
  <c r="Q234" i="1"/>
  <c r="R234" i="1" s="1"/>
  <c r="S234" i="1" s="1"/>
  <c r="Q242" i="1"/>
  <c r="R242" i="1" s="1"/>
  <c r="S242" i="1" s="1"/>
  <c r="Q21" i="1"/>
  <c r="R21" i="1" s="1"/>
  <c r="S21" i="1" s="1"/>
  <c r="Q32" i="1"/>
  <c r="R32" i="1" s="1"/>
  <c r="S32" i="1" s="1"/>
  <c r="Q64" i="1"/>
  <c r="R64" i="1" s="1"/>
  <c r="S64" i="1" s="1"/>
  <c r="Q75" i="1"/>
  <c r="R75" i="1" s="1"/>
  <c r="S75" i="1" s="1"/>
  <c r="Q85" i="1"/>
  <c r="R85" i="1" s="1"/>
  <c r="S85" i="1" s="1"/>
  <c r="Q96" i="1"/>
  <c r="R96" i="1" s="1"/>
  <c r="S96" i="1" s="1"/>
  <c r="Q117" i="1"/>
  <c r="R117" i="1" s="1"/>
  <c r="S117" i="1" s="1"/>
  <c r="Q149" i="1"/>
  <c r="R149" i="1" s="1"/>
  <c r="S149" i="1" s="1"/>
  <c r="Q160" i="1"/>
  <c r="R160" i="1" s="1"/>
  <c r="S160" i="1" s="1"/>
  <c r="Q171" i="1"/>
  <c r="R171" i="1" s="1"/>
  <c r="S171" i="1" s="1"/>
  <c r="Q181" i="1"/>
  <c r="R181" i="1" s="1"/>
  <c r="S181" i="1" s="1"/>
  <c r="Q203" i="1"/>
  <c r="R203" i="1" s="1"/>
  <c r="S203" i="1" s="1"/>
  <c r="Q235" i="1"/>
  <c r="R235" i="1" s="1"/>
  <c r="S235" i="1" s="1"/>
  <c r="Q245" i="1"/>
  <c r="R245" i="1" s="1"/>
  <c r="S245" i="1" s="1"/>
  <c r="Q253" i="1"/>
  <c r="R253" i="1" s="1"/>
  <c r="S253" i="1" s="1"/>
  <c r="Q261" i="1"/>
  <c r="R261" i="1" s="1"/>
  <c r="S261" i="1" s="1"/>
  <c r="Q277" i="1"/>
  <c r="R277" i="1" s="1"/>
  <c r="S277" i="1" s="1"/>
  <c r="Q301" i="1"/>
  <c r="R301" i="1" s="1"/>
  <c r="S301" i="1" s="1"/>
  <c r="Q309" i="1"/>
  <c r="R309" i="1" s="1"/>
  <c r="S309" i="1" s="1"/>
  <c r="Q317" i="1"/>
  <c r="R317" i="1" s="1"/>
  <c r="S317" i="1" s="1"/>
  <c r="Q325" i="1"/>
  <c r="R325" i="1" s="1"/>
  <c r="S325" i="1" s="1"/>
  <c r="Q341" i="1"/>
  <c r="R341" i="1" s="1"/>
  <c r="S341" i="1" s="1"/>
  <c r="Q365" i="1"/>
  <c r="R365" i="1" s="1"/>
  <c r="S365" i="1" s="1"/>
  <c r="Q373" i="1"/>
  <c r="R373" i="1" s="1"/>
  <c r="S373" i="1" s="1"/>
  <c r="Q381" i="1"/>
  <c r="R381" i="1" s="1"/>
  <c r="S381" i="1" s="1"/>
  <c r="Q389" i="1"/>
  <c r="R389" i="1" s="1"/>
  <c r="S389" i="1" s="1"/>
  <c r="Q405" i="1"/>
  <c r="R405" i="1" s="1"/>
  <c r="S405" i="1" s="1"/>
  <c r="Q429" i="1"/>
  <c r="R429" i="1" s="1"/>
  <c r="S429" i="1" s="1"/>
  <c r="Q437" i="1"/>
  <c r="R437" i="1" s="1"/>
  <c r="S437" i="1" s="1"/>
  <c r="Q445" i="1"/>
  <c r="R445" i="1" s="1"/>
  <c r="S445" i="1" s="1"/>
  <c r="Q453" i="1"/>
  <c r="R453" i="1" s="1"/>
  <c r="S453" i="1" s="1"/>
  <c r="Q469" i="1"/>
  <c r="R469" i="1" s="1"/>
  <c r="S469" i="1" s="1"/>
  <c r="Q493" i="1"/>
  <c r="R493" i="1" s="1"/>
  <c r="S493" i="1" s="1"/>
  <c r="Q501" i="1"/>
  <c r="R501" i="1" s="1"/>
  <c r="S501" i="1" s="1"/>
  <c r="Q509" i="1"/>
  <c r="R509" i="1" s="1"/>
  <c r="S509" i="1" s="1"/>
  <c r="Q517" i="1"/>
  <c r="R517" i="1" s="1"/>
  <c r="S517" i="1" s="1"/>
  <c r="Q533" i="1"/>
  <c r="R533" i="1" s="1"/>
  <c r="S533" i="1" s="1"/>
  <c r="Q557" i="1"/>
  <c r="R557" i="1" s="1"/>
  <c r="S557" i="1" s="1"/>
  <c r="Q565" i="1"/>
  <c r="R565" i="1" s="1"/>
  <c r="S565" i="1" s="1"/>
  <c r="Q573" i="1"/>
  <c r="R573" i="1" s="1"/>
  <c r="S573" i="1" s="1"/>
  <c r="Q581" i="1"/>
  <c r="R581" i="1" s="1"/>
  <c r="S581" i="1" s="1"/>
  <c r="Q597" i="1"/>
  <c r="R597" i="1" s="1"/>
  <c r="S597" i="1" s="1"/>
  <c r="Q621" i="1"/>
  <c r="R621" i="1" s="1"/>
  <c r="S621" i="1" s="1"/>
  <c r="Q629" i="1"/>
  <c r="R629" i="1" s="1"/>
  <c r="S629" i="1" s="1"/>
  <c r="Q637" i="1"/>
  <c r="R637" i="1" s="1"/>
  <c r="S637" i="1" s="1"/>
  <c r="Q645" i="1"/>
  <c r="R645" i="1" s="1"/>
  <c r="S645" i="1" s="1"/>
  <c r="Q661" i="1"/>
  <c r="R661" i="1" s="1"/>
  <c r="S661" i="1" s="1"/>
  <c r="Q685" i="1"/>
  <c r="R685" i="1" s="1"/>
  <c r="S685" i="1" s="1"/>
  <c r="Q693" i="1"/>
  <c r="R693" i="1" s="1"/>
  <c r="S693" i="1" s="1"/>
  <c r="Q701" i="1"/>
  <c r="R701" i="1" s="1"/>
  <c r="S701" i="1" s="1"/>
  <c r="Q709" i="1"/>
  <c r="R709" i="1" s="1"/>
  <c r="S709" i="1" s="1"/>
  <c r="Q725" i="1"/>
  <c r="R725" i="1" s="1"/>
  <c r="S725" i="1" s="1"/>
  <c r="Q749" i="1"/>
  <c r="R749" i="1" s="1"/>
  <c r="S749" i="1" s="1"/>
  <c r="Q757" i="1"/>
  <c r="R757" i="1" s="1"/>
  <c r="S757" i="1" s="1"/>
  <c r="Q765" i="1"/>
  <c r="R765" i="1" s="1"/>
  <c r="S765" i="1" s="1"/>
  <c r="Q773" i="1"/>
  <c r="R773" i="1" s="1"/>
  <c r="S773" i="1" s="1"/>
  <c r="Q789" i="1"/>
  <c r="R789" i="1" s="1"/>
  <c r="S789" i="1" s="1"/>
  <c r="Q813" i="1"/>
  <c r="R813" i="1" s="1"/>
  <c r="S813" i="1" s="1"/>
  <c r="Q821" i="1"/>
  <c r="R821" i="1" s="1"/>
  <c r="S821" i="1" s="1"/>
  <c r="Q829" i="1"/>
  <c r="R829" i="1" s="1"/>
  <c r="S829" i="1" s="1"/>
  <c r="Q13" i="1"/>
  <c r="R13" i="1" s="1"/>
  <c r="S13" i="1" s="1"/>
  <c r="Q24" i="1"/>
  <c r="R24" i="1" s="1"/>
  <c r="S24" i="1" s="1"/>
  <c r="Q35" i="1"/>
  <c r="R35" i="1" s="1"/>
  <c r="S35" i="1" s="1"/>
  <c r="Q67" i="1"/>
  <c r="R67" i="1" s="1"/>
  <c r="S67" i="1" s="1"/>
  <c r="Q77" i="1"/>
  <c r="R77" i="1" s="1"/>
  <c r="S77" i="1" s="1"/>
  <c r="Q88" i="1"/>
  <c r="R88" i="1" s="1"/>
  <c r="S88" i="1" s="1"/>
  <c r="Q99" i="1"/>
  <c r="R99" i="1" s="1"/>
  <c r="S99" i="1" s="1"/>
  <c r="Q120" i="1"/>
  <c r="R120" i="1" s="1"/>
  <c r="S120" i="1" s="1"/>
  <c r="Q152" i="1"/>
  <c r="R152" i="1" s="1"/>
  <c r="S152" i="1" s="1"/>
  <c r="Q163" i="1"/>
  <c r="R163" i="1" s="1"/>
  <c r="S163" i="1" s="1"/>
  <c r="Q173" i="1"/>
  <c r="R173" i="1" s="1"/>
  <c r="S173" i="1" s="1"/>
  <c r="Q184" i="1"/>
  <c r="R184" i="1" s="1"/>
  <c r="S184" i="1" s="1"/>
  <c r="Q205" i="1"/>
  <c r="R205" i="1" s="1"/>
  <c r="S205" i="1" s="1"/>
  <c r="Q237" i="1"/>
  <c r="R237" i="1" s="1"/>
  <c r="S237" i="1" s="1"/>
  <c r="Q247" i="1"/>
  <c r="R247" i="1" s="1"/>
  <c r="S247" i="1" s="1"/>
  <c r="Q255" i="1"/>
  <c r="R255" i="1" s="1"/>
  <c r="S255" i="1" s="1"/>
  <c r="Q263" i="1"/>
  <c r="R263" i="1" s="1"/>
  <c r="S263" i="1" s="1"/>
  <c r="Q279" i="1"/>
  <c r="R279" i="1" s="1"/>
  <c r="S279" i="1" s="1"/>
  <c r="Q303" i="1"/>
  <c r="R303" i="1" s="1"/>
  <c r="S303" i="1" s="1"/>
  <c r="Q311" i="1"/>
  <c r="R311" i="1" s="1"/>
  <c r="S311" i="1" s="1"/>
  <c r="Q319" i="1"/>
  <c r="R319" i="1" s="1"/>
  <c r="S319" i="1" s="1"/>
  <c r="Q327" i="1"/>
  <c r="R327" i="1" s="1"/>
  <c r="S327" i="1" s="1"/>
  <c r="Q343" i="1"/>
  <c r="R343" i="1" s="1"/>
  <c r="S343" i="1" s="1"/>
  <c r="Q367" i="1"/>
  <c r="R367" i="1" s="1"/>
  <c r="S367" i="1" s="1"/>
  <c r="Q375" i="1"/>
  <c r="R375" i="1" s="1"/>
  <c r="S375" i="1" s="1"/>
  <c r="Q383" i="1"/>
  <c r="R383" i="1" s="1"/>
  <c r="S383" i="1" s="1"/>
  <c r="Q391" i="1"/>
  <c r="R391" i="1" s="1"/>
  <c r="S391" i="1" s="1"/>
  <c r="Q407" i="1"/>
  <c r="R407" i="1" s="1"/>
  <c r="S407" i="1" s="1"/>
  <c r="Q431" i="1"/>
  <c r="R431" i="1" s="1"/>
  <c r="S431" i="1" s="1"/>
  <c r="Q439" i="1"/>
  <c r="R439" i="1" s="1"/>
  <c r="S439" i="1" s="1"/>
  <c r="Q447" i="1"/>
  <c r="R447" i="1" s="1"/>
  <c r="S447" i="1" s="1"/>
  <c r="Q455" i="1"/>
  <c r="R455" i="1" s="1"/>
  <c r="S455" i="1" s="1"/>
  <c r="Q471" i="1"/>
  <c r="R471" i="1" s="1"/>
  <c r="S471" i="1" s="1"/>
  <c r="Q495" i="1"/>
  <c r="R495" i="1" s="1"/>
  <c r="S495" i="1" s="1"/>
  <c r="Q503" i="1"/>
  <c r="R503" i="1" s="1"/>
  <c r="S503" i="1" s="1"/>
  <c r="Q511" i="1"/>
  <c r="R511" i="1" s="1"/>
  <c r="S511" i="1" s="1"/>
  <c r="Q519" i="1"/>
  <c r="R519" i="1" s="1"/>
  <c r="S519" i="1" s="1"/>
  <c r="Q535" i="1"/>
  <c r="R535" i="1" s="1"/>
  <c r="S535" i="1" s="1"/>
  <c r="Q14" i="1"/>
  <c r="R14" i="1" s="1"/>
  <c r="S14" i="1" s="1"/>
  <c r="Q25" i="1"/>
  <c r="R25" i="1" s="1"/>
  <c r="S25" i="1" s="1"/>
  <c r="Q36" i="1"/>
  <c r="R36" i="1" s="1"/>
  <c r="S36" i="1" s="1"/>
  <c r="Q46" i="1"/>
  <c r="R46" i="1" s="1"/>
  <c r="S46" i="1" s="1"/>
  <c r="Q57" i="1"/>
  <c r="R57" i="1" s="1"/>
  <c r="S57" i="1" s="1"/>
  <c r="Q68" i="1"/>
  <c r="R68" i="1" s="1"/>
  <c r="S68" i="1" s="1"/>
  <c r="Q89" i="1"/>
  <c r="R89" i="1" s="1"/>
  <c r="S89" i="1" s="1"/>
  <c r="Q121" i="1"/>
  <c r="R121" i="1" s="1"/>
  <c r="S121" i="1" s="1"/>
  <c r="Q132" i="1"/>
  <c r="R132" i="1" s="1"/>
  <c r="S132" i="1" s="1"/>
  <c r="Q142" i="1"/>
  <c r="R142" i="1" s="1"/>
  <c r="S142" i="1" s="1"/>
  <c r="Q153" i="1"/>
  <c r="R153" i="1" s="1"/>
  <c r="S153" i="1" s="1"/>
  <c r="Q174" i="1"/>
  <c r="R174" i="1" s="1"/>
  <c r="S174" i="1" s="1"/>
  <c r="Q206" i="1"/>
  <c r="R206" i="1" s="1"/>
  <c r="S206" i="1" s="1"/>
  <c r="Q217" i="1"/>
  <c r="R217" i="1" s="1"/>
  <c r="S217" i="1" s="1"/>
  <c r="Q228" i="1"/>
  <c r="R228" i="1" s="1"/>
  <c r="S228" i="1" s="1"/>
  <c r="Q238" i="1"/>
  <c r="R238" i="1" s="1"/>
  <c r="S238" i="1" s="1"/>
  <c r="Q256" i="1"/>
  <c r="R256" i="1" s="1"/>
  <c r="S256" i="1" s="1"/>
  <c r="Q280" i="1"/>
  <c r="R280" i="1" s="1"/>
  <c r="S280" i="1" s="1"/>
  <c r="Q288" i="1"/>
  <c r="R288" i="1" s="1"/>
  <c r="S288" i="1" s="1"/>
  <c r="Q296" i="1"/>
  <c r="R296" i="1" s="1"/>
  <c r="S296" i="1" s="1"/>
  <c r="Q304" i="1"/>
  <c r="R304" i="1" s="1"/>
  <c r="S304" i="1" s="1"/>
  <c r="Q320" i="1"/>
  <c r="R320" i="1" s="1"/>
  <c r="S320" i="1" s="1"/>
  <c r="Q344" i="1"/>
  <c r="R344" i="1" s="1"/>
  <c r="S344" i="1" s="1"/>
  <c r="Q352" i="1"/>
  <c r="R352" i="1" s="1"/>
  <c r="S352" i="1" s="1"/>
  <c r="Q360" i="1"/>
  <c r="R360" i="1" s="1"/>
  <c r="S360" i="1" s="1"/>
  <c r="Q368" i="1"/>
  <c r="R368" i="1" s="1"/>
  <c r="S368" i="1" s="1"/>
  <c r="Q384" i="1"/>
  <c r="R384" i="1" s="1"/>
  <c r="S384" i="1" s="1"/>
  <c r="Q408" i="1"/>
  <c r="R408" i="1" s="1"/>
  <c r="S408" i="1" s="1"/>
  <c r="Q416" i="1"/>
  <c r="R416" i="1" s="1"/>
  <c r="S416" i="1" s="1"/>
  <c r="Q424" i="1"/>
  <c r="R424" i="1" s="1"/>
  <c r="S424" i="1" s="1"/>
  <c r="Q432" i="1"/>
  <c r="R432" i="1" s="1"/>
  <c r="S432" i="1" s="1"/>
  <c r="Q448" i="1"/>
  <c r="R448" i="1" s="1"/>
  <c r="S448" i="1" s="1"/>
  <c r="Q472" i="1"/>
  <c r="R472" i="1" s="1"/>
  <c r="S472" i="1" s="1"/>
  <c r="Q480" i="1"/>
  <c r="R480" i="1" s="1"/>
  <c r="S480" i="1" s="1"/>
  <c r="Q488" i="1"/>
  <c r="R488" i="1" s="1"/>
  <c r="S488" i="1" s="1"/>
  <c r="Q496" i="1"/>
  <c r="R496" i="1" s="1"/>
  <c r="S496" i="1" s="1"/>
  <c r="Q512" i="1"/>
  <c r="R512" i="1" s="1"/>
  <c r="S512" i="1" s="1"/>
  <c r="Q536" i="1"/>
  <c r="R536" i="1" s="1"/>
  <c r="S536" i="1" s="1"/>
  <c r="Q544" i="1"/>
  <c r="R544" i="1" s="1"/>
  <c r="S544" i="1" s="1"/>
  <c r="Q552" i="1"/>
  <c r="R552" i="1" s="1"/>
  <c r="S552" i="1" s="1"/>
  <c r="Q560" i="1"/>
  <c r="R560" i="1" s="1"/>
  <c r="S560" i="1" s="1"/>
  <c r="Q576" i="1"/>
  <c r="R576" i="1" s="1"/>
  <c r="S576" i="1" s="1"/>
  <c r="Q600" i="1"/>
  <c r="R600" i="1" s="1"/>
  <c r="S600" i="1" s="1"/>
  <c r="Q608" i="1"/>
  <c r="R608" i="1" s="1"/>
  <c r="S608" i="1" s="1"/>
  <c r="Q616" i="1"/>
  <c r="R616" i="1" s="1"/>
  <c r="S616" i="1" s="1"/>
  <c r="Q624" i="1"/>
  <c r="R624" i="1" s="1"/>
  <c r="S624" i="1" s="1"/>
  <c r="Q640" i="1"/>
  <c r="R640" i="1" s="1"/>
  <c r="S640" i="1" s="1"/>
  <c r="Q664" i="1"/>
  <c r="R664" i="1" s="1"/>
  <c r="S664" i="1" s="1"/>
  <c r="Q672" i="1"/>
  <c r="R672" i="1" s="1"/>
  <c r="S672" i="1" s="1"/>
  <c r="Q680" i="1"/>
  <c r="R680" i="1" s="1"/>
  <c r="S680" i="1" s="1"/>
  <c r="Q688" i="1"/>
  <c r="R688" i="1" s="1"/>
  <c r="S688" i="1" s="1"/>
  <c r="Q704" i="1"/>
  <c r="R704" i="1" s="1"/>
  <c r="S704" i="1" s="1"/>
  <c r="Q728" i="1"/>
  <c r="R728" i="1" s="1"/>
  <c r="S728" i="1" s="1"/>
  <c r="Q736" i="1"/>
  <c r="R736" i="1" s="1"/>
  <c r="S736" i="1" s="1"/>
  <c r="Q744" i="1"/>
  <c r="R744" i="1" s="1"/>
  <c r="S744" i="1" s="1"/>
  <c r="Q752" i="1"/>
  <c r="R752" i="1" s="1"/>
  <c r="S752" i="1" s="1"/>
  <c r="Q768" i="1"/>
  <c r="R768" i="1" s="1"/>
  <c r="S768" i="1" s="1"/>
  <c r="Q792" i="1"/>
  <c r="R792" i="1" s="1"/>
  <c r="S792" i="1" s="1"/>
  <c r="Q800" i="1"/>
  <c r="R800" i="1" s="1"/>
  <c r="S800" i="1" s="1"/>
  <c r="Q808" i="1"/>
  <c r="R808" i="1" s="1"/>
  <c r="S808" i="1" s="1"/>
  <c r="Q816" i="1"/>
  <c r="R816" i="1" s="1"/>
  <c r="S816" i="1" s="1"/>
  <c r="Q832" i="1"/>
  <c r="R832" i="1" s="1"/>
  <c r="S832" i="1" s="1"/>
  <c r="Q22" i="1"/>
  <c r="R22" i="1" s="1"/>
  <c r="S22" i="1" s="1"/>
  <c r="Q59" i="1"/>
  <c r="R59" i="1" s="1"/>
  <c r="S59" i="1" s="1"/>
  <c r="Q73" i="1"/>
  <c r="R73" i="1" s="1"/>
  <c r="S73" i="1" s="1"/>
  <c r="Q27" i="1"/>
  <c r="R27" i="1" s="1"/>
  <c r="S27" i="1" s="1"/>
  <c r="Q41" i="1"/>
  <c r="R41" i="1" s="1"/>
  <c r="S41" i="1" s="1"/>
  <c r="Q44" i="1"/>
  <c r="R44" i="1" s="1"/>
  <c r="S44" i="1" s="1"/>
  <c r="Q61" i="1"/>
  <c r="R61" i="1" s="1"/>
  <c r="S61" i="1" s="1"/>
  <c r="Q29" i="1"/>
  <c r="R29" i="1" s="1"/>
  <c r="S29" i="1" s="1"/>
  <c r="Q48" i="1"/>
  <c r="R48" i="1" s="1"/>
  <c r="S48" i="1" s="1"/>
  <c r="Q62" i="1"/>
  <c r="R62" i="1" s="1"/>
  <c r="S62" i="1" s="1"/>
  <c r="Q81" i="1"/>
  <c r="R81" i="1" s="1"/>
  <c r="S81" i="1" s="1"/>
  <c r="Q97" i="1"/>
  <c r="R97" i="1" s="1"/>
  <c r="S97" i="1" s="1"/>
  <c r="Q115" i="1"/>
  <c r="R115" i="1" s="1"/>
  <c r="S115" i="1" s="1"/>
  <c r="Q133" i="1"/>
  <c r="R133" i="1" s="1"/>
  <c r="S133" i="1" s="1"/>
  <c r="Q148" i="1"/>
  <c r="R148" i="1" s="1"/>
  <c r="S148" i="1" s="1"/>
  <c r="Q166" i="1"/>
  <c r="R166" i="1" s="1"/>
  <c r="S166" i="1" s="1"/>
  <c r="Q182" i="1"/>
  <c r="R182" i="1" s="1"/>
  <c r="S182" i="1" s="1"/>
  <c r="Q200" i="1"/>
  <c r="R200" i="1" s="1"/>
  <c r="S200" i="1" s="1"/>
  <c r="Q219" i="1"/>
  <c r="R219" i="1" s="1"/>
  <c r="S219" i="1" s="1"/>
  <c r="Q233" i="1"/>
  <c r="R233" i="1" s="1"/>
  <c r="S233" i="1" s="1"/>
  <c r="Q250" i="1"/>
  <c r="R250" i="1" s="1"/>
  <c r="S250" i="1" s="1"/>
  <c r="Q262" i="1"/>
  <c r="R262" i="1" s="1"/>
  <c r="S262" i="1" s="1"/>
  <c r="Q275" i="1"/>
  <c r="R275" i="1" s="1"/>
  <c r="S275" i="1" s="1"/>
  <c r="Q289" i="1"/>
  <c r="R289" i="1" s="1"/>
  <c r="S289" i="1" s="1"/>
  <c r="Q300" i="1"/>
  <c r="R300" i="1" s="1"/>
  <c r="S300" i="1" s="1"/>
  <c r="Q314" i="1"/>
  <c r="R314" i="1" s="1"/>
  <c r="S314" i="1" s="1"/>
  <c r="Q326" i="1"/>
  <c r="R326" i="1" s="1"/>
  <c r="S326" i="1" s="1"/>
  <c r="Q339" i="1"/>
  <c r="R339" i="1" s="1"/>
  <c r="S339" i="1" s="1"/>
  <c r="Q353" i="1"/>
  <c r="R353" i="1" s="1"/>
  <c r="S353" i="1" s="1"/>
  <c r="Q364" i="1"/>
  <c r="R364" i="1" s="1"/>
  <c r="S364" i="1" s="1"/>
  <c r="Q378" i="1"/>
  <c r="R378" i="1" s="1"/>
  <c r="S378" i="1" s="1"/>
  <c r="Q390" i="1"/>
  <c r="R390" i="1" s="1"/>
  <c r="S390" i="1" s="1"/>
  <c r="Q403" i="1"/>
  <c r="R403" i="1" s="1"/>
  <c r="S403" i="1" s="1"/>
  <c r="Q417" i="1"/>
  <c r="R417" i="1" s="1"/>
  <c r="S417" i="1" s="1"/>
  <c r="Q428" i="1"/>
  <c r="R428" i="1" s="1"/>
  <c r="S428" i="1" s="1"/>
  <c r="Q442" i="1"/>
  <c r="R442" i="1" s="1"/>
  <c r="S442" i="1" s="1"/>
  <c r="Q454" i="1"/>
  <c r="R454" i="1" s="1"/>
  <c r="S454" i="1" s="1"/>
  <c r="Q467" i="1"/>
  <c r="R467" i="1" s="1"/>
  <c r="S467" i="1" s="1"/>
  <c r="Q481" i="1"/>
  <c r="R481" i="1" s="1"/>
  <c r="S481" i="1" s="1"/>
  <c r="Q492" i="1"/>
  <c r="R492" i="1" s="1"/>
  <c r="S492" i="1" s="1"/>
  <c r="Q506" i="1"/>
  <c r="R506" i="1" s="1"/>
  <c r="S506" i="1" s="1"/>
  <c r="Q518" i="1"/>
  <c r="R518" i="1" s="1"/>
  <c r="S518" i="1" s="1"/>
  <c r="Q531" i="1"/>
  <c r="R531" i="1" s="1"/>
  <c r="S531" i="1" s="1"/>
  <c r="Q543" i="1"/>
  <c r="R543" i="1" s="1"/>
  <c r="S543" i="1" s="1"/>
  <c r="Q554" i="1"/>
  <c r="R554" i="1" s="1"/>
  <c r="S554" i="1" s="1"/>
  <c r="Q564" i="1"/>
  <c r="R564" i="1" s="1"/>
  <c r="S564" i="1" s="1"/>
  <c r="Q575" i="1"/>
  <c r="R575" i="1" s="1"/>
  <c r="S575" i="1" s="1"/>
  <c r="Q586" i="1"/>
  <c r="R586" i="1" s="1"/>
  <c r="S586" i="1" s="1"/>
  <c r="Q596" i="1"/>
  <c r="R596" i="1" s="1"/>
  <c r="S596" i="1" s="1"/>
  <c r="Q607" i="1"/>
  <c r="R607" i="1" s="1"/>
  <c r="S607" i="1" s="1"/>
  <c r="Q618" i="1"/>
  <c r="R618" i="1" s="1"/>
  <c r="S618" i="1" s="1"/>
  <c r="Q628" i="1"/>
  <c r="R628" i="1" s="1"/>
  <c r="S628" i="1" s="1"/>
  <c r="Q639" i="1"/>
  <c r="R639" i="1" s="1"/>
  <c r="S639" i="1" s="1"/>
  <c r="Q650" i="1"/>
  <c r="R650" i="1" s="1"/>
  <c r="S650" i="1" s="1"/>
  <c r="Q660" i="1"/>
  <c r="R660" i="1" s="1"/>
  <c r="S660" i="1" s="1"/>
  <c r="Q671" i="1"/>
  <c r="R671" i="1" s="1"/>
  <c r="S671" i="1" s="1"/>
  <c r="Q682" i="1"/>
  <c r="R682" i="1" s="1"/>
  <c r="S682" i="1" s="1"/>
  <c r="Q692" i="1"/>
  <c r="R692" i="1" s="1"/>
  <c r="S692" i="1" s="1"/>
  <c r="Q703" i="1"/>
  <c r="R703" i="1" s="1"/>
  <c r="S703" i="1" s="1"/>
  <c r="Q714" i="1"/>
  <c r="R714" i="1" s="1"/>
  <c r="S714" i="1" s="1"/>
  <c r="Q724" i="1"/>
  <c r="R724" i="1" s="1"/>
  <c r="S724" i="1" s="1"/>
  <c r="Q735" i="1"/>
  <c r="R735" i="1" s="1"/>
  <c r="S735" i="1" s="1"/>
  <c r="Q746" i="1"/>
  <c r="R746" i="1" s="1"/>
  <c r="S746" i="1" s="1"/>
  <c r="Q756" i="1"/>
  <c r="R756" i="1" s="1"/>
  <c r="S756" i="1" s="1"/>
  <c r="Q767" i="1"/>
  <c r="R767" i="1" s="1"/>
  <c r="S767" i="1" s="1"/>
  <c r="Q778" i="1"/>
  <c r="R778" i="1" s="1"/>
  <c r="S778" i="1" s="1"/>
  <c r="Q788" i="1"/>
  <c r="R788" i="1" s="1"/>
  <c r="S788" i="1" s="1"/>
  <c r="Q799" i="1"/>
  <c r="R799" i="1" s="1"/>
  <c r="S799" i="1" s="1"/>
  <c r="Q810" i="1"/>
  <c r="R810" i="1" s="1"/>
  <c r="S810" i="1" s="1"/>
  <c r="Q820" i="1"/>
  <c r="R820" i="1" s="1"/>
  <c r="S820" i="1" s="1"/>
  <c r="Q831" i="1"/>
  <c r="R831" i="1" s="1"/>
  <c r="S831" i="1" s="1"/>
  <c r="Q840" i="1"/>
  <c r="R840" i="1" s="1"/>
  <c r="S840" i="1" s="1"/>
  <c r="Q848" i="1"/>
  <c r="R848" i="1" s="1"/>
  <c r="S848" i="1" s="1"/>
  <c r="Q856" i="1"/>
  <c r="R856" i="1" s="1"/>
  <c r="S856" i="1" s="1"/>
  <c r="Q864" i="1"/>
  <c r="R864" i="1" s="1"/>
  <c r="S864" i="1" s="1"/>
  <c r="Q872" i="1"/>
  <c r="R872" i="1" s="1"/>
  <c r="S872" i="1" s="1"/>
  <c r="Q880" i="1"/>
  <c r="R880" i="1" s="1"/>
  <c r="S880" i="1" s="1"/>
  <c r="Q888" i="1"/>
  <c r="R888" i="1" s="1"/>
  <c r="S888" i="1" s="1"/>
  <c r="Q896" i="1"/>
  <c r="R896" i="1" s="1"/>
  <c r="S896" i="1" s="1"/>
  <c r="Q904" i="1"/>
  <c r="R904" i="1" s="1"/>
  <c r="S904" i="1" s="1"/>
  <c r="Q912" i="1"/>
  <c r="R912" i="1" s="1"/>
  <c r="S912" i="1" s="1"/>
  <c r="Q920" i="1"/>
  <c r="R920" i="1" s="1"/>
  <c r="S920" i="1" s="1"/>
  <c r="Q928" i="1"/>
  <c r="R928" i="1" s="1"/>
  <c r="S928" i="1" s="1"/>
  <c r="Q936" i="1"/>
  <c r="R936" i="1" s="1"/>
  <c r="S936" i="1" s="1"/>
  <c r="Q944" i="1"/>
  <c r="R944" i="1" s="1"/>
  <c r="S944" i="1" s="1"/>
  <c r="Q952" i="1"/>
  <c r="R952" i="1" s="1"/>
  <c r="S952" i="1" s="1"/>
  <c r="Q960" i="1"/>
  <c r="R960" i="1" s="1"/>
  <c r="S960" i="1" s="1"/>
  <c r="Q968" i="1"/>
  <c r="R968" i="1" s="1"/>
  <c r="S968" i="1" s="1"/>
  <c r="Q976" i="1"/>
  <c r="R976" i="1" s="1"/>
  <c r="S976" i="1" s="1"/>
  <c r="Q984" i="1"/>
  <c r="R984" i="1" s="1"/>
  <c r="S984" i="1" s="1"/>
  <c r="Q992" i="1"/>
  <c r="R992" i="1" s="1"/>
  <c r="S992" i="1" s="1"/>
  <c r="Q1000" i="1"/>
  <c r="R1000" i="1" s="1"/>
  <c r="S1000" i="1" s="1"/>
  <c r="Q1008" i="1"/>
  <c r="R1008" i="1" s="1"/>
  <c r="S1008" i="1" s="1"/>
  <c r="Q1016" i="1"/>
  <c r="R1016" i="1" s="1"/>
  <c r="S1016" i="1" s="1"/>
  <c r="Q1024" i="1"/>
  <c r="R1024" i="1" s="1"/>
  <c r="S1024" i="1" s="1"/>
  <c r="Q1032" i="1"/>
  <c r="R1032" i="1" s="1"/>
  <c r="S1032" i="1" s="1"/>
  <c r="Q1040" i="1"/>
  <c r="R1040" i="1" s="1"/>
  <c r="S1040" i="1" s="1"/>
  <c r="Q1048" i="1"/>
  <c r="R1048" i="1" s="1"/>
  <c r="S1048" i="1" s="1"/>
  <c r="Q1056" i="1"/>
  <c r="R1056" i="1" s="1"/>
  <c r="S1056" i="1" s="1"/>
  <c r="Q1064" i="1"/>
  <c r="R1064" i="1" s="1"/>
  <c r="S1064" i="1" s="1"/>
  <c r="Q1072" i="1"/>
  <c r="R1072" i="1" s="1"/>
  <c r="S1072" i="1" s="1"/>
  <c r="Q1080" i="1"/>
  <c r="R1080" i="1" s="1"/>
  <c r="S1080" i="1" s="1"/>
  <c r="Q1088" i="1"/>
  <c r="R1088" i="1" s="1"/>
  <c r="S1088" i="1" s="1"/>
  <c r="Q1096" i="1"/>
  <c r="R1096" i="1" s="1"/>
  <c r="S1096" i="1" s="1"/>
  <c r="Q1104" i="1"/>
  <c r="R1104" i="1" s="1"/>
  <c r="S1104" i="1" s="1"/>
  <c r="Q1112" i="1"/>
  <c r="R1112" i="1" s="1"/>
  <c r="S1112" i="1" s="1"/>
  <c r="Q1120" i="1"/>
  <c r="R1120" i="1" s="1"/>
  <c r="S1120" i="1" s="1"/>
  <c r="Q1128" i="1"/>
  <c r="R1128" i="1" s="1"/>
  <c r="S1128" i="1" s="1"/>
  <c r="Q1136" i="1"/>
  <c r="R1136" i="1" s="1"/>
  <c r="S1136" i="1" s="1"/>
  <c r="Q1144" i="1"/>
  <c r="R1144" i="1" s="1"/>
  <c r="S1144" i="1" s="1"/>
  <c r="Q1152" i="1"/>
  <c r="R1152" i="1" s="1"/>
  <c r="S1152" i="1" s="1"/>
  <c r="Q1160" i="1"/>
  <c r="R1160" i="1" s="1"/>
  <c r="S1160" i="1" s="1"/>
  <c r="Q1168" i="1"/>
  <c r="R1168" i="1" s="1"/>
  <c r="S1168" i="1" s="1"/>
  <c r="Q1176" i="1"/>
  <c r="R1176" i="1" s="1"/>
  <c r="S1176" i="1" s="1"/>
  <c r="Q1184" i="1"/>
  <c r="R1184" i="1" s="1"/>
  <c r="S1184" i="1" s="1"/>
  <c r="Q1192" i="1"/>
  <c r="R1192" i="1" s="1"/>
  <c r="S1192" i="1" s="1"/>
  <c r="Q1200" i="1"/>
  <c r="R1200" i="1" s="1"/>
  <c r="S1200" i="1" s="1"/>
  <c r="Q1208" i="1"/>
  <c r="R1208" i="1" s="1"/>
  <c r="S1208" i="1" s="1"/>
  <c r="Q1216" i="1"/>
  <c r="R1216" i="1" s="1"/>
  <c r="S1216" i="1" s="1"/>
  <c r="Q1224" i="1"/>
  <c r="R1224" i="1" s="1"/>
  <c r="S1224" i="1" s="1"/>
  <c r="Q1232" i="1"/>
  <c r="R1232" i="1" s="1"/>
  <c r="S1232" i="1" s="1"/>
  <c r="Q1240" i="1"/>
  <c r="R1240" i="1" s="1"/>
  <c r="S1240" i="1" s="1"/>
  <c r="Q1248" i="1"/>
  <c r="R1248" i="1" s="1"/>
  <c r="S1248" i="1" s="1"/>
  <c r="Q1256" i="1"/>
  <c r="R1256" i="1" s="1"/>
  <c r="S1256" i="1" s="1"/>
  <c r="Q1264" i="1"/>
  <c r="R1264" i="1" s="1"/>
  <c r="S1264" i="1" s="1"/>
  <c r="Q1272" i="1"/>
  <c r="R1272" i="1" s="1"/>
  <c r="S1272" i="1" s="1"/>
  <c r="Q1280" i="1"/>
  <c r="R1280" i="1" s="1"/>
  <c r="S1280" i="1" s="1"/>
  <c r="Q1288" i="1"/>
  <c r="R1288" i="1" s="1"/>
  <c r="S1288" i="1" s="1"/>
  <c r="Q1296" i="1"/>
  <c r="R1296" i="1" s="1"/>
  <c r="S1296" i="1" s="1"/>
  <c r="Q1304" i="1"/>
  <c r="R1304" i="1" s="1"/>
  <c r="S1304" i="1" s="1"/>
  <c r="Q1312" i="1"/>
  <c r="R1312" i="1" s="1"/>
  <c r="S1312" i="1" s="1"/>
  <c r="Q1320" i="1"/>
  <c r="R1320" i="1" s="1"/>
  <c r="S1320" i="1" s="1"/>
  <c r="Q1328" i="1"/>
  <c r="R1328" i="1" s="1"/>
  <c r="S1328" i="1" s="1"/>
  <c r="Q1336" i="1"/>
  <c r="R1336" i="1" s="1"/>
  <c r="S1336" i="1" s="1"/>
  <c r="Q1360" i="1"/>
  <c r="R1360" i="1" s="1"/>
  <c r="S1360" i="1" s="1"/>
  <c r="Q1424" i="1"/>
  <c r="R1424" i="1" s="1"/>
  <c r="S1424" i="1" s="1"/>
  <c r="Q1488" i="1"/>
  <c r="R1488" i="1" s="1"/>
  <c r="S1488" i="1" s="1"/>
  <c r="Q1552" i="1"/>
  <c r="R1552" i="1" s="1"/>
  <c r="S1552" i="1" s="1"/>
  <c r="Q16" i="1"/>
  <c r="R16" i="1" s="1"/>
  <c r="S16" i="1" s="1"/>
  <c r="Q30" i="1"/>
  <c r="R30" i="1" s="1"/>
  <c r="S30" i="1" s="1"/>
  <c r="Q17" i="1"/>
  <c r="R17" i="1" s="1"/>
  <c r="S17" i="1" s="1"/>
  <c r="Q33" i="1"/>
  <c r="R33" i="1" s="1"/>
  <c r="S33" i="1" s="1"/>
  <c r="Q51" i="1"/>
  <c r="R51" i="1" s="1"/>
  <c r="S51" i="1" s="1"/>
  <c r="Q69" i="1"/>
  <c r="R69" i="1" s="1"/>
  <c r="S69" i="1" s="1"/>
  <c r="Q84" i="1"/>
  <c r="R84" i="1" s="1"/>
  <c r="S84" i="1" s="1"/>
  <c r="Q102" i="1"/>
  <c r="R102" i="1" s="1"/>
  <c r="S102" i="1" s="1"/>
  <c r="Q118" i="1"/>
  <c r="R118" i="1" s="1"/>
  <c r="S118" i="1" s="1"/>
  <c r="Q136" i="1"/>
  <c r="R136" i="1" s="1"/>
  <c r="S136" i="1" s="1"/>
  <c r="Q155" i="1"/>
  <c r="R155" i="1" s="1"/>
  <c r="S155" i="1" s="1"/>
  <c r="Q169" i="1"/>
  <c r="R169" i="1" s="1"/>
  <c r="S169" i="1" s="1"/>
  <c r="Q188" i="1"/>
  <c r="R188" i="1" s="1"/>
  <c r="S188" i="1" s="1"/>
  <c r="Q204" i="1"/>
  <c r="R204" i="1" s="1"/>
  <c r="S204" i="1" s="1"/>
  <c r="Q221" i="1"/>
  <c r="R221" i="1" s="1"/>
  <c r="S221" i="1" s="1"/>
  <c r="Q240" i="1"/>
  <c r="R240" i="1" s="1"/>
  <c r="S240" i="1" s="1"/>
  <c r="Q252" i="1"/>
  <c r="R252" i="1" s="1"/>
  <c r="S252" i="1" s="1"/>
  <c r="Q266" i="1"/>
  <c r="R266" i="1" s="1"/>
  <c r="S266" i="1" s="1"/>
  <c r="Q278" i="1"/>
  <c r="R278" i="1" s="1"/>
  <c r="S278" i="1" s="1"/>
  <c r="Q291" i="1"/>
  <c r="R291" i="1" s="1"/>
  <c r="S291" i="1" s="1"/>
  <c r="Q305" i="1"/>
  <c r="R305" i="1" s="1"/>
  <c r="S305" i="1" s="1"/>
  <c r="Q316" i="1"/>
  <c r="R316" i="1" s="1"/>
  <c r="S316" i="1" s="1"/>
  <c r="Q330" i="1"/>
  <c r="R330" i="1" s="1"/>
  <c r="S330" i="1" s="1"/>
  <c r="Q342" i="1"/>
  <c r="R342" i="1" s="1"/>
  <c r="S342" i="1" s="1"/>
  <c r="Q355" i="1"/>
  <c r="R355" i="1" s="1"/>
  <c r="S355" i="1" s="1"/>
  <c r="Q369" i="1"/>
  <c r="R369" i="1" s="1"/>
  <c r="S369" i="1" s="1"/>
  <c r="Q380" i="1"/>
  <c r="R380" i="1" s="1"/>
  <c r="S380" i="1" s="1"/>
  <c r="Q394" i="1"/>
  <c r="R394" i="1" s="1"/>
  <c r="S394" i="1" s="1"/>
  <c r="Q406" i="1"/>
  <c r="R406" i="1" s="1"/>
  <c r="S406" i="1" s="1"/>
  <c r="Q419" i="1"/>
  <c r="R419" i="1" s="1"/>
  <c r="S419" i="1" s="1"/>
  <c r="Q433" i="1"/>
  <c r="R433" i="1" s="1"/>
  <c r="S433" i="1" s="1"/>
  <c r="Q444" i="1"/>
  <c r="R444" i="1" s="1"/>
  <c r="S444" i="1" s="1"/>
  <c r="Q458" i="1"/>
  <c r="R458" i="1" s="1"/>
  <c r="S458" i="1" s="1"/>
  <c r="Q470" i="1"/>
  <c r="R470" i="1" s="1"/>
  <c r="S470" i="1" s="1"/>
  <c r="Q483" i="1"/>
  <c r="R483" i="1" s="1"/>
  <c r="S483" i="1" s="1"/>
  <c r="Q497" i="1"/>
  <c r="R497" i="1" s="1"/>
  <c r="S497" i="1" s="1"/>
  <c r="Q508" i="1"/>
  <c r="R508" i="1" s="1"/>
  <c r="S508" i="1" s="1"/>
  <c r="Q522" i="1"/>
  <c r="R522" i="1" s="1"/>
  <c r="S522" i="1" s="1"/>
  <c r="Q534" i="1"/>
  <c r="R534" i="1" s="1"/>
  <c r="S534" i="1" s="1"/>
  <c r="Q546" i="1"/>
  <c r="R546" i="1" s="1"/>
  <c r="S546" i="1" s="1"/>
  <c r="Q556" i="1"/>
  <c r="R556" i="1" s="1"/>
  <c r="S556" i="1" s="1"/>
  <c r="Q567" i="1"/>
  <c r="R567" i="1" s="1"/>
  <c r="S567" i="1" s="1"/>
  <c r="Q578" i="1"/>
  <c r="R578" i="1" s="1"/>
  <c r="S578" i="1" s="1"/>
  <c r="Q588" i="1"/>
  <c r="R588" i="1" s="1"/>
  <c r="S588" i="1" s="1"/>
  <c r="Q599" i="1"/>
  <c r="R599" i="1" s="1"/>
  <c r="S599" i="1" s="1"/>
  <c r="Q610" i="1"/>
  <c r="R610" i="1" s="1"/>
  <c r="S610" i="1" s="1"/>
  <c r="Q620" i="1"/>
  <c r="R620" i="1" s="1"/>
  <c r="S620" i="1" s="1"/>
  <c r="Q631" i="1"/>
  <c r="R631" i="1" s="1"/>
  <c r="S631" i="1" s="1"/>
  <c r="Q642" i="1"/>
  <c r="R642" i="1" s="1"/>
  <c r="S642" i="1" s="1"/>
  <c r="Q652" i="1"/>
  <c r="R652" i="1" s="1"/>
  <c r="S652" i="1" s="1"/>
  <c r="Q663" i="1"/>
  <c r="R663" i="1" s="1"/>
  <c r="S663" i="1" s="1"/>
  <c r="Q674" i="1"/>
  <c r="R674" i="1" s="1"/>
  <c r="S674" i="1" s="1"/>
  <c r="Q684" i="1"/>
  <c r="R684" i="1" s="1"/>
  <c r="S684" i="1" s="1"/>
  <c r="Q695" i="1"/>
  <c r="R695" i="1" s="1"/>
  <c r="S695" i="1" s="1"/>
  <c r="Q706" i="1"/>
  <c r="R706" i="1" s="1"/>
  <c r="S706" i="1" s="1"/>
  <c r="Q716" i="1"/>
  <c r="R716" i="1" s="1"/>
  <c r="S716" i="1" s="1"/>
  <c r="Q727" i="1"/>
  <c r="R727" i="1" s="1"/>
  <c r="S727" i="1" s="1"/>
  <c r="Q738" i="1"/>
  <c r="R738" i="1" s="1"/>
  <c r="S738" i="1" s="1"/>
  <c r="Q748" i="1"/>
  <c r="R748" i="1" s="1"/>
  <c r="S748" i="1" s="1"/>
  <c r="Q759" i="1"/>
  <c r="R759" i="1" s="1"/>
  <c r="S759" i="1" s="1"/>
  <c r="Q770" i="1"/>
  <c r="R770" i="1" s="1"/>
  <c r="S770" i="1" s="1"/>
  <c r="Q780" i="1"/>
  <c r="R780" i="1" s="1"/>
  <c r="S780" i="1" s="1"/>
  <c r="Q791" i="1"/>
  <c r="R791" i="1" s="1"/>
  <c r="S791" i="1" s="1"/>
  <c r="Q802" i="1"/>
  <c r="R802" i="1" s="1"/>
  <c r="S802" i="1" s="1"/>
  <c r="Q812" i="1"/>
  <c r="R812" i="1" s="1"/>
  <c r="S812" i="1" s="1"/>
  <c r="Q823" i="1"/>
  <c r="R823" i="1" s="1"/>
  <c r="S823" i="1" s="1"/>
  <c r="Q834" i="1"/>
  <c r="R834" i="1" s="1"/>
  <c r="S834" i="1" s="1"/>
  <c r="Q842" i="1"/>
  <c r="R842" i="1" s="1"/>
  <c r="S842" i="1" s="1"/>
  <c r="Q850" i="1"/>
  <c r="R850" i="1" s="1"/>
  <c r="S850" i="1" s="1"/>
  <c r="Q858" i="1"/>
  <c r="R858" i="1" s="1"/>
  <c r="S858" i="1" s="1"/>
  <c r="Q866" i="1"/>
  <c r="R866" i="1" s="1"/>
  <c r="S866" i="1" s="1"/>
  <c r="Q874" i="1"/>
  <c r="R874" i="1" s="1"/>
  <c r="S874" i="1" s="1"/>
  <c r="Q882" i="1"/>
  <c r="R882" i="1" s="1"/>
  <c r="S882" i="1" s="1"/>
  <c r="Q890" i="1"/>
  <c r="R890" i="1" s="1"/>
  <c r="S890" i="1" s="1"/>
  <c r="Q898" i="1"/>
  <c r="R898" i="1" s="1"/>
  <c r="S898" i="1" s="1"/>
  <c r="Q906" i="1"/>
  <c r="R906" i="1" s="1"/>
  <c r="S906" i="1" s="1"/>
  <c r="Q914" i="1"/>
  <c r="R914" i="1" s="1"/>
  <c r="S914" i="1" s="1"/>
  <c r="Q922" i="1"/>
  <c r="R922" i="1" s="1"/>
  <c r="S922" i="1" s="1"/>
  <c r="Q930" i="1"/>
  <c r="R930" i="1" s="1"/>
  <c r="S930" i="1" s="1"/>
  <c r="Q938" i="1"/>
  <c r="R938" i="1" s="1"/>
  <c r="S938" i="1" s="1"/>
  <c r="Q946" i="1"/>
  <c r="R946" i="1" s="1"/>
  <c r="S946" i="1" s="1"/>
  <c r="Q954" i="1"/>
  <c r="R954" i="1" s="1"/>
  <c r="S954" i="1" s="1"/>
  <c r="Q962" i="1"/>
  <c r="R962" i="1" s="1"/>
  <c r="S962" i="1" s="1"/>
  <c r="Q970" i="1"/>
  <c r="R970" i="1" s="1"/>
  <c r="S970" i="1" s="1"/>
  <c r="Q978" i="1"/>
  <c r="R978" i="1" s="1"/>
  <c r="S978" i="1" s="1"/>
  <c r="Q986" i="1"/>
  <c r="R986" i="1" s="1"/>
  <c r="S986" i="1" s="1"/>
  <c r="Q994" i="1"/>
  <c r="R994" i="1" s="1"/>
  <c r="S994" i="1" s="1"/>
  <c r="Q1002" i="1"/>
  <c r="R1002" i="1" s="1"/>
  <c r="S1002" i="1" s="1"/>
  <c r="Q1010" i="1"/>
  <c r="R1010" i="1" s="1"/>
  <c r="S1010" i="1" s="1"/>
  <c r="Q1018" i="1"/>
  <c r="R1018" i="1" s="1"/>
  <c r="S1018" i="1" s="1"/>
  <c r="Q1026" i="1"/>
  <c r="R1026" i="1" s="1"/>
  <c r="S1026" i="1" s="1"/>
  <c r="Q1034" i="1"/>
  <c r="R1034" i="1" s="1"/>
  <c r="Q1042" i="1"/>
  <c r="R1042" i="1" s="1"/>
  <c r="S1042" i="1" s="1"/>
  <c r="Q1050" i="1"/>
  <c r="R1050" i="1" s="1"/>
  <c r="S1050" i="1" s="1"/>
  <c r="Q1058" i="1"/>
  <c r="R1058" i="1" s="1"/>
  <c r="S1058" i="1" s="1"/>
  <c r="Q1066" i="1"/>
  <c r="R1066" i="1" s="1"/>
  <c r="S1066" i="1" s="1"/>
  <c r="Q1074" i="1"/>
  <c r="R1074" i="1" s="1"/>
  <c r="S1074" i="1" s="1"/>
  <c r="Q1082" i="1"/>
  <c r="R1082" i="1" s="1"/>
  <c r="S1082" i="1" s="1"/>
  <c r="Q1090" i="1"/>
  <c r="R1090" i="1" s="1"/>
  <c r="S1090" i="1" s="1"/>
  <c r="Q1098" i="1"/>
  <c r="R1098" i="1" s="1"/>
  <c r="S1098" i="1" s="1"/>
  <c r="Q1106" i="1"/>
  <c r="R1106" i="1" s="1"/>
  <c r="S1106" i="1" s="1"/>
  <c r="Q1114" i="1"/>
  <c r="R1114" i="1" s="1"/>
  <c r="S1114" i="1" s="1"/>
  <c r="Q1122" i="1"/>
  <c r="R1122" i="1" s="1"/>
  <c r="S1122" i="1" s="1"/>
  <c r="Q1130" i="1"/>
  <c r="R1130" i="1" s="1"/>
  <c r="S1130" i="1" s="1"/>
  <c r="Q1138" i="1"/>
  <c r="R1138" i="1" s="1"/>
  <c r="S1138" i="1" s="1"/>
  <c r="Q1146" i="1"/>
  <c r="R1146" i="1" s="1"/>
  <c r="S1146" i="1" s="1"/>
  <c r="Q1154" i="1"/>
  <c r="R1154" i="1" s="1"/>
  <c r="S1154" i="1" s="1"/>
  <c r="Q1162" i="1"/>
  <c r="R1162" i="1" s="1"/>
  <c r="S1162" i="1" s="1"/>
  <c r="Q1170" i="1"/>
  <c r="R1170" i="1" s="1"/>
  <c r="S1170" i="1" s="1"/>
  <c r="Q1178" i="1"/>
  <c r="R1178" i="1" s="1"/>
  <c r="S1178" i="1" s="1"/>
  <c r="Q1186" i="1"/>
  <c r="R1186" i="1" s="1"/>
  <c r="S1186" i="1" s="1"/>
  <c r="Q1194" i="1"/>
  <c r="R1194" i="1" s="1"/>
  <c r="S1194" i="1" s="1"/>
  <c r="Q1202" i="1"/>
  <c r="R1202" i="1" s="1"/>
  <c r="S1202" i="1" s="1"/>
  <c r="Q1210" i="1"/>
  <c r="R1210" i="1" s="1"/>
  <c r="S1210" i="1" s="1"/>
  <c r="Q1218" i="1"/>
  <c r="R1218" i="1" s="1"/>
  <c r="S1218" i="1" s="1"/>
  <c r="Q1226" i="1"/>
  <c r="R1226" i="1" s="1"/>
  <c r="S1226" i="1" s="1"/>
  <c r="Q1234" i="1"/>
  <c r="R1234" i="1" s="1"/>
  <c r="S1234" i="1" s="1"/>
  <c r="Q1242" i="1"/>
  <c r="R1242" i="1" s="1"/>
  <c r="S1242" i="1" s="1"/>
  <c r="Q1250" i="1"/>
  <c r="R1250" i="1" s="1"/>
  <c r="S1250" i="1" s="1"/>
  <c r="Q1258" i="1"/>
  <c r="R1258" i="1" s="1"/>
  <c r="S1258" i="1" s="1"/>
  <c r="Q1266" i="1"/>
  <c r="R1266" i="1" s="1"/>
  <c r="S1266" i="1" s="1"/>
  <c r="Q1274" i="1"/>
  <c r="R1274" i="1" s="1"/>
  <c r="S1274" i="1" s="1"/>
  <c r="Q1282" i="1"/>
  <c r="R1282" i="1" s="1"/>
  <c r="S1282" i="1" s="1"/>
  <c r="Q1290" i="1"/>
  <c r="R1290" i="1" s="1"/>
  <c r="S1290" i="1" s="1"/>
  <c r="Q1298" i="1"/>
  <c r="R1298" i="1" s="1"/>
  <c r="S1298" i="1" s="1"/>
  <c r="Q1306" i="1"/>
  <c r="R1306" i="1" s="1"/>
  <c r="S1306" i="1" s="1"/>
  <c r="Q1314" i="1"/>
  <c r="R1314" i="1" s="1"/>
  <c r="S1314" i="1" s="1"/>
  <c r="Q1322" i="1"/>
  <c r="R1322" i="1" s="1"/>
  <c r="S1322" i="1" s="1"/>
  <c r="Q1330" i="1"/>
  <c r="R1330" i="1" s="1"/>
  <c r="S1330" i="1" s="1"/>
  <c r="Q1338" i="1"/>
  <c r="R1338" i="1" s="1"/>
  <c r="S1338" i="1" s="1"/>
  <c r="Q1370" i="1"/>
  <c r="R1370" i="1" s="1"/>
  <c r="S1370" i="1" s="1"/>
  <c r="Q19" i="1"/>
  <c r="R19" i="1" s="1"/>
  <c r="S19" i="1" s="1"/>
  <c r="Q37" i="1"/>
  <c r="R37" i="1" s="1"/>
  <c r="S37" i="1" s="1"/>
  <c r="Q52" i="1"/>
  <c r="R52" i="1" s="1"/>
  <c r="S52" i="1" s="1"/>
  <c r="Q70" i="1"/>
  <c r="R70" i="1" s="1"/>
  <c r="S70" i="1" s="1"/>
  <c r="Q86" i="1"/>
  <c r="R86" i="1" s="1"/>
  <c r="S86" i="1" s="1"/>
  <c r="Q104" i="1"/>
  <c r="R104" i="1" s="1"/>
  <c r="S104" i="1" s="1"/>
  <c r="Q123" i="1"/>
  <c r="R123" i="1" s="1"/>
  <c r="S123" i="1" s="1"/>
  <c r="Q137" i="1"/>
  <c r="R137" i="1" s="1"/>
  <c r="S137" i="1" s="1"/>
  <c r="Q156" i="1"/>
  <c r="R156" i="1" s="1"/>
  <c r="S156" i="1" s="1"/>
  <c r="Q172" i="1"/>
  <c r="R172" i="1" s="1"/>
  <c r="S172" i="1" s="1"/>
  <c r="Q189" i="1"/>
  <c r="R189" i="1" s="1"/>
  <c r="S189" i="1" s="1"/>
  <c r="Q208" i="1"/>
  <c r="R208" i="1" s="1"/>
  <c r="S208" i="1" s="1"/>
  <c r="Q222" i="1"/>
  <c r="R222" i="1" s="1"/>
  <c r="S222" i="1" s="1"/>
  <c r="Q241" i="1"/>
  <c r="R241" i="1" s="1"/>
  <c r="S241" i="1" s="1"/>
  <c r="Q254" i="1"/>
  <c r="R254" i="1" s="1"/>
  <c r="S254" i="1" s="1"/>
  <c r="Q267" i="1"/>
  <c r="R267" i="1" s="1"/>
  <c r="S267" i="1" s="1"/>
  <c r="Q281" i="1"/>
  <c r="R281" i="1" s="1"/>
  <c r="S281" i="1" s="1"/>
  <c r="Q292" i="1"/>
  <c r="R292" i="1" s="1"/>
  <c r="S292" i="1" s="1"/>
  <c r="Q306" i="1"/>
  <c r="R306" i="1" s="1"/>
  <c r="S306" i="1" s="1"/>
  <c r="Q318" i="1"/>
  <c r="R318" i="1" s="1"/>
  <c r="S318" i="1" s="1"/>
  <c r="Q331" i="1"/>
  <c r="R331" i="1" s="1"/>
  <c r="S331" i="1" s="1"/>
  <c r="Q345" i="1"/>
  <c r="R345" i="1" s="1"/>
  <c r="S345" i="1" s="1"/>
  <c r="Q356" i="1"/>
  <c r="R356" i="1" s="1"/>
  <c r="S356" i="1" s="1"/>
  <c r="Q370" i="1"/>
  <c r="R370" i="1" s="1"/>
  <c r="S370" i="1" s="1"/>
  <c r="Q382" i="1"/>
  <c r="R382" i="1" s="1"/>
  <c r="S382" i="1" s="1"/>
  <c r="Q395" i="1"/>
  <c r="R395" i="1" s="1"/>
  <c r="S395" i="1" s="1"/>
  <c r="Q409" i="1"/>
  <c r="R409" i="1" s="1"/>
  <c r="S409" i="1" s="1"/>
  <c r="Q420" i="1"/>
  <c r="R420" i="1" s="1"/>
  <c r="S420" i="1" s="1"/>
  <c r="Q434" i="1"/>
  <c r="R434" i="1" s="1"/>
  <c r="S434" i="1" s="1"/>
  <c r="Q446" i="1"/>
  <c r="R446" i="1" s="1"/>
  <c r="S446" i="1" s="1"/>
  <c r="Q459" i="1"/>
  <c r="R459" i="1" s="1"/>
  <c r="S459" i="1" s="1"/>
  <c r="Q473" i="1"/>
  <c r="R473" i="1" s="1"/>
  <c r="S473" i="1" s="1"/>
  <c r="Q484" i="1"/>
  <c r="R484" i="1" s="1"/>
  <c r="S484" i="1" s="1"/>
  <c r="Q498" i="1"/>
  <c r="R498" i="1" s="1"/>
  <c r="S498" i="1" s="1"/>
  <c r="Q510" i="1"/>
  <c r="R510" i="1" s="1"/>
  <c r="S510" i="1" s="1"/>
  <c r="Q523" i="1"/>
  <c r="R523" i="1" s="1"/>
  <c r="S523" i="1" s="1"/>
  <c r="Q537" i="1"/>
  <c r="R537" i="1" s="1"/>
  <c r="S537" i="1" s="1"/>
  <c r="Q547" i="1"/>
  <c r="R547" i="1" s="1"/>
  <c r="S547" i="1" s="1"/>
  <c r="Q558" i="1"/>
  <c r="R558" i="1" s="1"/>
  <c r="S558" i="1" s="1"/>
  <c r="Q569" i="1"/>
  <c r="R569" i="1" s="1"/>
  <c r="S569" i="1" s="1"/>
  <c r="Q579" i="1"/>
  <c r="R579" i="1" s="1"/>
  <c r="S579" i="1" s="1"/>
  <c r="Q590" i="1"/>
  <c r="R590" i="1" s="1"/>
  <c r="S590" i="1" s="1"/>
  <c r="Q601" i="1"/>
  <c r="R601" i="1" s="1"/>
  <c r="Q611" i="1"/>
  <c r="R611" i="1" s="1"/>
  <c r="S611" i="1" s="1"/>
  <c r="Q622" i="1"/>
  <c r="R622" i="1" s="1"/>
  <c r="S622" i="1" s="1"/>
  <c r="Q633" i="1"/>
  <c r="R633" i="1" s="1"/>
  <c r="S633" i="1" s="1"/>
  <c r="Q643" i="1"/>
  <c r="R643" i="1" s="1"/>
  <c r="S643" i="1" s="1"/>
  <c r="Q654" i="1"/>
  <c r="R654" i="1" s="1"/>
  <c r="S654" i="1" s="1"/>
  <c r="Q665" i="1"/>
  <c r="R665" i="1" s="1"/>
  <c r="S665" i="1" s="1"/>
  <c r="Q675" i="1"/>
  <c r="R675" i="1" s="1"/>
  <c r="S675" i="1" s="1"/>
  <c r="Q686" i="1"/>
  <c r="R686" i="1" s="1"/>
  <c r="S686" i="1" s="1"/>
  <c r="Q697" i="1"/>
  <c r="R697" i="1" s="1"/>
  <c r="S697" i="1" s="1"/>
  <c r="Q707" i="1"/>
  <c r="R707" i="1" s="1"/>
  <c r="S707" i="1" s="1"/>
  <c r="Q718" i="1"/>
  <c r="R718" i="1" s="1"/>
  <c r="S718" i="1" s="1"/>
  <c r="Q729" i="1"/>
  <c r="R729" i="1" s="1"/>
  <c r="S729" i="1" s="1"/>
  <c r="Q739" i="1"/>
  <c r="R739" i="1" s="1"/>
  <c r="S739" i="1" s="1"/>
  <c r="Q750" i="1"/>
  <c r="R750" i="1" s="1"/>
  <c r="S750" i="1" s="1"/>
  <c r="Q761" i="1"/>
  <c r="R761" i="1" s="1"/>
  <c r="S761" i="1" s="1"/>
  <c r="Q771" i="1"/>
  <c r="R771" i="1" s="1"/>
  <c r="S771" i="1" s="1"/>
  <c r="Q782" i="1"/>
  <c r="R782" i="1" s="1"/>
  <c r="S782" i="1" s="1"/>
  <c r="Q793" i="1"/>
  <c r="R793" i="1" s="1"/>
  <c r="S793" i="1" s="1"/>
  <c r="Q803" i="1"/>
  <c r="R803" i="1" s="1"/>
  <c r="S803" i="1" s="1"/>
  <c r="Q814" i="1"/>
  <c r="R814" i="1" s="1"/>
  <c r="S814" i="1" s="1"/>
  <c r="Q825" i="1"/>
  <c r="R825" i="1" s="1"/>
  <c r="S825" i="1" s="1"/>
  <c r="Q835" i="1"/>
  <c r="R835" i="1" s="1"/>
  <c r="S835" i="1" s="1"/>
  <c r="Q843" i="1"/>
  <c r="R843" i="1" s="1"/>
  <c r="S843" i="1" s="1"/>
  <c r="Q851" i="1"/>
  <c r="R851" i="1" s="1"/>
  <c r="S851" i="1" s="1"/>
  <c r="Q859" i="1"/>
  <c r="R859" i="1" s="1"/>
  <c r="S859" i="1" s="1"/>
  <c r="Q867" i="1"/>
  <c r="R867" i="1" s="1"/>
  <c r="S867" i="1" s="1"/>
  <c r="Q875" i="1"/>
  <c r="R875" i="1" s="1"/>
  <c r="S875" i="1" s="1"/>
  <c r="Q883" i="1"/>
  <c r="R883" i="1" s="1"/>
  <c r="S883" i="1" s="1"/>
  <c r="Q891" i="1"/>
  <c r="R891" i="1" s="1"/>
  <c r="S891" i="1" s="1"/>
  <c r="Q899" i="1"/>
  <c r="R899" i="1" s="1"/>
  <c r="S899" i="1" s="1"/>
  <c r="Q907" i="1"/>
  <c r="R907" i="1" s="1"/>
  <c r="S907" i="1" s="1"/>
  <c r="Q915" i="1"/>
  <c r="R915" i="1" s="1"/>
  <c r="S915" i="1" s="1"/>
  <c r="Q923" i="1"/>
  <c r="R923" i="1" s="1"/>
  <c r="S923" i="1" s="1"/>
  <c r="Q931" i="1"/>
  <c r="R931" i="1" s="1"/>
  <c r="S931" i="1" s="1"/>
  <c r="Q939" i="1"/>
  <c r="R939" i="1" s="1"/>
  <c r="S939" i="1" s="1"/>
  <c r="Q947" i="1"/>
  <c r="R947" i="1" s="1"/>
  <c r="S947" i="1" s="1"/>
  <c r="Q955" i="1"/>
  <c r="R955" i="1" s="1"/>
  <c r="S955" i="1" s="1"/>
  <c r="Q963" i="1"/>
  <c r="R963" i="1" s="1"/>
  <c r="S963" i="1" s="1"/>
  <c r="Q971" i="1"/>
  <c r="R971" i="1" s="1"/>
  <c r="S971" i="1" s="1"/>
  <c r="Q979" i="1"/>
  <c r="R979" i="1" s="1"/>
  <c r="S979" i="1" s="1"/>
  <c r="Q987" i="1"/>
  <c r="R987" i="1" s="1"/>
  <c r="S987" i="1" s="1"/>
  <c r="Q995" i="1"/>
  <c r="R995" i="1" s="1"/>
  <c r="S995" i="1" s="1"/>
  <c r="Q1003" i="1"/>
  <c r="R1003" i="1" s="1"/>
  <c r="S1003" i="1" s="1"/>
  <c r="Q1011" i="1"/>
  <c r="R1011" i="1" s="1"/>
  <c r="S1011" i="1" s="1"/>
  <c r="Q1019" i="1"/>
  <c r="R1019" i="1" s="1"/>
  <c r="S1019" i="1" s="1"/>
  <c r="Q1027" i="1"/>
  <c r="R1027" i="1" s="1"/>
  <c r="S1027" i="1" s="1"/>
  <c r="Q1035" i="1"/>
  <c r="R1035" i="1" s="1"/>
  <c r="S1035" i="1" s="1"/>
  <c r="Q1043" i="1"/>
  <c r="R1043" i="1" s="1"/>
  <c r="S1043" i="1" s="1"/>
  <c r="Q1051" i="1"/>
  <c r="R1051" i="1" s="1"/>
  <c r="S1051" i="1" s="1"/>
  <c r="Q1059" i="1"/>
  <c r="R1059" i="1" s="1"/>
  <c r="S1059" i="1" s="1"/>
  <c r="Q1067" i="1"/>
  <c r="R1067" i="1" s="1"/>
  <c r="S1067" i="1" s="1"/>
  <c r="Q1075" i="1"/>
  <c r="R1075" i="1" s="1"/>
  <c r="S1075" i="1" s="1"/>
  <c r="Q1083" i="1"/>
  <c r="R1083" i="1" s="1"/>
  <c r="S1083" i="1" s="1"/>
  <c r="Q1091" i="1"/>
  <c r="R1091" i="1" s="1"/>
  <c r="S1091" i="1" s="1"/>
  <c r="Q1099" i="1"/>
  <c r="R1099" i="1" s="1"/>
  <c r="S1099" i="1" s="1"/>
  <c r="Q1107" i="1"/>
  <c r="R1107" i="1" s="1"/>
  <c r="S1107" i="1" s="1"/>
  <c r="Q1115" i="1"/>
  <c r="R1115" i="1" s="1"/>
  <c r="S1115" i="1" s="1"/>
  <c r="Q1123" i="1"/>
  <c r="R1123" i="1" s="1"/>
  <c r="S1123" i="1" s="1"/>
  <c r="Q1131" i="1"/>
  <c r="R1131" i="1" s="1"/>
  <c r="S1131" i="1" s="1"/>
  <c r="Q1139" i="1"/>
  <c r="R1139" i="1" s="1"/>
  <c r="S1139" i="1" s="1"/>
  <c r="Q1147" i="1"/>
  <c r="R1147" i="1" s="1"/>
  <c r="S1147" i="1" s="1"/>
  <c r="Q1155" i="1"/>
  <c r="R1155" i="1" s="1"/>
  <c r="S1155" i="1" s="1"/>
  <c r="Q1163" i="1"/>
  <c r="R1163" i="1" s="1"/>
  <c r="S1163" i="1" s="1"/>
  <c r="Q1171" i="1"/>
  <c r="R1171" i="1" s="1"/>
  <c r="S1171" i="1" s="1"/>
  <c r="Q1179" i="1"/>
  <c r="R1179" i="1" s="1"/>
  <c r="S1179" i="1" s="1"/>
  <c r="Q1187" i="1"/>
  <c r="R1187" i="1" s="1"/>
  <c r="S1187" i="1" s="1"/>
  <c r="Q1195" i="1"/>
  <c r="R1195" i="1" s="1"/>
  <c r="S1195" i="1" s="1"/>
  <c r="Q1203" i="1"/>
  <c r="R1203" i="1" s="1"/>
  <c r="S1203" i="1" s="1"/>
  <c r="Q1211" i="1"/>
  <c r="R1211" i="1" s="1"/>
  <c r="S1211" i="1" s="1"/>
  <c r="Q1219" i="1"/>
  <c r="R1219" i="1" s="1"/>
  <c r="S1219" i="1" s="1"/>
  <c r="Q1227" i="1"/>
  <c r="R1227" i="1" s="1"/>
  <c r="S1227" i="1" s="1"/>
  <c r="Q1235" i="1"/>
  <c r="R1235" i="1" s="1"/>
  <c r="S1235" i="1" s="1"/>
  <c r="Q1243" i="1"/>
  <c r="R1243" i="1" s="1"/>
  <c r="S1243" i="1" s="1"/>
  <c r="Q1251" i="1"/>
  <c r="R1251" i="1" s="1"/>
  <c r="S1251" i="1" s="1"/>
  <c r="Q1259" i="1"/>
  <c r="R1259" i="1" s="1"/>
  <c r="S1259" i="1" s="1"/>
  <c r="Q1267" i="1"/>
  <c r="R1267" i="1" s="1"/>
  <c r="S1267" i="1" s="1"/>
  <c r="Q1275" i="1"/>
  <c r="R1275" i="1" s="1"/>
  <c r="S1275" i="1" s="1"/>
  <c r="Q1283" i="1"/>
  <c r="R1283" i="1" s="1"/>
  <c r="S1283" i="1" s="1"/>
  <c r="Q1291" i="1"/>
  <c r="R1291" i="1" s="1"/>
  <c r="S1291" i="1" s="1"/>
  <c r="Q1299" i="1"/>
  <c r="R1299" i="1" s="1"/>
  <c r="S1299" i="1" s="1"/>
  <c r="Q1307" i="1"/>
  <c r="R1307" i="1" s="1"/>
  <c r="S1307" i="1" s="1"/>
  <c r="Q1315" i="1"/>
  <c r="R1315" i="1" s="1"/>
  <c r="S1315" i="1" s="1"/>
  <c r="Q1323" i="1"/>
  <c r="R1323" i="1" s="1"/>
  <c r="S1323" i="1" s="1"/>
  <c r="Q1331" i="1"/>
  <c r="R1331" i="1" s="1"/>
  <c r="S1331" i="1" s="1"/>
  <c r="Q1339" i="1"/>
  <c r="R1339" i="1" s="1"/>
  <c r="S1339" i="1" s="1"/>
  <c r="Q1355" i="1"/>
  <c r="R1355" i="1" s="1"/>
  <c r="S1355" i="1" s="1"/>
  <c r="Q1419" i="1"/>
  <c r="R1419" i="1" s="1"/>
  <c r="S1419" i="1" s="1"/>
  <c r="Q1483" i="1"/>
  <c r="R1483" i="1" s="1"/>
  <c r="S1483" i="1" s="1"/>
  <c r="Q1547" i="1"/>
  <c r="R1547" i="1" s="1"/>
  <c r="S1547" i="1" s="1"/>
  <c r="Q76" i="1"/>
  <c r="R76" i="1" s="1"/>
  <c r="S76" i="1" s="1"/>
  <c r="Q105" i="1"/>
  <c r="R105" i="1" s="1"/>
  <c r="S105" i="1" s="1"/>
  <c r="Q129" i="1"/>
  <c r="R129" i="1" s="1"/>
  <c r="S129" i="1" s="1"/>
  <c r="Q158" i="1"/>
  <c r="R158" i="1" s="1"/>
  <c r="S158" i="1" s="1"/>
  <c r="Q187" i="1"/>
  <c r="R187" i="1" s="1"/>
  <c r="S187" i="1" s="1"/>
  <c r="Q212" i="1"/>
  <c r="R212" i="1" s="1"/>
  <c r="S212" i="1" s="1"/>
  <c r="Q243" i="1"/>
  <c r="R243" i="1" s="1"/>
  <c r="S243" i="1" s="1"/>
  <c r="Q260" i="1"/>
  <c r="R260" i="1" s="1"/>
  <c r="S260" i="1" s="1"/>
  <c r="Q283" i="1"/>
  <c r="R283" i="1" s="1"/>
  <c r="S283" i="1" s="1"/>
  <c r="Q302" i="1"/>
  <c r="R302" i="1" s="1"/>
  <c r="S302" i="1" s="1"/>
  <c r="Q323" i="1"/>
  <c r="R323" i="1" s="1"/>
  <c r="S323" i="1" s="1"/>
  <c r="Q346" i="1"/>
  <c r="R346" i="1" s="1"/>
  <c r="S346" i="1" s="1"/>
  <c r="Q363" i="1"/>
  <c r="R363" i="1" s="1"/>
  <c r="S363" i="1" s="1"/>
  <c r="Q386" i="1"/>
  <c r="R386" i="1" s="1"/>
  <c r="S386" i="1" s="1"/>
  <c r="Q404" i="1"/>
  <c r="R404" i="1" s="1"/>
  <c r="S404" i="1" s="1"/>
  <c r="Q426" i="1"/>
  <c r="R426" i="1" s="1"/>
  <c r="S426" i="1" s="1"/>
  <c r="Q449" i="1"/>
  <c r="R449" i="1" s="1"/>
  <c r="S449" i="1" s="1"/>
  <c r="Q466" i="1"/>
  <c r="R466" i="1" s="1"/>
  <c r="S466" i="1" s="1"/>
  <c r="Q489" i="1"/>
  <c r="R489" i="1" s="1"/>
  <c r="S489" i="1" s="1"/>
  <c r="Q507" i="1"/>
  <c r="R507" i="1" s="1"/>
  <c r="S507" i="1" s="1"/>
  <c r="Q529" i="1"/>
  <c r="R529" i="1" s="1"/>
  <c r="S529" i="1" s="1"/>
  <c r="Q548" i="1"/>
  <c r="R548" i="1" s="1"/>
  <c r="S548" i="1" s="1"/>
  <c r="Q563" i="1"/>
  <c r="R563" i="1" s="1"/>
  <c r="S563" i="1" s="1"/>
  <c r="Q582" i="1"/>
  <c r="R582" i="1" s="1"/>
  <c r="S582" i="1" s="1"/>
  <c r="Q598" i="1"/>
  <c r="R598" i="1" s="1"/>
  <c r="S598" i="1" s="1"/>
  <c r="Q615" i="1"/>
  <c r="R615" i="1" s="1"/>
  <c r="S615" i="1" s="1"/>
  <c r="Q634" i="1"/>
  <c r="R634" i="1" s="1"/>
  <c r="S634" i="1" s="1"/>
  <c r="Q649" i="1"/>
  <c r="R649" i="1" s="1"/>
  <c r="S649" i="1" s="1"/>
  <c r="Q667" i="1"/>
  <c r="R667" i="1" s="1"/>
  <c r="S667" i="1" s="1"/>
  <c r="Q683" i="1"/>
  <c r="R683" i="1" s="1"/>
  <c r="S683" i="1" s="1"/>
  <c r="Q700" i="1"/>
  <c r="R700" i="1" s="1"/>
  <c r="S700" i="1" s="1"/>
  <c r="Q719" i="1"/>
  <c r="R719" i="1" s="1"/>
  <c r="S719" i="1" s="1"/>
  <c r="Q734" i="1"/>
  <c r="R734" i="1" s="1"/>
  <c r="S734" i="1" s="1"/>
  <c r="Q753" i="1"/>
  <c r="R753" i="1" s="1"/>
  <c r="S753" i="1" s="1"/>
  <c r="Q769" i="1"/>
  <c r="R769" i="1" s="1"/>
  <c r="S769" i="1" s="1"/>
  <c r="Q786" i="1"/>
  <c r="R786" i="1" s="1"/>
  <c r="S786" i="1" s="1"/>
  <c r="Q804" i="1"/>
  <c r="R804" i="1" s="1"/>
  <c r="S804" i="1" s="1"/>
  <c r="Q819" i="1"/>
  <c r="R819" i="1" s="1"/>
  <c r="S819" i="1" s="1"/>
  <c r="Q837" i="1"/>
  <c r="R837" i="1" s="1"/>
  <c r="S837" i="1" s="1"/>
  <c r="Q849" i="1"/>
  <c r="R849" i="1" s="1"/>
  <c r="S849" i="1" s="1"/>
  <c r="Q862" i="1"/>
  <c r="R862" i="1" s="1"/>
  <c r="S862" i="1" s="1"/>
  <c r="Q876" i="1"/>
  <c r="R876" i="1" s="1"/>
  <c r="S876" i="1" s="1"/>
  <c r="Q887" i="1"/>
  <c r="R887" i="1" s="1"/>
  <c r="S887" i="1" s="1"/>
  <c r="Q901" i="1"/>
  <c r="R901" i="1" s="1"/>
  <c r="S901" i="1" s="1"/>
  <c r="Q913" i="1"/>
  <c r="R913" i="1" s="1"/>
  <c r="S913" i="1" s="1"/>
  <c r="Q926" i="1"/>
  <c r="R926" i="1" s="1"/>
  <c r="S926" i="1" s="1"/>
  <c r="Q940" i="1"/>
  <c r="R940" i="1" s="1"/>
  <c r="S940" i="1" s="1"/>
  <c r="Q951" i="1"/>
  <c r="R951" i="1" s="1"/>
  <c r="S951" i="1" s="1"/>
  <c r="Q965" i="1"/>
  <c r="R965" i="1" s="1"/>
  <c r="S965" i="1" s="1"/>
  <c r="Q977" i="1"/>
  <c r="R977" i="1" s="1"/>
  <c r="S977" i="1" s="1"/>
  <c r="Q990" i="1"/>
  <c r="R990" i="1" s="1"/>
  <c r="S990" i="1" s="1"/>
  <c r="Q1004" i="1"/>
  <c r="R1004" i="1" s="1"/>
  <c r="S1004" i="1" s="1"/>
  <c r="Q1015" i="1"/>
  <c r="R1015" i="1" s="1"/>
  <c r="S1015" i="1" s="1"/>
  <c r="Q1029" i="1"/>
  <c r="R1029" i="1" s="1"/>
  <c r="S1029" i="1" s="1"/>
  <c r="Q1041" i="1"/>
  <c r="R1041" i="1" s="1"/>
  <c r="S1041" i="1" s="1"/>
  <c r="Q1054" i="1"/>
  <c r="R1054" i="1" s="1"/>
  <c r="S1054" i="1" s="1"/>
  <c r="Q1068" i="1"/>
  <c r="R1068" i="1" s="1"/>
  <c r="S1068" i="1" s="1"/>
  <c r="Q1079" i="1"/>
  <c r="R1079" i="1" s="1"/>
  <c r="S1079" i="1" s="1"/>
  <c r="Q1093" i="1"/>
  <c r="R1093" i="1" s="1"/>
  <c r="S1093" i="1" s="1"/>
  <c r="Q1105" i="1"/>
  <c r="R1105" i="1" s="1"/>
  <c r="S1105" i="1" s="1"/>
  <c r="Q1118" i="1"/>
  <c r="R1118" i="1" s="1"/>
  <c r="S1118" i="1" s="1"/>
  <c r="Q1132" i="1"/>
  <c r="R1132" i="1" s="1"/>
  <c r="S1132" i="1" s="1"/>
  <c r="Q1143" i="1"/>
  <c r="R1143" i="1" s="1"/>
  <c r="S1143" i="1" s="1"/>
  <c r="Q1157" i="1"/>
  <c r="R1157" i="1" s="1"/>
  <c r="S1157" i="1" s="1"/>
  <c r="Q1169" i="1"/>
  <c r="R1169" i="1" s="1"/>
  <c r="S1169" i="1" s="1"/>
  <c r="Q1182" i="1"/>
  <c r="R1182" i="1" s="1"/>
  <c r="S1182" i="1" s="1"/>
  <c r="Q1196" i="1"/>
  <c r="R1196" i="1" s="1"/>
  <c r="S1196" i="1" s="1"/>
  <c r="Q1207" i="1"/>
  <c r="R1207" i="1" s="1"/>
  <c r="S1207" i="1" s="1"/>
  <c r="Q1221" i="1"/>
  <c r="R1221" i="1" s="1"/>
  <c r="S1221" i="1" s="1"/>
  <c r="Q1233" i="1"/>
  <c r="R1233" i="1" s="1"/>
  <c r="S1233" i="1" s="1"/>
  <c r="Q1246" i="1"/>
  <c r="R1246" i="1" s="1"/>
  <c r="S1246" i="1" s="1"/>
  <c r="Q1260" i="1"/>
  <c r="R1260" i="1" s="1"/>
  <c r="S1260" i="1" s="1"/>
  <c r="Q1271" i="1"/>
  <c r="R1271" i="1" s="1"/>
  <c r="S1271" i="1" s="1"/>
  <c r="Q1285" i="1"/>
  <c r="R1285" i="1" s="1"/>
  <c r="S1285" i="1" s="1"/>
  <c r="Q1297" i="1"/>
  <c r="R1297" i="1" s="1"/>
  <c r="S1297" i="1" s="1"/>
  <c r="Q1310" i="1"/>
  <c r="R1310" i="1" s="1"/>
  <c r="S1310" i="1" s="1"/>
  <c r="Q1324" i="1"/>
  <c r="R1324" i="1" s="1"/>
  <c r="S1324" i="1" s="1"/>
  <c r="Q1335" i="1"/>
  <c r="R1335" i="1" s="1"/>
  <c r="S1335" i="1" s="1"/>
  <c r="Q1349" i="1"/>
  <c r="R1349" i="1" s="1"/>
  <c r="S1349" i="1" s="1"/>
  <c r="Q20" i="1"/>
  <c r="R20" i="1" s="1"/>
  <c r="S20" i="1" s="1"/>
  <c r="Q80" i="1"/>
  <c r="R80" i="1" s="1"/>
  <c r="S80" i="1" s="1"/>
  <c r="Q108" i="1"/>
  <c r="R108" i="1" s="1"/>
  <c r="S108" i="1" s="1"/>
  <c r="Q134" i="1"/>
  <c r="R134" i="1" s="1"/>
  <c r="S134" i="1" s="1"/>
  <c r="Q161" i="1"/>
  <c r="R161" i="1" s="1"/>
  <c r="S161" i="1" s="1"/>
  <c r="Q190" i="1"/>
  <c r="R190" i="1" s="1"/>
  <c r="S190" i="1" s="1"/>
  <c r="Q214" i="1"/>
  <c r="R214" i="1" s="1"/>
  <c r="S214" i="1" s="1"/>
  <c r="Q244" i="1"/>
  <c r="R244" i="1" s="1"/>
  <c r="S244" i="1" s="1"/>
  <c r="Q265" i="1"/>
  <c r="R265" i="1" s="1"/>
  <c r="S265" i="1" s="1"/>
  <c r="Q284" i="1"/>
  <c r="R284" i="1" s="1"/>
  <c r="S284" i="1" s="1"/>
  <c r="Q307" i="1"/>
  <c r="R307" i="1" s="1"/>
  <c r="S307" i="1" s="1"/>
  <c r="Q324" i="1"/>
  <c r="R324" i="1" s="1"/>
  <c r="S324" i="1" s="1"/>
  <c r="Q347" i="1"/>
  <c r="R347" i="1" s="1"/>
  <c r="S347" i="1" s="1"/>
  <c r="Q366" i="1"/>
  <c r="R366" i="1" s="1"/>
  <c r="S366" i="1" s="1"/>
  <c r="Q387" i="1"/>
  <c r="R387" i="1" s="1"/>
  <c r="S387" i="1" s="1"/>
  <c r="Q410" i="1"/>
  <c r="R410" i="1" s="1"/>
  <c r="S410" i="1" s="1"/>
  <c r="Q427" i="1"/>
  <c r="R427" i="1" s="1"/>
  <c r="S427" i="1" s="1"/>
  <c r="Q450" i="1"/>
  <c r="R450" i="1" s="1"/>
  <c r="S450" i="1" s="1"/>
  <c r="Q468" i="1"/>
  <c r="R468" i="1" s="1"/>
  <c r="S468" i="1" s="1"/>
  <c r="Q490" i="1"/>
  <c r="R490" i="1" s="1"/>
  <c r="S490" i="1" s="1"/>
  <c r="Q513" i="1"/>
  <c r="R513" i="1" s="1"/>
  <c r="S513" i="1" s="1"/>
  <c r="Q530" i="1"/>
  <c r="R530" i="1" s="1"/>
  <c r="S530" i="1" s="1"/>
  <c r="Q550" i="1"/>
  <c r="R550" i="1" s="1"/>
  <c r="S550" i="1" s="1"/>
  <c r="Q566" i="1"/>
  <c r="R566" i="1" s="1"/>
  <c r="S566" i="1" s="1"/>
  <c r="Q583" i="1"/>
  <c r="R583" i="1" s="1"/>
  <c r="S583" i="1" s="1"/>
  <c r="Q602" i="1"/>
  <c r="R602" i="1" s="1"/>
  <c r="S602" i="1" s="1"/>
  <c r="Q617" i="1"/>
  <c r="R617" i="1" s="1"/>
  <c r="S617" i="1" s="1"/>
  <c r="Q635" i="1"/>
  <c r="R635" i="1" s="1"/>
  <c r="S635" i="1" s="1"/>
  <c r="Q651" i="1"/>
  <c r="R651" i="1" s="1"/>
  <c r="S651" i="1" s="1"/>
  <c r="Q668" i="1"/>
  <c r="R668" i="1" s="1"/>
  <c r="S668" i="1" s="1"/>
  <c r="Q687" i="1"/>
  <c r="R687" i="1" s="1"/>
  <c r="S687" i="1" s="1"/>
  <c r="Q702" i="1"/>
  <c r="R702" i="1" s="1"/>
  <c r="S702" i="1" s="1"/>
  <c r="Q721" i="1"/>
  <c r="R721" i="1" s="1"/>
  <c r="S721" i="1" s="1"/>
  <c r="Q737" i="1"/>
  <c r="R737" i="1" s="1"/>
  <c r="S737" i="1" s="1"/>
  <c r="Q754" i="1"/>
  <c r="R754" i="1" s="1"/>
  <c r="S754" i="1" s="1"/>
  <c r="Q772" i="1"/>
  <c r="R772" i="1" s="1"/>
  <c r="S772" i="1" s="1"/>
  <c r="Q787" i="1"/>
  <c r="R787" i="1" s="1"/>
  <c r="S787" i="1" s="1"/>
  <c r="Q806" i="1"/>
  <c r="R806" i="1" s="1"/>
  <c r="S806" i="1" s="1"/>
  <c r="Q822" i="1"/>
  <c r="R822" i="1" s="1"/>
  <c r="S822" i="1" s="1"/>
  <c r="Q838" i="1"/>
  <c r="R838" i="1" s="1"/>
  <c r="S838" i="1" s="1"/>
  <c r="Q852" i="1"/>
  <c r="R852" i="1" s="1"/>
  <c r="S852" i="1" s="1"/>
  <c r="Q863" i="1"/>
  <c r="R863" i="1" s="1"/>
  <c r="S863" i="1" s="1"/>
  <c r="Q877" i="1"/>
  <c r="R877" i="1" s="1"/>
  <c r="S877" i="1" s="1"/>
  <c r="Q889" i="1"/>
  <c r="R889" i="1" s="1"/>
  <c r="S889" i="1" s="1"/>
  <c r="Q902" i="1"/>
  <c r="R902" i="1" s="1"/>
  <c r="S902" i="1" s="1"/>
  <c r="Q916" i="1"/>
  <c r="R916" i="1" s="1"/>
  <c r="S916" i="1" s="1"/>
  <c r="Q927" i="1"/>
  <c r="R927" i="1" s="1"/>
  <c r="S927" i="1" s="1"/>
  <c r="Q941" i="1"/>
  <c r="R941" i="1" s="1"/>
  <c r="S941" i="1" s="1"/>
  <c r="Q953" i="1"/>
  <c r="R953" i="1" s="1"/>
  <c r="S953" i="1" s="1"/>
  <c r="Q966" i="1"/>
  <c r="R966" i="1" s="1"/>
  <c r="S966" i="1" s="1"/>
  <c r="Q980" i="1"/>
  <c r="R980" i="1" s="1"/>
  <c r="S980" i="1" s="1"/>
  <c r="Q991" i="1"/>
  <c r="R991" i="1" s="1"/>
  <c r="S991" i="1" s="1"/>
  <c r="Q1005" i="1"/>
  <c r="R1005" i="1" s="1"/>
  <c r="S1005" i="1" s="1"/>
  <c r="Q1017" i="1"/>
  <c r="R1017" i="1" s="1"/>
  <c r="S1017" i="1" s="1"/>
  <c r="Q1030" i="1"/>
  <c r="R1030" i="1" s="1"/>
  <c r="S1030" i="1" s="1"/>
  <c r="Q1044" i="1"/>
  <c r="R1044" i="1" s="1"/>
  <c r="S1044" i="1" s="1"/>
  <c r="Q1055" i="1"/>
  <c r="R1055" i="1" s="1"/>
  <c r="S1055" i="1" s="1"/>
  <c r="Q1069" i="1"/>
  <c r="R1069" i="1" s="1"/>
  <c r="S1069" i="1" s="1"/>
  <c r="Q1081" i="1"/>
  <c r="R1081" i="1" s="1"/>
  <c r="S1081" i="1" s="1"/>
  <c r="Q1094" i="1"/>
  <c r="R1094" i="1" s="1"/>
  <c r="S1094" i="1" s="1"/>
  <c r="Q1108" i="1"/>
  <c r="R1108" i="1" s="1"/>
  <c r="S1108" i="1" s="1"/>
  <c r="Q1119" i="1"/>
  <c r="R1119" i="1" s="1"/>
  <c r="S1119" i="1" s="1"/>
  <c r="Q1133" i="1"/>
  <c r="R1133" i="1" s="1"/>
  <c r="S1133" i="1" s="1"/>
  <c r="Q1145" i="1"/>
  <c r="R1145" i="1" s="1"/>
  <c r="S1145" i="1" s="1"/>
  <c r="Q1158" i="1"/>
  <c r="R1158" i="1" s="1"/>
  <c r="S1158" i="1" s="1"/>
  <c r="Q1172" i="1"/>
  <c r="R1172" i="1" s="1"/>
  <c r="S1172" i="1" s="1"/>
  <c r="Q1183" i="1"/>
  <c r="R1183" i="1" s="1"/>
  <c r="S1183" i="1" s="1"/>
  <c r="Q1197" i="1"/>
  <c r="R1197" i="1" s="1"/>
  <c r="S1197" i="1" s="1"/>
  <c r="Q1209" i="1"/>
  <c r="R1209" i="1" s="1"/>
  <c r="S1209" i="1" s="1"/>
  <c r="Q1222" i="1"/>
  <c r="R1222" i="1" s="1"/>
  <c r="S1222" i="1" s="1"/>
  <c r="Q1236" i="1"/>
  <c r="R1236" i="1" s="1"/>
  <c r="S1236" i="1" s="1"/>
  <c r="Q1247" i="1"/>
  <c r="R1247" i="1" s="1"/>
  <c r="S1247" i="1" s="1"/>
  <c r="Q1261" i="1"/>
  <c r="R1261" i="1" s="1"/>
  <c r="S1261" i="1" s="1"/>
  <c r="Q1273" i="1"/>
  <c r="R1273" i="1" s="1"/>
  <c r="S1273" i="1" s="1"/>
  <c r="Q1286" i="1"/>
  <c r="R1286" i="1" s="1"/>
  <c r="S1286" i="1" s="1"/>
  <c r="Q1300" i="1"/>
  <c r="R1300" i="1" s="1"/>
  <c r="S1300" i="1" s="1"/>
  <c r="Q1311" i="1"/>
  <c r="R1311" i="1" s="1"/>
  <c r="S1311" i="1" s="1"/>
  <c r="Q1325" i="1"/>
  <c r="R1325" i="1" s="1"/>
  <c r="S1325" i="1" s="1"/>
  <c r="Q1337" i="1"/>
  <c r="R1337" i="1" s="1"/>
  <c r="S1337" i="1" s="1"/>
  <c r="Q1350" i="1"/>
  <c r="R1350" i="1" s="1"/>
  <c r="S1350" i="1" s="1"/>
  <c r="Q38" i="1"/>
  <c r="R38" i="1" s="1"/>
  <c r="S38" i="1" s="1"/>
  <c r="Q83" i="1"/>
  <c r="R83" i="1" s="1"/>
  <c r="S83" i="1" s="1"/>
  <c r="Q112" i="1"/>
  <c r="R112" i="1" s="1"/>
  <c r="S112" i="1" s="1"/>
  <c r="Q140" i="1"/>
  <c r="R140" i="1" s="1"/>
  <c r="S140" i="1" s="1"/>
  <c r="Q165" i="1"/>
  <c r="R165" i="1" s="1"/>
  <c r="S165" i="1" s="1"/>
  <c r="Q193" i="1"/>
  <c r="R193" i="1" s="1"/>
  <c r="S193" i="1" s="1"/>
  <c r="Q220" i="1"/>
  <c r="R220" i="1" s="1"/>
  <c r="S220" i="1" s="1"/>
  <c r="Q246" i="1"/>
  <c r="R246" i="1" s="1"/>
  <c r="S246" i="1" s="1"/>
  <c r="Q268" i="1"/>
  <c r="R268" i="1" s="1"/>
  <c r="S268" i="1" s="1"/>
  <c r="Q286" i="1"/>
  <c r="R286" i="1" s="1"/>
  <c r="S286" i="1" s="1"/>
  <c r="Q308" i="1"/>
  <c r="R308" i="1" s="1"/>
  <c r="S308" i="1" s="1"/>
  <c r="Q329" i="1"/>
  <c r="R329" i="1" s="1"/>
  <c r="S329" i="1" s="1"/>
  <c r="Q348" i="1"/>
  <c r="R348" i="1" s="1"/>
  <c r="S348" i="1" s="1"/>
  <c r="Q371" i="1"/>
  <c r="R371" i="1" s="1"/>
  <c r="S371" i="1" s="1"/>
  <c r="Q388" i="1"/>
  <c r="R388" i="1" s="1"/>
  <c r="S388" i="1" s="1"/>
  <c r="Q411" i="1"/>
  <c r="R411" i="1" s="1"/>
  <c r="S411" i="1" s="1"/>
  <c r="Q430" i="1"/>
  <c r="R430" i="1" s="1"/>
  <c r="S430" i="1" s="1"/>
  <c r="Q451" i="1"/>
  <c r="R451" i="1" s="1"/>
  <c r="S451" i="1" s="1"/>
  <c r="Q474" i="1"/>
  <c r="R474" i="1" s="1"/>
  <c r="S474" i="1" s="1"/>
  <c r="Q491" i="1"/>
  <c r="R491" i="1" s="1"/>
  <c r="S491" i="1" s="1"/>
  <c r="Q514" i="1"/>
  <c r="R514" i="1" s="1"/>
  <c r="S514" i="1" s="1"/>
  <c r="Q532" i="1"/>
  <c r="R532" i="1" s="1"/>
  <c r="S532" i="1" s="1"/>
  <c r="Q551" i="1"/>
  <c r="R551" i="1" s="1"/>
  <c r="S551" i="1" s="1"/>
  <c r="Q570" i="1"/>
  <c r="R570" i="1" s="1"/>
  <c r="S570" i="1" s="1"/>
  <c r="Q585" i="1"/>
  <c r="R585" i="1" s="1"/>
  <c r="S585" i="1" s="1"/>
  <c r="Q603" i="1"/>
  <c r="R603" i="1" s="1"/>
  <c r="S603" i="1" s="1"/>
  <c r="Q619" i="1"/>
  <c r="R619" i="1" s="1"/>
  <c r="S619" i="1" s="1"/>
  <c r="Q636" i="1"/>
  <c r="R636" i="1" s="1"/>
  <c r="S636" i="1" s="1"/>
  <c r="Q655" i="1"/>
  <c r="R655" i="1" s="1"/>
  <c r="S655" i="1" s="1"/>
  <c r="Q670" i="1"/>
  <c r="R670" i="1" s="1"/>
  <c r="S670" i="1" s="1"/>
  <c r="Q689" i="1"/>
  <c r="R689" i="1" s="1"/>
  <c r="S689" i="1" s="1"/>
  <c r="Q705" i="1"/>
  <c r="R705" i="1" s="1"/>
  <c r="S705" i="1" s="1"/>
  <c r="Q722" i="1"/>
  <c r="R722" i="1" s="1"/>
  <c r="S722" i="1" s="1"/>
  <c r="Q740" i="1"/>
  <c r="R740" i="1" s="1"/>
  <c r="S740" i="1" s="1"/>
  <c r="Q755" i="1"/>
  <c r="R755" i="1" s="1"/>
  <c r="S755" i="1" s="1"/>
  <c r="Q774" i="1"/>
  <c r="R774" i="1" s="1"/>
  <c r="S774" i="1" s="1"/>
  <c r="Q790" i="1"/>
  <c r="R790" i="1" s="1"/>
  <c r="S790" i="1" s="1"/>
  <c r="Q807" i="1"/>
  <c r="R807" i="1" s="1"/>
  <c r="S807" i="1" s="1"/>
  <c r="Q826" i="1"/>
  <c r="R826" i="1" s="1"/>
  <c r="S826" i="1" s="1"/>
  <c r="Q839" i="1"/>
  <c r="R839" i="1" s="1"/>
  <c r="S839" i="1" s="1"/>
  <c r="Q853" i="1"/>
  <c r="R853" i="1" s="1"/>
  <c r="S853" i="1" s="1"/>
  <c r="Q865" i="1"/>
  <c r="R865" i="1" s="1"/>
  <c r="S865" i="1" s="1"/>
  <c r="Q878" i="1"/>
  <c r="R878" i="1" s="1"/>
  <c r="S878" i="1" s="1"/>
  <c r="Q892" i="1"/>
  <c r="R892" i="1" s="1"/>
  <c r="S892" i="1" s="1"/>
  <c r="Q903" i="1"/>
  <c r="R903" i="1" s="1"/>
  <c r="S903" i="1" s="1"/>
  <c r="Q917" i="1"/>
  <c r="R917" i="1" s="1"/>
  <c r="S917" i="1" s="1"/>
  <c r="Q929" i="1"/>
  <c r="R929" i="1" s="1"/>
  <c r="S929" i="1" s="1"/>
  <c r="Q942" i="1"/>
  <c r="R942" i="1" s="1"/>
  <c r="S942" i="1" s="1"/>
  <c r="Q956" i="1"/>
  <c r="R956" i="1" s="1"/>
  <c r="S956" i="1" s="1"/>
  <c r="Q967" i="1"/>
  <c r="R967" i="1" s="1"/>
  <c r="S967" i="1" s="1"/>
  <c r="Q981" i="1"/>
  <c r="R981" i="1" s="1"/>
  <c r="S981" i="1" s="1"/>
  <c r="Q993" i="1"/>
  <c r="R993" i="1" s="1"/>
  <c r="S993" i="1" s="1"/>
  <c r="Q1006" i="1"/>
  <c r="R1006" i="1" s="1"/>
  <c r="S1006" i="1" s="1"/>
  <c r="Q1020" i="1"/>
  <c r="R1020" i="1" s="1"/>
  <c r="S1020" i="1" s="1"/>
  <c r="Q1031" i="1"/>
  <c r="R1031" i="1" s="1"/>
  <c r="S1031" i="1" s="1"/>
  <c r="Q1045" i="1"/>
  <c r="R1045" i="1" s="1"/>
  <c r="S1045" i="1" s="1"/>
  <c r="Q1057" i="1"/>
  <c r="R1057" i="1" s="1"/>
  <c r="S1057" i="1" s="1"/>
  <c r="Q1070" i="1"/>
  <c r="R1070" i="1" s="1"/>
  <c r="S1070" i="1" s="1"/>
  <c r="Q1084" i="1"/>
  <c r="R1084" i="1" s="1"/>
  <c r="S1084" i="1" s="1"/>
  <c r="Q1095" i="1"/>
  <c r="R1095" i="1" s="1"/>
  <c r="S1095" i="1" s="1"/>
  <c r="Q1109" i="1"/>
  <c r="R1109" i="1" s="1"/>
  <c r="S1109" i="1" s="1"/>
  <c r="Q1121" i="1"/>
  <c r="R1121" i="1" s="1"/>
  <c r="S1121" i="1" s="1"/>
  <c r="Q1134" i="1"/>
  <c r="R1134" i="1" s="1"/>
  <c r="S1134" i="1" s="1"/>
  <c r="Q1148" i="1"/>
  <c r="R1148" i="1" s="1"/>
  <c r="S1148" i="1" s="1"/>
  <c r="Q1159" i="1"/>
  <c r="R1159" i="1" s="1"/>
  <c r="S1159" i="1" s="1"/>
  <c r="Q1173" i="1"/>
  <c r="R1173" i="1" s="1"/>
  <c r="S1173" i="1" s="1"/>
  <c r="Q1185" i="1"/>
  <c r="R1185" i="1" s="1"/>
  <c r="S1185" i="1" s="1"/>
  <c r="Q1198" i="1"/>
  <c r="R1198" i="1" s="1"/>
  <c r="S1198" i="1" s="1"/>
  <c r="Q1212" i="1"/>
  <c r="R1212" i="1" s="1"/>
  <c r="S1212" i="1" s="1"/>
  <c r="Q1223" i="1"/>
  <c r="R1223" i="1" s="1"/>
  <c r="S1223" i="1" s="1"/>
  <c r="Q1237" i="1"/>
  <c r="R1237" i="1" s="1"/>
  <c r="S1237" i="1" s="1"/>
  <c r="Q1249" i="1"/>
  <c r="R1249" i="1" s="1"/>
  <c r="S1249" i="1" s="1"/>
  <c r="Q1262" i="1"/>
  <c r="R1262" i="1" s="1"/>
  <c r="S1262" i="1" s="1"/>
  <c r="Q1276" i="1"/>
  <c r="R1276" i="1" s="1"/>
  <c r="S1276" i="1" s="1"/>
  <c r="Q1287" i="1"/>
  <c r="R1287" i="1" s="1"/>
  <c r="S1287" i="1" s="1"/>
  <c r="Q1301" i="1"/>
  <c r="R1301" i="1" s="1"/>
  <c r="S1301" i="1" s="1"/>
  <c r="Q1313" i="1"/>
  <c r="R1313" i="1" s="1"/>
  <c r="S1313" i="1" s="1"/>
  <c r="Q1326" i="1"/>
  <c r="R1326" i="1" s="1"/>
  <c r="S1326" i="1" s="1"/>
  <c r="Q1340" i="1"/>
  <c r="R1340" i="1" s="1"/>
  <c r="S1340" i="1" s="1"/>
  <c r="Q1351" i="1"/>
  <c r="R1351" i="1" s="1"/>
  <c r="S1351" i="1" s="1"/>
  <c r="Q49" i="1"/>
  <c r="R49" i="1" s="1"/>
  <c r="S49" i="1" s="1"/>
  <c r="Q91" i="1"/>
  <c r="R91" i="1" s="1"/>
  <c r="S91" i="1" s="1"/>
  <c r="Q113" i="1"/>
  <c r="R113" i="1" s="1"/>
  <c r="S113" i="1" s="1"/>
  <c r="Q144" i="1"/>
  <c r="R144" i="1" s="1"/>
  <c r="S144" i="1" s="1"/>
  <c r="Q168" i="1"/>
  <c r="R168" i="1" s="1"/>
  <c r="S168" i="1" s="1"/>
  <c r="Q197" i="1"/>
  <c r="R197" i="1" s="1"/>
  <c r="S197" i="1" s="1"/>
  <c r="Q225" i="1"/>
  <c r="R225" i="1" s="1"/>
  <c r="S225" i="1" s="1"/>
  <c r="Q249" i="1"/>
  <c r="R249" i="1" s="1"/>
  <c r="S249" i="1" s="1"/>
  <c r="Q270" i="1"/>
  <c r="R270" i="1" s="1"/>
  <c r="S270" i="1" s="1"/>
  <c r="Q290" i="1"/>
  <c r="R290" i="1" s="1"/>
  <c r="S290" i="1" s="1"/>
  <c r="Q310" i="1"/>
  <c r="R310" i="1" s="1"/>
  <c r="S310" i="1" s="1"/>
  <c r="Q332" i="1"/>
  <c r="R332" i="1" s="1"/>
  <c r="S332" i="1" s="1"/>
  <c r="Q350" i="1"/>
  <c r="R350" i="1" s="1"/>
  <c r="S350" i="1" s="1"/>
  <c r="Q372" i="1"/>
  <c r="R372" i="1" s="1"/>
  <c r="S372" i="1" s="1"/>
  <c r="Q393" i="1"/>
  <c r="R393" i="1" s="1"/>
  <c r="S393" i="1" s="1"/>
  <c r="Q412" i="1"/>
  <c r="R412" i="1" s="1"/>
  <c r="S412" i="1" s="1"/>
  <c r="Q435" i="1"/>
  <c r="R435" i="1" s="1"/>
  <c r="S435" i="1" s="1"/>
  <c r="Q452" i="1"/>
  <c r="R452" i="1" s="1"/>
  <c r="S452" i="1" s="1"/>
  <c r="Q475" i="1"/>
  <c r="R475" i="1" s="1"/>
  <c r="S475" i="1" s="1"/>
  <c r="Q494" i="1"/>
  <c r="R494" i="1" s="1"/>
  <c r="S494" i="1" s="1"/>
  <c r="Q515" i="1"/>
  <c r="R515" i="1" s="1"/>
  <c r="S515" i="1" s="1"/>
  <c r="Q538" i="1"/>
  <c r="R538" i="1" s="1"/>
  <c r="S538" i="1" s="1"/>
  <c r="Q553" i="1"/>
  <c r="R553" i="1" s="1"/>
  <c r="S553" i="1" s="1"/>
  <c r="Q571" i="1"/>
  <c r="R571" i="1" s="1"/>
  <c r="S571" i="1" s="1"/>
  <c r="Q587" i="1"/>
  <c r="R587" i="1" s="1"/>
  <c r="S587" i="1" s="1"/>
  <c r="Q604" i="1"/>
  <c r="R604" i="1" s="1"/>
  <c r="S604" i="1" s="1"/>
  <c r="Q623" i="1"/>
  <c r="R623" i="1" s="1"/>
  <c r="S623" i="1" s="1"/>
  <c r="Q638" i="1"/>
  <c r="R638" i="1" s="1"/>
  <c r="S638" i="1" s="1"/>
  <c r="Q657" i="1"/>
  <c r="R657" i="1" s="1"/>
  <c r="S657" i="1" s="1"/>
  <c r="Q673" i="1"/>
  <c r="R673" i="1" s="1"/>
  <c r="S673" i="1" s="1"/>
  <c r="Q690" i="1"/>
  <c r="R690" i="1" s="1"/>
  <c r="S690" i="1" s="1"/>
  <c r="Q708" i="1"/>
  <c r="R708" i="1" s="1"/>
  <c r="S708" i="1" s="1"/>
  <c r="Q723" i="1"/>
  <c r="R723" i="1" s="1"/>
  <c r="S723" i="1" s="1"/>
  <c r="Q742" i="1"/>
  <c r="R742" i="1" s="1"/>
  <c r="S742" i="1" s="1"/>
  <c r="Q758" i="1"/>
  <c r="R758" i="1" s="1"/>
  <c r="S758" i="1" s="1"/>
  <c r="Q775" i="1"/>
  <c r="R775" i="1" s="1"/>
  <c r="S775" i="1" s="1"/>
  <c r="Q794" i="1"/>
  <c r="R794" i="1" s="1"/>
  <c r="S794" i="1" s="1"/>
  <c r="Q809" i="1"/>
  <c r="R809" i="1" s="1"/>
  <c r="S809" i="1" s="1"/>
  <c r="Q827" i="1"/>
  <c r="R827" i="1" s="1"/>
  <c r="S827" i="1" s="1"/>
  <c r="Q841" i="1"/>
  <c r="R841" i="1" s="1"/>
  <c r="S841" i="1" s="1"/>
  <c r="Q854" i="1"/>
  <c r="R854" i="1" s="1"/>
  <c r="S854" i="1" s="1"/>
  <c r="Q868" i="1"/>
  <c r="R868" i="1" s="1"/>
  <c r="S868" i="1" s="1"/>
  <c r="Q879" i="1"/>
  <c r="R879" i="1" s="1"/>
  <c r="S879" i="1" s="1"/>
  <c r="Q893" i="1"/>
  <c r="R893" i="1" s="1"/>
  <c r="S893" i="1" s="1"/>
  <c r="Q905" i="1"/>
  <c r="R905" i="1" s="1"/>
  <c r="S905" i="1" s="1"/>
  <c r="Q918" i="1"/>
  <c r="R918" i="1" s="1"/>
  <c r="S918" i="1" s="1"/>
  <c r="Q932" i="1"/>
  <c r="R932" i="1" s="1"/>
  <c r="S932" i="1" s="1"/>
  <c r="Q943" i="1"/>
  <c r="R943" i="1" s="1"/>
  <c r="S943" i="1" s="1"/>
  <c r="Q957" i="1"/>
  <c r="R957" i="1" s="1"/>
  <c r="S957" i="1" s="1"/>
  <c r="Q969" i="1"/>
  <c r="R969" i="1" s="1"/>
  <c r="S969" i="1" s="1"/>
  <c r="Q982" i="1"/>
  <c r="R982" i="1" s="1"/>
  <c r="S982" i="1" s="1"/>
  <c r="Q996" i="1"/>
  <c r="R996" i="1" s="1"/>
  <c r="S996" i="1" s="1"/>
  <c r="Q1007" i="1"/>
  <c r="R1007" i="1" s="1"/>
  <c r="S1007" i="1" s="1"/>
  <c r="Q1021" i="1"/>
  <c r="R1021" i="1" s="1"/>
  <c r="S1021" i="1" s="1"/>
  <c r="Q1033" i="1"/>
  <c r="R1033" i="1" s="1"/>
  <c r="S1033" i="1" s="1"/>
  <c r="Q1046" i="1"/>
  <c r="R1046" i="1" s="1"/>
  <c r="S1046" i="1" s="1"/>
  <c r="Q1060" i="1"/>
  <c r="R1060" i="1" s="1"/>
  <c r="S1060" i="1" s="1"/>
  <c r="Q1071" i="1"/>
  <c r="R1071" i="1" s="1"/>
  <c r="S1071" i="1" s="1"/>
  <c r="Q1085" i="1"/>
  <c r="R1085" i="1" s="1"/>
  <c r="S1085" i="1" s="1"/>
  <c r="Q1097" i="1"/>
  <c r="R1097" i="1" s="1"/>
  <c r="S1097" i="1" s="1"/>
  <c r="Q1110" i="1"/>
  <c r="R1110" i="1" s="1"/>
  <c r="S1110" i="1" s="1"/>
  <c r="Q1124" i="1"/>
  <c r="R1124" i="1" s="1"/>
  <c r="S1124" i="1" s="1"/>
  <c r="Q1135" i="1"/>
  <c r="R1135" i="1" s="1"/>
  <c r="S1135" i="1" s="1"/>
  <c r="Q1149" i="1"/>
  <c r="R1149" i="1" s="1"/>
  <c r="S1149" i="1" s="1"/>
  <c r="Q1161" i="1"/>
  <c r="R1161" i="1" s="1"/>
  <c r="S1161" i="1" s="1"/>
  <c r="Q1174" i="1"/>
  <c r="R1174" i="1" s="1"/>
  <c r="S1174" i="1" s="1"/>
  <c r="Q1188" i="1"/>
  <c r="R1188" i="1" s="1"/>
  <c r="S1188" i="1" s="1"/>
  <c r="Q1199" i="1"/>
  <c r="R1199" i="1" s="1"/>
  <c r="S1199" i="1" s="1"/>
  <c r="Q1213" i="1"/>
  <c r="R1213" i="1" s="1"/>
  <c r="S1213" i="1" s="1"/>
  <c r="Q1225" i="1"/>
  <c r="R1225" i="1" s="1"/>
  <c r="S1225" i="1" s="1"/>
  <c r="Q1238" i="1"/>
  <c r="R1238" i="1" s="1"/>
  <c r="S1238" i="1" s="1"/>
  <c r="Q1252" i="1"/>
  <c r="R1252" i="1" s="1"/>
  <c r="S1252" i="1" s="1"/>
  <c r="Q1263" i="1"/>
  <c r="R1263" i="1" s="1"/>
  <c r="S1263" i="1" s="1"/>
  <c r="Q1277" i="1"/>
  <c r="R1277" i="1" s="1"/>
  <c r="S1277" i="1" s="1"/>
  <c r="Q1289" i="1"/>
  <c r="R1289" i="1" s="1"/>
  <c r="S1289" i="1" s="1"/>
  <c r="Q1302" i="1"/>
  <c r="R1302" i="1" s="1"/>
  <c r="S1302" i="1" s="1"/>
  <c r="Q1316" i="1"/>
  <c r="R1316" i="1" s="1"/>
  <c r="S1316" i="1" s="1"/>
  <c r="Q1327" i="1"/>
  <c r="R1327" i="1" s="1"/>
  <c r="S1327" i="1" s="1"/>
  <c r="Q1341" i="1"/>
  <c r="R1341" i="1" s="1"/>
  <c r="S1341" i="1" s="1"/>
  <c r="Q1439" i="1"/>
  <c r="R1439" i="1" s="1"/>
  <c r="S1439" i="1" s="1"/>
  <c r="Q1525" i="1"/>
  <c r="R1525" i="1" s="1"/>
  <c r="S1525" i="1" s="1"/>
  <c r="Q1599" i="1"/>
  <c r="R1599" i="1" s="1"/>
  <c r="S1599" i="1" s="1"/>
  <c r="Q1663" i="1"/>
  <c r="R1663" i="1" s="1"/>
  <c r="S1663" i="1" s="1"/>
  <c r="Q1727" i="1"/>
  <c r="R1727" i="1" s="1"/>
  <c r="S1727" i="1" s="1"/>
  <c r="Q1791" i="1"/>
  <c r="R1791" i="1" s="1"/>
  <c r="S1791" i="1" s="1"/>
  <c r="Q54" i="1"/>
  <c r="R54" i="1" s="1"/>
  <c r="S54" i="1" s="1"/>
  <c r="Q92" i="1"/>
  <c r="R92" i="1" s="1"/>
  <c r="S92" i="1" s="1"/>
  <c r="Q116" i="1"/>
  <c r="R116" i="1" s="1"/>
  <c r="S116" i="1" s="1"/>
  <c r="Q145" i="1"/>
  <c r="R145" i="1" s="1"/>
  <c r="S145" i="1" s="1"/>
  <c r="Q176" i="1"/>
  <c r="R176" i="1" s="1"/>
  <c r="S176" i="1" s="1"/>
  <c r="Q198" i="1"/>
  <c r="R198" i="1" s="1"/>
  <c r="S198" i="1" s="1"/>
  <c r="Q229" i="1"/>
  <c r="R229" i="1" s="1"/>
  <c r="S229" i="1" s="1"/>
  <c r="Q251" i="1"/>
  <c r="R251" i="1" s="1"/>
  <c r="S251" i="1" s="1"/>
  <c r="Q273" i="1"/>
  <c r="R273" i="1" s="1"/>
  <c r="S273" i="1" s="1"/>
  <c r="Q294" i="1"/>
  <c r="R294" i="1" s="1"/>
  <c r="S294" i="1" s="1"/>
  <c r="Q313" i="1"/>
  <c r="R313" i="1" s="1"/>
  <c r="S313" i="1" s="1"/>
  <c r="Q334" i="1"/>
  <c r="R334" i="1" s="1"/>
  <c r="S334" i="1" s="1"/>
  <c r="Q354" i="1"/>
  <c r="R354" i="1" s="1"/>
  <c r="S354" i="1" s="1"/>
  <c r="Q374" i="1"/>
  <c r="R374" i="1" s="1"/>
  <c r="S374" i="1" s="1"/>
  <c r="Q396" i="1"/>
  <c r="R396" i="1" s="1"/>
  <c r="S396" i="1" s="1"/>
  <c r="Q414" i="1"/>
  <c r="R414" i="1" s="1"/>
  <c r="S414" i="1" s="1"/>
  <c r="Q436" i="1"/>
  <c r="R436" i="1" s="1"/>
  <c r="S436" i="1" s="1"/>
  <c r="Q457" i="1"/>
  <c r="R457" i="1" s="1"/>
  <c r="S457" i="1" s="1"/>
  <c r="Q476" i="1"/>
  <c r="R476" i="1" s="1"/>
  <c r="S476" i="1" s="1"/>
  <c r="Q499" i="1"/>
  <c r="R499" i="1" s="1"/>
  <c r="S499" i="1" s="1"/>
  <c r="Q516" i="1"/>
  <c r="R516" i="1" s="1"/>
  <c r="S516" i="1" s="1"/>
  <c r="Q539" i="1"/>
  <c r="R539" i="1" s="1"/>
  <c r="S539" i="1" s="1"/>
  <c r="Q555" i="1"/>
  <c r="R555" i="1" s="1"/>
  <c r="S555" i="1" s="1"/>
  <c r="Q572" i="1"/>
  <c r="R572" i="1" s="1"/>
  <c r="S572" i="1" s="1"/>
  <c r="Q591" i="1"/>
  <c r="R591" i="1" s="1"/>
  <c r="S591" i="1" s="1"/>
  <c r="Q606" i="1"/>
  <c r="R606" i="1" s="1"/>
  <c r="S606" i="1" s="1"/>
  <c r="Q625" i="1"/>
  <c r="R625" i="1" s="1"/>
  <c r="S625" i="1" s="1"/>
  <c r="Q641" i="1"/>
  <c r="R641" i="1" s="1"/>
  <c r="S641" i="1" s="1"/>
  <c r="Q658" i="1"/>
  <c r="R658" i="1" s="1"/>
  <c r="S658" i="1" s="1"/>
  <c r="Q676" i="1"/>
  <c r="R676" i="1" s="1"/>
  <c r="S676" i="1" s="1"/>
  <c r="Q691" i="1"/>
  <c r="R691" i="1" s="1"/>
  <c r="S691" i="1" s="1"/>
  <c r="Q710" i="1"/>
  <c r="R710" i="1" s="1"/>
  <c r="S710" i="1" s="1"/>
  <c r="Q726" i="1"/>
  <c r="R726" i="1" s="1"/>
  <c r="S726" i="1" s="1"/>
  <c r="Q743" i="1"/>
  <c r="R743" i="1" s="1"/>
  <c r="S743" i="1" s="1"/>
  <c r="Q762" i="1"/>
  <c r="R762" i="1" s="1"/>
  <c r="S762" i="1" s="1"/>
  <c r="Q777" i="1"/>
  <c r="R777" i="1" s="1"/>
  <c r="S777" i="1" s="1"/>
  <c r="Q795" i="1"/>
  <c r="R795" i="1" s="1"/>
  <c r="S795" i="1" s="1"/>
  <c r="Q811" i="1"/>
  <c r="R811" i="1" s="1"/>
  <c r="S811" i="1" s="1"/>
  <c r="Q828" i="1"/>
  <c r="R828" i="1" s="1"/>
  <c r="S828" i="1" s="1"/>
  <c r="Q844" i="1"/>
  <c r="R844" i="1" s="1"/>
  <c r="S844" i="1" s="1"/>
  <c r="Q855" i="1"/>
  <c r="R855" i="1" s="1"/>
  <c r="S855" i="1" s="1"/>
  <c r="Q869" i="1"/>
  <c r="R869" i="1" s="1"/>
  <c r="S869" i="1" s="1"/>
  <c r="Q881" i="1"/>
  <c r="R881" i="1" s="1"/>
  <c r="S881" i="1" s="1"/>
  <c r="Q894" i="1"/>
  <c r="R894" i="1" s="1"/>
  <c r="S894" i="1" s="1"/>
  <c r="Q908" i="1"/>
  <c r="R908" i="1" s="1"/>
  <c r="S908" i="1" s="1"/>
  <c r="Q919" i="1"/>
  <c r="R919" i="1" s="1"/>
  <c r="S919" i="1" s="1"/>
  <c r="Q933" i="1"/>
  <c r="R933" i="1" s="1"/>
  <c r="S933" i="1" s="1"/>
  <c r="Q945" i="1"/>
  <c r="R945" i="1" s="1"/>
  <c r="S945" i="1" s="1"/>
  <c r="Q958" i="1"/>
  <c r="R958" i="1" s="1"/>
  <c r="S958" i="1" s="1"/>
  <c r="Q972" i="1"/>
  <c r="R972" i="1" s="1"/>
  <c r="S972" i="1" s="1"/>
  <c r="Q983" i="1"/>
  <c r="R983" i="1" s="1"/>
  <c r="S983" i="1" s="1"/>
  <c r="Q997" i="1"/>
  <c r="R997" i="1" s="1"/>
  <c r="S997" i="1" s="1"/>
  <c r="Q1009" i="1"/>
  <c r="R1009" i="1" s="1"/>
  <c r="S1009" i="1" s="1"/>
  <c r="Q1022" i="1"/>
  <c r="R1022" i="1" s="1"/>
  <c r="S1022" i="1" s="1"/>
  <c r="Q1036" i="1"/>
  <c r="R1036" i="1" s="1"/>
  <c r="S1036" i="1" s="1"/>
  <c r="Q1047" i="1"/>
  <c r="R1047" i="1" s="1"/>
  <c r="S1047" i="1" s="1"/>
  <c r="Q1061" i="1"/>
  <c r="R1061" i="1" s="1"/>
  <c r="S1061" i="1" s="1"/>
  <c r="Q1073" i="1"/>
  <c r="R1073" i="1" s="1"/>
  <c r="S1073" i="1" s="1"/>
  <c r="Q1086" i="1"/>
  <c r="R1086" i="1" s="1"/>
  <c r="S1086" i="1" s="1"/>
  <c r="Q1100" i="1"/>
  <c r="R1100" i="1" s="1"/>
  <c r="S1100" i="1" s="1"/>
  <c r="Q1111" i="1"/>
  <c r="R1111" i="1" s="1"/>
  <c r="S1111" i="1" s="1"/>
  <c r="Q1125" i="1"/>
  <c r="R1125" i="1" s="1"/>
  <c r="S1125" i="1" s="1"/>
  <c r="Q1137" i="1"/>
  <c r="R1137" i="1" s="1"/>
  <c r="S1137" i="1" s="1"/>
  <c r="Q1150" i="1"/>
  <c r="R1150" i="1" s="1"/>
  <c r="S1150" i="1" s="1"/>
  <c r="Q1164" i="1"/>
  <c r="R1164" i="1" s="1"/>
  <c r="S1164" i="1" s="1"/>
  <c r="Q1175" i="1"/>
  <c r="R1175" i="1" s="1"/>
  <c r="S1175" i="1" s="1"/>
  <c r="Q1189" i="1"/>
  <c r="R1189" i="1" s="1"/>
  <c r="S1189" i="1" s="1"/>
  <c r="Q1201" i="1"/>
  <c r="R1201" i="1" s="1"/>
  <c r="S1201" i="1" s="1"/>
  <c r="Q1214" i="1"/>
  <c r="R1214" i="1" s="1"/>
  <c r="S1214" i="1" s="1"/>
  <c r="Q1228" i="1"/>
  <c r="R1228" i="1" s="1"/>
  <c r="S1228" i="1" s="1"/>
  <c r="Q1239" i="1"/>
  <c r="R1239" i="1" s="1"/>
  <c r="S1239" i="1" s="1"/>
  <c r="Q1253" i="1"/>
  <c r="R1253" i="1" s="1"/>
  <c r="S1253" i="1" s="1"/>
  <c r="Q1265" i="1"/>
  <c r="R1265" i="1" s="1"/>
  <c r="S1265" i="1" s="1"/>
  <c r="Q1278" i="1"/>
  <c r="R1278" i="1" s="1"/>
  <c r="S1278" i="1" s="1"/>
  <c r="Q1292" i="1"/>
  <c r="R1292" i="1" s="1"/>
  <c r="S1292" i="1" s="1"/>
  <c r="Q1303" i="1"/>
  <c r="R1303" i="1" s="1"/>
  <c r="S1303" i="1" s="1"/>
  <c r="Q1317" i="1"/>
  <c r="R1317" i="1" s="1"/>
  <c r="S1317" i="1" s="1"/>
  <c r="Q1329" i="1"/>
  <c r="R1329" i="1" s="1"/>
  <c r="S1329" i="1" s="1"/>
  <c r="Q1342" i="1"/>
  <c r="R1342" i="1" s="1"/>
  <c r="S1342" i="1" s="1"/>
  <c r="Q60" i="1"/>
  <c r="R60" i="1" s="1"/>
  <c r="S60" i="1" s="1"/>
  <c r="Q93" i="1"/>
  <c r="R93" i="1" s="1"/>
  <c r="S93" i="1" s="1"/>
  <c r="Q124" i="1"/>
  <c r="R124" i="1" s="1"/>
  <c r="S124" i="1" s="1"/>
  <c r="Q147" i="1"/>
  <c r="R147" i="1" s="1"/>
  <c r="S147" i="1" s="1"/>
  <c r="Q177" i="1"/>
  <c r="R177" i="1" s="1"/>
  <c r="S177" i="1" s="1"/>
  <c r="Q201" i="1"/>
  <c r="R201" i="1" s="1"/>
  <c r="S201" i="1" s="1"/>
  <c r="Q230" i="1"/>
  <c r="R230" i="1" s="1"/>
  <c r="S230" i="1" s="1"/>
  <c r="Q257" i="1"/>
  <c r="R257" i="1" s="1"/>
  <c r="S257" i="1" s="1"/>
  <c r="Q274" i="1"/>
  <c r="R274" i="1" s="1"/>
  <c r="S274" i="1" s="1"/>
  <c r="Q297" i="1"/>
  <c r="R297" i="1" s="1"/>
  <c r="S297" i="1" s="1"/>
  <c r="Q315" i="1"/>
  <c r="R315" i="1" s="1"/>
  <c r="S315" i="1" s="1"/>
  <c r="Q337" i="1"/>
  <c r="R337" i="1" s="1"/>
  <c r="S337" i="1" s="1"/>
  <c r="Q358" i="1"/>
  <c r="R358" i="1" s="1"/>
  <c r="S358" i="1" s="1"/>
  <c r="Q377" i="1"/>
  <c r="R377" i="1" s="1"/>
  <c r="S377" i="1" s="1"/>
  <c r="Q398" i="1"/>
  <c r="R398" i="1" s="1"/>
  <c r="S398" i="1" s="1"/>
  <c r="Q418" i="1"/>
  <c r="R418" i="1" s="1"/>
  <c r="S418" i="1" s="1"/>
  <c r="Q438" i="1"/>
  <c r="R438" i="1" s="1"/>
  <c r="S438" i="1" s="1"/>
  <c r="Q460" i="1"/>
  <c r="R460" i="1" s="1"/>
  <c r="S460" i="1" s="1"/>
  <c r="Q478" i="1"/>
  <c r="R478" i="1" s="1"/>
  <c r="S478" i="1" s="1"/>
  <c r="Q500" i="1"/>
  <c r="R500" i="1" s="1"/>
  <c r="S500" i="1" s="1"/>
  <c r="Q521" i="1"/>
  <c r="R521" i="1" s="1"/>
  <c r="S521" i="1" s="1"/>
  <c r="Q540" i="1"/>
  <c r="R540" i="1" s="1"/>
  <c r="S540" i="1" s="1"/>
  <c r="Q559" i="1"/>
  <c r="R559" i="1" s="1"/>
  <c r="S559" i="1" s="1"/>
  <c r="Q574" i="1"/>
  <c r="R574" i="1" s="1"/>
  <c r="S574" i="1" s="1"/>
  <c r="Q593" i="1"/>
  <c r="R593" i="1" s="1"/>
  <c r="S593" i="1" s="1"/>
  <c r="Q609" i="1"/>
  <c r="R609" i="1" s="1"/>
  <c r="S609" i="1" s="1"/>
  <c r="Q626" i="1"/>
  <c r="R626" i="1" s="1"/>
  <c r="S626" i="1" s="1"/>
  <c r="Q644" i="1"/>
  <c r="R644" i="1" s="1"/>
  <c r="S644" i="1" s="1"/>
  <c r="Q659" i="1"/>
  <c r="R659" i="1" s="1"/>
  <c r="S659" i="1" s="1"/>
  <c r="Q678" i="1"/>
  <c r="R678" i="1" s="1"/>
  <c r="S678" i="1" s="1"/>
  <c r="Q694" i="1"/>
  <c r="R694" i="1" s="1"/>
  <c r="S694" i="1" s="1"/>
  <c r="Q711" i="1"/>
  <c r="R711" i="1" s="1"/>
  <c r="S711" i="1" s="1"/>
  <c r="Q730" i="1"/>
  <c r="R730" i="1" s="1"/>
  <c r="S730" i="1" s="1"/>
  <c r="Q745" i="1"/>
  <c r="R745" i="1" s="1"/>
  <c r="S745" i="1" s="1"/>
  <c r="Q763" i="1"/>
  <c r="R763" i="1" s="1"/>
  <c r="S763" i="1" s="1"/>
  <c r="Q779" i="1"/>
  <c r="R779" i="1" s="1"/>
  <c r="S779" i="1" s="1"/>
  <c r="Q796" i="1"/>
  <c r="R796" i="1" s="1"/>
  <c r="S796" i="1" s="1"/>
  <c r="Q815" i="1"/>
  <c r="R815" i="1" s="1"/>
  <c r="S815" i="1" s="1"/>
  <c r="Q830" i="1"/>
  <c r="R830" i="1" s="1"/>
  <c r="S830" i="1" s="1"/>
  <c r="Q845" i="1"/>
  <c r="R845" i="1" s="1"/>
  <c r="S845" i="1" s="1"/>
  <c r="Q857" i="1"/>
  <c r="R857" i="1" s="1"/>
  <c r="S857" i="1" s="1"/>
  <c r="Q870" i="1"/>
  <c r="R870" i="1" s="1"/>
  <c r="S870" i="1" s="1"/>
  <c r="Q884" i="1"/>
  <c r="R884" i="1" s="1"/>
  <c r="S884" i="1" s="1"/>
  <c r="Q895" i="1"/>
  <c r="R895" i="1" s="1"/>
  <c r="S895" i="1" s="1"/>
  <c r="Q909" i="1"/>
  <c r="R909" i="1" s="1"/>
  <c r="S909" i="1" s="1"/>
  <c r="Q921" i="1"/>
  <c r="R921" i="1" s="1"/>
  <c r="S921" i="1" s="1"/>
  <c r="Q934" i="1"/>
  <c r="R934" i="1" s="1"/>
  <c r="S934" i="1" s="1"/>
  <c r="Q948" i="1"/>
  <c r="R948" i="1" s="1"/>
  <c r="S948" i="1" s="1"/>
  <c r="Q959" i="1"/>
  <c r="R959" i="1" s="1"/>
  <c r="S959" i="1" s="1"/>
  <c r="Q973" i="1"/>
  <c r="R973" i="1" s="1"/>
  <c r="S973" i="1" s="1"/>
  <c r="Q985" i="1"/>
  <c r="R985" i="1" s="1"/>
  <c r="S985" i="1" s="1"/>
  <c r="Q998" i="1"/>
  <c r="R998" i="1" s="1"/>
  <c r="S998" i="1" s="1"/>
  <c r="Q1012" i="1"/>
  <c r="R1012" i="1" s="1"/>
  <c r="S1012" i="1" s="1"/>
  <c r="Q1023" i="1"/>
  <c r="R1023" i="1" s="1"/>
  <c r="S1023" i="1" s="1"/>
  <c r="Q1037" i="1"/>
  <c r="R1037" i="1" s="1"/>
  <c r="S1037" i="1" s="1"/>
  <c r="Q1049" i="1"/>
  <c r="R1049" i="1" s="1"/>
  <c r="S1049" i="1" s="1"/>
  <c r="Q1062" i="1"/>
  <c r="R1062" i="1" s="1"/>
  <c r="S1062" i="1" s="1"/>
  <c r="Q1076" i="1"/>
  <c r="R1076" i="1" s="1"/>
  <c r="S1076" i="1" s="1"/>
  <c r="Q1087" i="1"/>
  <c r="R1087" i="1" s="1"/>
  <c r="S1087" i="1" s="1"/>
  <c r="Q1101" i="1"/>
  <c r="R1101" i="1" s="1"/>
  <c r="S1101" i="1" s="1"/>
  <c r="Q1113" i="1"/>
  <c r="R1113" i="1" s="1"/>
  <c r="S1113" i="1" s="1"/>
  <c r="Q1126" i="1"/>
  <c r="R1126" i="1" s="1"/>
  <c r="S1126" i="1" s="1"/>
  <c r="Q1140" i="1"/>
  <c r="R1140" i="1" s="1"/>
  <c r="S1140" i="1" s="1"/>
  <c r="Q1151" i="1"/>
  <c r="R1151" i="1" s="1"/>
  <c r="S1151" i="1" s="1"/>
  <c r="Q1165" i="1"/>
  <c r="R1165" i="1" s="1"/>
  <c r="S1165" i="1" s="1"/>
  <c r="Q1177" i="1"/>
  <c r="R1177" i="1" s="1"/>
  <c r="S1177" i="1" s="1"/>
  <c r="Q1190" i="1"/>
  <c r="R1190" i="1" s="1"/>
  <c r="S1190" i="1" s="1"/>
  <c r="Q1204" i="1"/>
  <c r="R1204" i="1" s="1"/>
  <c r="S1204" i="1" s="1"/>
  <c r="Q1215" i="1"/>
  <c r="R1215" i="1" s="1"/>
  <c r="S1215" i="1" s="1"/>
  <c r="Q1229" i="1"/>
  <c r="R1229" i="1" s="1"/>
  <c r="S1229" i="1" s="1"/>
  <c r="Q1241" i="1"/>
  <c r="R1241" i="1" s="1"/>
  <c r="S1241" i="1" s="1"/>
  <c r="Q1254" i="1"/>
  <c r="R1254" i="1" s="1"/>
  <c r="S1254" i="1" s="1"/>
  <c r="Q1268" i="1"/>
  <c r="R1268" i="1" s="1"/>
  <c r="S1268" i="1" s="1"/>
  <c r="Q1279" i="1"/>
  <c r="R1279" i="1" s="1"/>
  <c r="S1279" i="1" s="1"/>
  <c r="Q1293" i="1"/>
  <c r="R1293" i="1" s="1"/>
  <c r="S1293" i="1" s="1"/>
  <c r="Q1305" i="1"/>
  <c r="R1305" i="1" s="1"/>
  <c r="S1305" i="1" s="1"/>
  <c r="Q1318" i="1"/>
  <c r="R1318" i="1" s="1"/>
  <c r="S1318" i="1" s="1"/>
  <c r="Q1332" i="1"/>
  <c r="R1332" i="1" s="1"/>
  <c r="S1332" i="1" s="1"/>
  <c r="Q1421" i="1"/>
  <c r="R1421" i="1" s="1"/>
  <c r="S1421" i="1" s="1"/>
  <c r="Q1506" i="1"/>
  <c r="R1506" i="1" s="1"/>
  <c r="S1506" i="1" s="1"/>
  <c r="Q1585" i="1"/>
  <c r="R1585" i="1" s="1"/>
  <c r="S1585" i="1" s="1"/>
  <c r="Q1649" i="1"/>
  <c r="R1649" i="1" s="1"/>
  <c r="S1649" i="1" s="1"/>
  <c r="Q1713" i="1"/>
  <c r="R1713" i="1" s="1"/>
  <c r="S1713" i="1" s="1"/>
  <c r="Q1777" i="1"/>
  <c r="R1777" i="1" s="1"/>
  <c r="S1777" i="1" s="1"/>
  <c r="Q65" i="1"/>
  <c r="R65" i="1" s="1"/>
  <c r="S65" i="1" s="1"/>
  <c r="Q94" i="1"/>
  <c r="R94" i="1" s="1"/>
  <c r="S94" i="1" s="1"/>
  <c r="Q125" i="1"/>
  <c r="R125" i="1" s="1"/>
  <c r="S125" i="1" s="1"/>
  <c r="Q150" i="1"/>
  <c r="R150" i="1" s="1"/>
  <c r="S150" i="1" s="1"/>
  <c r="Q179" i="1"/>
  <c r="R179" i="1" s="1"/>
  <c r="S179" i="1" s="1"/>
  <c r="Q209" i="1"/>
  <c r="R209" i="1" s="1"/>
  <c r="S209" i="1" s="1"/>
  <c r="Q232" i="1"/>
  <c r="R232" i="1" s="1"/>
  <c r="S232" i="1" s="1"/>
  <c r="Q258" i="1"/>
  <c r="R258" i="1" s="1"/>
  <c r="S258" i="1" s="1"/>
  <c r="Q276" i="1"/>
  <c r="R276" i="1" s="1"/>
  <c r="S276" i="1" s="1"/>
  <c r="Q298" i="1"/>
  <c r="R298" i="1" s="1"/>
  <c r="S298" i="1" s="1"/>
  <c r="Q321" i="1"/>
  <c r="R321" i="1" s="1"/>
  <c r="S321" i="1" s="1"/>
  <c r="Q338" i="1"/>
  <c r="R338" i="1" s="1"/>
  <c r="S338" i="1" s="1"/>
  <c r="Q361" i="1"/>
  <c r="R361" i="1" s="1"/>
  <c r="S361" i="1" s="1"/>
  <c r="Q379" i="1"/>
  <c r="R379" i="1" s="1"/>
  <c r="S379" i="1" s="1"/>
  <c r="Q401" i="1"/>
  <c r="R401" i="1" s="1"/>
  <c r="S401" i="1" s="1"/>
  <c r="Q422" i="1"/>
  <c r="R422" i="1" s="1"/>
  <c r="S422" i="1" s="1"/>
  <c r="Q441" i="1"/>
  <c r="R441" i="1" s="1"/>
  <c r="S441" i="1" s="1"/>
  <c r="Q462" i="1"/>
  <c r="R462" i="1" s="1"/>
  <c r="S462" i="1" s="1"/>
  <c r="Q482" i="1"/>
  <c r="R482" i="1" s="1"/>
  <c r="S482" i="1" s="1"/>
  <c r="Q502" i="1"/>
  <c r="R502" i="1" s="1"/>
  <c r="S502" i="1" s="1"/>
  <c r="Q524" i="1"/>
  <c r="R524" i="1" s="1"/>
  <c r="S524" i="1" s="1"/>
  <c r="Q542" i="1"/>
  <c r="R542" i="1" s="1"/>
  <c r="S542" i="1" s="1"/>
  <c r="Q561" i="1"/>
  <c r="R561" i="1" s="1"/>
  <c r="S561" i="1" s="1"/>
  <c r="Q577" i="1"/>
  <c r="R577" i="1" s="1"/>
  <c r="S577" i="1" s="1"/>
  <c r="Q594" i="1"/>
  <c r="R594" i="1" s="1"/>
  <c r="S594" i="1" s="1"/>
  <c r="Q612" i="1"/>
  <c r="R612" i="1" s="1"/>
  <c r="S612" i="1" s="1"/>
  <c r="Q627" i="1"/>
  <c r="R627" i="1" s="1"/>
  <c r="S627" i="1" s="1"/>
  <c r="Q646" i="1"/>
  <c r="R646" i="1" s="1"/>
  <c r="S646" i="1" s="1"/>
  <c r="Q662" i="1"/>
  <c r="R662" i="1" s="1"/>
  <c r="S662" i="1" s="1"/>
  <c r="Q679" i="1"/>
  <c r="R679" i="1" s="1"/>
  <c r="S679" i="1" s="1"/>
  <c r="Q698" i="1"/>
  <c r="R698" i="1" s="1"/>
  <c r="S698" i="1" s="1"/>
  <c r="Q713" i="1"/>
  <c r="R713" i="1" s="1"/>
  <c r="S713" i="1" s="1"/>
  <c r="Q731" i="1"/>
  <c r="R731" i="1" s="1"/>
  <c r="S731" i="1" s="1"/>
  <c r="Q747" i="1"/>
  <c r="R747" i="1" s="1"/>
  <c r="S747" i="1" s="1"/>
  <c r="Q764" i="1"/>
  <c r="R764" i="1" s="1"/>
  <c r="S764" i="1" s="1"/>
  <c r="Q783" i="1"/>
  <c r="R783" i="1" s="1"/>
  <c r="S783" i="1" s="1"/>
  <c r="Q798" i="1"/>
  <c r="R798" i="1" s="1"/>
  <c r="S798" i="1" s="1"/>
  <c r="Q817" i="1"/>
  <c r="R817" i="1" s="1"/>
  <c r="S817" i="1" s="1"/>
  <c r="Q833" i="1"/>
  <c r="R833" i="1" s="1"/>
  <c r="S833" i="1" s="1"/>
  <c r="Q846" i="1"/>
  <c r="R846" i="1" s="1"/>
  <c r="S846" i="1" s="1"/>
  <c r="Q860" i="1"/>
  <c r="R860" i="1" s="1"/>
  <c r="S860" i="1" s="1"/>
  <c r="Q871" i="1"/>
  <c r="R871" i="1" s="1"/>
  <c r="S871" i="1" s="1"/>
  <c r="Q885" i="1"/>
  <c r="R885" i="1" s="1"/>
  <c r="S885" i="1" s="1"/>
  <c r="Q897" i="1"/>
  <c r="R897" i="1" s="1"/>
  <c r="S897" i="1" s="1"/>
  <c r="Q910" i="1"/>
  <c r="R910" i="1" s="1"/>
  <c r="S910" i="1" s="1"/>
  <c r="Q924" i="1"/>
  <c r="R924" i="1" s="1"/>
  <c r="S924" i="1" s="1"/>
  <c r="Q935" i="1"/>
  <c r="R935" i="1" s="1"/>
  <c r="S935" i="1" s="1"/>
  <c r="Q949" i="1"/>
  <c r="R949" i="1" s="1"/>
  <c r="S949" i="1" s="1"/>
  <c r="Q961" i="1"/>
  <c r="R961" i="1" s="1"/>
  <c r="S961" i="1" s="1"/>
  <c r="Q974" i="1"/>
  <c r="R974" i="1" s="1"/>
  <c r="S974" i="1" s="1"/>
  <c r="Q988" i="1"/>
  <c r="R988" i="1" s="1"/>
  <c r="S988" i="1" s="1"/>
  <c r="Q999" i="1"/>
  <c r="R999" i="1" s="1"/>
  <c r="S999" i="1" s="1"/>
  <c r="Q1013" i="1"/>
  <c r="R1013" i="1" s="1"/>
  <c r="S1013" i="1" s="1"/>
  <c r="Q1025" i="1"/>
  <c r="R1025" i="1" s="1"/>
  <c r="S1025" i="1" s="1"/>
  <c r="Q1038" i="1"/>
  <c r="R1038" i="1" s="1"/>
  <c r="S1038" i="1" s="1"/>
  <c r="Q1052" i="1"/>
  <c r="R1052" i="1" s="1"/>
  <c r="S1052" i="1" s="1"/>
  <c r="Q1063" i="1"/>
  <c r="R1063" i="1" s="1"/>
  <c r="S1063" i="1" s="1"/>
  <c r="Q1077" i="1"/>
  <c r="R1077" i="1" s="1"/>
  <c r="S1077" i="1" s="1"/>
  <c r="Q1089" i="1"/>
  <c r="R1089" i="1" s="1"/>
  <c r="S1089" i="1" s="1"/>
  <c r="Q1102" i="1"/>
  <c r="R1102" i="1" s="1"/>
  <c r="S1102" i="1" s="1"/>
  <c r="Q1116" i="1"/>
  <c r="R1116" i="1" s="1"/>
  <c r="S1116" i="1" s="1"/>
  <c r="Q1127" i="1"/>
  <c r="R1127" i="1" s="1"/>
  <c r="S1127" i="1" s="1"/>
  <c r="Q1141" i="1"/>
  <c r="R1141" i="1" s="1"/>
  <c r="S1141" i="1" s="1"/>
  <c r="Q1153" i="1"/>
  <c r="R1153" i="1" s="1"/>
  <c r="S1153" i="1" s="1"/>
  <c r="Q1166" i="1"/>
  <c r="R1166" i="1" s="1"/>
  <c r="S1166" i="1" s="1"/>
  <c r="Q1180" i="1"/>
  <c r="R1180" i="1" s="1"/>
  <c r="S1180" i="1" s="1"/>
  <c r="Q1191" i="1"/>
  <c r="R1191" i="1" s="1"/>
  <c r="S1191" i="1" s="1"/>
  <c r="Q1205" i="1"/>
  <c r="R1205" i="1" s="1"/>
  <c r="S1205" i="1" s="1"/>
  <c r="Q1217" i="1"/>
  <c r="R1217" i="1" s="1"/>
  <c r="S1217" i="1" s="1"/>
  <c r="Q1230" i="1"/>
  <c r="R1230" i="1" s="1"/>
  <c r="S1230" i="1" s="1"/>
  <c r="Q1244" i="1"/>
  <c r="R1244" i="1" s="1"/>
  <c r="S1244" i="1" s="1"/>
  <c r="Q1255" i="1"/>
  <c r="R1255" i="1" s="1"/>
  <c r="S1255" i="1" s="1"/>
  <c r="Q1269" i="1"/>
  <c r="R1269" i="1" s="1"/>
  <c r="S1269" i="1" s="1"/>
  <c r="Q1281" i="1"/>
  <c r="R1281" i="1" s="1"/>
  <c r="S1281" i="1" s="1"/>
  <c r="Q1294" i="1"/>
  <c r="R1294" i="1" s="1"/>
  <c r="S1294" i="1" s="1"/>
  <c r="Q1308" i="1"/>
  <c r="R1308" i="1" s="1"/>
  <c r="S1308" i="1" s="1"/>
  <c r="Q1319" i="1"/>
  <c r="R1319" i="1" s="1"/>
  <c r="S1319" i="1" s="1"/>
  <c r="Q1333" i="1"/>
  <c r="R1333" i="1" s="1"/>
  <c r="S1333" i="1" s="1"/>
  <c r="Q1409" i="1"/>
  <c r="R1409" i="1" s="1"/>
  <c r="S1409" i="1" s="1"/>
  <c r="Q1497" i="1"/>
  <c r="R1497" i="1" s="1"/>
  <c r="S1497" i="1" s="1"/>
  <c r="Q1578" i="1"/>
  <c r="R1578" i="1" s="1"/>
  <c r="S1578" i="1" s="1"/>
  <c r="Q1642" i="1"/>
  <c r="R1642" i="1" s="1"/>
  <c r="S1642" i="1" s="1"/>
  <c r="Q1706" i="1"/>
  <c r="R1706" i="1" s="1"/>
  <c r="S1706" i="1" s="1"/>
  <c r="Q1770" i="1"/>
  <c r="R1770" i="1" s="1"/>
  <c r="S1770" i="1" s="1"/>
  <c r="Q180" i="1"/>
  <c r="R180" i="1" s="1"/>
  <c r="S180" i="1" s="1"/>
  <c r="Q362" i="1"/>
  <c r="R362" i="1" s="1"/>
  <c r="S362" i="1" s="1"/>
  <c r="Q526" i="1"/>
  <c r="R526" i="1" s="1"/>
  <c r="S526" i="1" s="1"/>
  <c r="Q666" i="1"/>
  <c r="R666" i="1" s="1"/>
  <c r="S666" i="1" s="1"/>
  <c r="Q801" i="1"/>
  <c r="R801" i="1" s="1"/>
  <c r="S801" i="1" s="1"/>
  <c r="Q911" i="1"/>
  <c r="R911" i="1" s="1"/>
  <c r="S911" i="1" s="1"/>
  <c r="Q1014" i="1"/>
  <c r="R1014" i="1" s="1"/>
  <c r="S1014" i="1" s="1"/>
  <c r="Q1117" i="1"/>
  <c r="R1117" i="1" s="1"/>
  <c r="S1117" i="1" s="1"/>
  <c r="Q1220" i="1"/>
  <c r="R1220" i="1" s="1"/>
  <c r="S1220" i="1" s="1"/>
  <c r="Q1321" i="1"/>
  <c r="R1321" i="1" s="1"/>
  <c r="S1321" i="1" s="1"/>
  <c r="Q1375" i="1"/>
  <c r="R1375" i="1" s="1"/>
  <c r="S1375" i="1" s="1"/>
  <c r="Q1521" i="1"/>
  <c r="R1521" i="1" s="1"/>
  <c r="S1521" i="1" s="1"/>
  <c r="Q1635" i="1"/>
  <c r="R1635" i="1" s="1"/>
  <c r="S1635" i="1" s="1"/>
  <c r="Q1736" i="1"/>
  <c r="R1736" i="1" s="1"/>
  <c r="S1736" i="1" s="1"/>
  <c r="Q12" i="1"/>
  <c r="R12" i="1" s="1"/>
  <c r="S12" i="1" s="1"/>
  <c r="Q236" i="1"/>
  <c r="R236" i="1" s="1"/>
  <c r="S236" i="1" s="1"/>
  <c r="Q402" i="1"/>
  <c r="R402" i="1" s="1"/>
  <c r="S402" i="1" s="1"/>
  <c r="Q562" i="1"/>
  <c r="R562" i="1" s="1"/>
  <c r="S562" i="1" s="1"/>
  <c r="Q699" i="1"/>
  <c r="R699" i="1" s="1"/>
  <c r="S699" i="1" s="1"/>
  <c r="Q836" i="1"/>
  <c r="R836" i="1" s="1"/>
  <c r="S836" i="1" s="1"/>
  <c r="Q937" i="1"/>
  <c r="R937" i="1" s="1"/>
  <c r="S937" i="1" s="1"/>
  <c r="Q1039" i="1"/>
  <c r="R1039" i="1" s="1"/>
  <c r="S1039" i="1" s="1"/>
  <c r="Q1142" i="1"/>
  <c r="R1142" i="1" s="1"/>
  <c r="S1142" i="1" s="1"/>
  <c r="Q1245" i="1"/>
  <c r="R1245" i="1" s="1"/>
  <c r="S1245" i="1" s="1"/>
  <c r="Q1348" i="1"/>
  <c r="R1348" i="1" s="1"/>
  <c r="S1348" i="1" s="1"/>
  <c r="Q1509" i="1"/>
  <c r="R1509" i="1" s="1"/>
  <c r="S1509" i="1" s="1"/>
  <c r="Q1624" i="1"/>
  <c r="R1624" i="1" s="1"/>
  <c r="S1624" i="1" s="1"/>
  <c r="Q1726" i="1"/>
  <c r="R1726" i="1" s="1"/>
  <c r="S1726" i="1" s="1"/>
  <c r="Q259" i="1"/>
  <c r="R259" i="1" s="1"/>
  <c r="S259" i="1" s="1"/>
  <c r="Q72" i="1"/>
  <c r="R72" i="1" s="1"/>
  <c r="S72" i="1" s="1"/>
  <c r="Q282" i="1"/>
  <c r="R282" i="1" s="1"/>
  <c r="S282" i="1" s="1"/>
  <c r="Q101" i="1"/>
  <c r="R101" i="1" s="1"/>
  <c r="S101" i="1" s="1"/>
  <c r="Q299" i="1"/>
  <c r="R299" i="1" s="1"/>
  <c r="S299" i="1" s="1"/>
  <c r="Q465" i="1"/>
  <c r="R465" i="1" s="1"/>
  <c r="S465" i="1" s="1"/>
  <c r="Q614" i="1"/>
  <c r="R614" i="1" s="1"/>
  <c r="S614" i="1" s="1"/>
  <c r="Q751" i="1"/>
  <c r="R751" i="1" s="1"/>
  <c r="S751" i="1" s="1"/>
  <c r="Q873" i="1"/>
  <c r="R873" i="1" s="1"/>
  <c r="S873" i="1" s="1"/>
  <c r="Q975" i="1"/>
  <c r="R975" i="1" s="1"/>
  <c r="S975" i="1" s="1"/>
  <c r="Q1078" i="1"/>
  <c r="R1078" i="1" s="1"/>
  <c r="S1078" i="1" s="1"/>
  <c r="Q1181" i="1"/>
  <c r="R1181" i="1" s="1"/>
  <c r="S1181" i="1" s="1"/>
  <c r="Q1284" i="1"/>
  <c r="R1284" i="1" s="1"/>
  <c r="S1284" i="1" s="1"/>
  <c r="Q1446" i="1"/>
  <c r="R1446" i="1" s="1"/>
  <c r="S1446" i="1" s="1"/>
  <c r="Q1579" i="1"/>
  <c r="R1579" i="1" s="1"/>
  <c r="S1579" i="1" s="1"/>
  <c r="Q1680" i="1"/>
  <c r="R1680" i="1" s="1"/>
  <c r="S1680" i="1" s="1"/>
  <c r="Q1782" i="1"/>
  <c r="R1782" i="1" s="1"/>
  <c r="S1782" i="1" s="1"/>
  <c r="Q425" i="1"/>
  <c r="R425" i="1" s="1"/>
  <c r="S425" i="1" s="1"/>
  <c r="Q647" i="1"/>
  <c r="R647" i="1" s="1"/>
  <c r="S647" i="1" s="1"/>
  <c r="Q861" i="1"/>
  <c r="R861" i="1" s="1"/>
  <c r="S861" i="1" s="1"/>
  <c r="Q1028" i="1"/>
  <c r="R1028" i="1" s="1"/>
  <c r="S1028" i="1" s="1"/>
  <c r="Q1193" i="1"/>
  <c r="R1193" i="1" s="1"/>
  <c r="S1193" i="1" s="1"/>
  <c r="Q1359" i="1"/>
  <c r="R1359" i="1" s="1"/>
  <c r="S1359" i="1" s="1"/>
  <c r="Q1584" i="1"/>
  <c r="R1584" i="1" s="1"/>
  <c r="S1584" i="1" s="1"/>
  <c r="Q1748" i="1"/>
  <c r="R1748" i="1" s="1"/>
  <c r="S1748" i="1" s="1"/>
  <c r="Q443" i="1"/>
  <c r="R443" i="1" s="1"/>
  <c r="S443" i="1" s="1"/>
  <c r="Q681" i="1"/>
  <c r="R681" i="1" s="1"/>
  <c r="S681" i="1" s="1"/>
  <c r="Q886" i="1"/>
  <c r="R886" i="1" s="1"/>
  <c r="S886" i="1" s="1"/>
  <c r="Q1053" i="1"/>
  <c r="R1053" i="1" s="1"/>
  <c r="S1053" i="1" s="1"/>
  <c r="Q1206" i="1"/>
  <c r="R1206" i="1" s="1"/>
  <c r="S1206" i="1" s="1"/>
  <c r="Q1565" i="1"/>
  <c r="R1565" i="1" s="1"/>
  <c r="S1565" i="1" s="1"/>
  <c r="Q1731" i="1"/>
  <c r="R1731" i="1" s="1"/>
  <c r="S1731" i="1" s="1"/>
  <c r="Q126" i="1"/>
  <c r="R126" i="1" s="1"/>
  <c r="S126" i="1" s="1"/>
  <c r="Q486" i="1"/>
  <c r="R486" i="1" s="1"/>
  <c r="S486" i="1" s="1"/>
  <c r="Q715" i="1"/>
  <c r="R715" i="1" s="1"/>
  <c r="S715" i="1" s="1"/>
  <c r="Q900" i="1"/>
  <c r="R900" i="1" s="1"/>
  <c r="S900" i="1" s="1"/>
  <c r="Q1065" i="1"/>
  <c r="R1065" i="1" s="1"/>
  <c r="S1065" i="1" s="1"/>
  <c r="Q1231" i="1"/>
  <c r="R1231" i="1" s="1"/>
  <c r="S1231" i="1" s="1"/>
  <c r="Q1516" i="1"/>
  <c r="R1516" i="1" s="1"/>
  <c r="S1516" i="1" s="1"/>
  <c r="Q1692" i="1"/>
  <c r="R1692" i="1" s="1"/>
  <c r="S1692" i="1" s="1"/>
  <c r="Q157" i="1"/>
  <c r="R157" i="1" s="1"/>
  <c r="S157" i="1" s="1"/>
  <c r="Q505" i="1"/>
  <c r="R505" i="1" s="1"/>
  <c r="S505" i="1" s="1"/>
  <c r="Q732" i="1"/>
  <c r="R732" i="1" s="1"/>
  <c r="S732" i="1" s="1"/>
  <c r="Q925" i="1"/>
  <c r="R925" i="1" s="1"/>
  <c r="S925" i="1" s="1"/>
  <c r="Q1092" i="1"/>
  <c r="R1092" i="1" s="1"/>
  <c r="S1092" i="1" s="1"/>
  <c r="Q1257" i="1"/>
  <c r="R1257" i="1" s="1"/>
  <c r="S1257" i="1" s="1"/>
  <c r="Q1492" i="1"/>
  <c r="R1492" i="1" s="1"/>
  <c r="S1492" i="1" s="1"/>
  <c r="Q1675" i="1"/>
  <c r="R1675" i="1" s="1"/>
  <c r="S1675" i="1" s="1"/>
  <c r="Q1716" i="1"/>
  <c r="R1716" i="1" s="1"/>
  <c r="S1716" i="1" s="1"/>
  <c r="Q211" i="1"/>
  <c r="R211" i="1" s="1"/>
  <c r="S211" i="1" s="1"/>
  <c r="Q545" i="1"/>
  <c r="R545" i="1" s="1"/>
  <c r="S545" i="1" s="1"/>
  <c r="Q766" i="1"/>
  <c r="R766" i="1" s="1"/>
  <c r="S766" i="1" s="1"/>
  <c r="Q950" i="1"/>
  <c r="R950" i="1" s="1"/>
  <c r="S950" i="1" s="1"/>
  <c r="Q1103" i="1"/>
  <c r="R1103" i="1" s="1"/>
  <c r="S1103" i="1" s="1"/>
  <c r="Q1270" i="1"/>
  <c r="R1270" i="1" s="1"/>
  <c r="S1270" i="1" s="1"/>
  <c r="Q1468" i="1"/>
  <c r="R1468" i="1" s="1"/>
  <c r="S1468" i="1" s="1"/>
  <c r="Q1494" i="1"/>
  <c r="R1494" i="1" s="1"/>
  <c r="S1494" i="1" s="1"/>
  <c r="Q1522" i="1"/>
  <c r="R1522" i="1" s="1"/>
  <c r="S1522" i="1" s="1"/>
  <c r="Q1656" i="1"/>
  <c r="R1656" i="1" s="1"/>
  <c r="S1656" i="1" s="1"/>
  <c r="Q1677" i="1"/>
  <c r="R1677" i="1" s="1"/>
  <c r="S1677" i="1" s="1"/>
  <c r="Q1696" i="1"/>
  <c r="R1696" i="1" s="1"/>
  <c r="S1696" i="1" s="1"/>
  <c r="Q340" i="1"/>
  <c r="R340" i="1" s="1"/>
  <c r="S340" i="1" s="1"/>
  <c r="Q595" i="1"/>
  <c r="R595" i="1" s="1"/>
  <c r="S595" i="1" s="1"/>
  <c r="Q818" i="1"/>
  <c r="R818" i="1" s="1"/>
  <c r="S818" i="1" s="1"/>
  <c r="Q989" i="1"/>
  <c r="R989" i="1" s="1"/>
  <c r="S989" i="1" s="1"/>
  <c r="Q1156" i="1"/>
  <c r="R1156" i="1" s="1"/>
  <c r="S1156" i="1" s="1"/>
  <c r="Q1309" i="1"/>
  <c r="R1309" i="1" s="1"/>
  <c r="S1309" i="1" s="1"/>
  <c r="Q1447" i="1"/>
  <c r="R1447" i="1" s="1"/>
  <c r="S1447" i="1" s="1"/>
  <c r="Q1477" i="1"/>
  <c r="R1477" i="1" s="1"/>
  <c r="S1477" i="1" s="1"/>
  <c r="Q1501" i="1"/>
  <c r="R1501" i="1" s="1"/>
  <c r="S1501" i="1" s="1"/>
  <c r="Q1580" i="1"/>
  <c r="R1580" i="1" s="1"/>
  <c r="S1580" i="1" s="1"/>
  <c r="Q1640" i="1"/>
  <c r="R1640" i="1" s="1"/>
  <c r="S1640" i="1" s="1"/>
  <c r="Q1661" i="1"/>
  <c r="R1661" i="1" s="1"/>
  <c r="S1661" i="1" s="1"/>
  <c r="Q1683" i="1"/>
  <c r="R1683" i="1" s="1"/>
  <c r="S1683" i="1" s="1"/>
  <c r="Q1702" i="1"/>
  <c r="R1702" i="1" s="1"/>
  <c r="S1702" i="1" s="1"/>
  <c r="Q1742" i="1"/>
  <c r="R1742" i="1" s="1"/>
  <c r="S1742" i="1" s="1"/>
  <c r="Q1805" i="1"/>
  <c r="R1805" i="1" s="1"/>
  <c r="S1805" i="1" s="1"/>
  <c r="Q385" i="1"/>
  <c r="R385" i="1" s="1"/>
  <c r="S385" i="1" s="1"/>
  <c r="Q630" i="1"/>
  <c r="R630" i="1" s="1"/>
  <c r="S630" i="1" s="1"/>
  <c r="Q847" i="1"/>
  <c r="R847" i="1" s="1"/>
  <c r="S847" i="1" s="1"/>
  <c r="Q1001" i="1"/>
  <c r="R1001" i="1" s="1"/>
  <c r="S1001" i="1" s="1"/>
  <c r="Q1167" i="1"/>
  <c r="R1167" i="1" s="1"/>
  <c r="S1167" i="1" s="1"/>
  <c r="Q1334" i="1"/>
  <c r="R1334" i="1" s="1"/>
  <c r="S1334" i="1" s="1"/>
  <c r="Q1425" i="1"/>
  <c r="R1425" i="1" s="1"/>
  <c r="S1425" i="1" s="1"/>
  <c r="Q1449" i="1"/>
  <c r="R1449" i="1" s="1"/>
  <c r="S1449" i="1" s="1"/>
  <c r="Q1478" i="1"/>
  <c r="R1478" i="1" s="1"/>
  <c r="S1478" i="1" s="1"/>
  <c r="Q1505" i="1"/>
  <c r="R1505" i="1" s="1"/>
  <c r="S1505" i="1" s="1"/>
  <c r="Q1562" i="1"/>
  <c r="R1562" i="1" s="1"/>
  <c r="S1562" i="1" s="1"/>
  <c r="Q1622" i="1"/>
  <c r="R1622" i="1" s="1"/>
  <c r="S1622" i="1" s="1"/>
  <c r="Q1644" i="1"/>
  <c r="R1644" i="1" s="1"/>
  <c r="S1644" i="1" s="1"/>
  <c r="Q1664" i="1"/>
  <c r="R1664" i="1" s="1"/>
  <c r="S1664" i="1" s="1"/>
  <c r="Q1684" i="1"/>
  <c r="R1684" i="1" s="1"/>
  <c r="S1684" i="1" s="1"/>
  <c r="Q1725" i="1"/>
  <c r="R1725" i="1" s="1"/>
  <c r="S1725" i="1" s="1"/>
  <c r="Q1787" i="1"/>
  <c r="R1787" i="1" s="1"/>
  <c r="S1787" i="1" s="1"/>
  <c r="Q1806" i="1"/>
  <c r="R1806" i="1" s="1"/>
  <c r="S1806" i="1" s="1"/>
  <c r="Q1414" i="1"/>
  <c r="R1414" i="1" s="1"/>
  <c r="S1414" i="1" s="1"/>
  <c r="Q1619" i="1"/>
  <c r="R1619" i="1" s="1"/>
  <c r="S1619" i="1" s="1"/>
  <c r="Q322" i="1"/>
  <c r="R322" i="1" s="1"/>
  <c r="S322" i="1" s="1"/>
  <c r="Q1803" i="1"/>
  <c r="R1803" i="1" s="1"/>
  <c r="S1803" i="1" s="1"/>
  <c r="Q580" i="1"/>
  <c r="R580" i="1" s="1"/>
  <c r="S580" i="1" s="1"/>
  <c r="Q1470" i="1"/>
  <c r="R1470" i="1" s="1"/>
  <c r="S1470" i="1" s="1"/>
  <c r="Q1659" i="1"/>
  <c r="R1659" i="1" s="1"/>
  <c r="S1659" i="1" s="1"/>
  <c r="Q785" i="1"/>
  <c r="R785" i="1" s="1"/>
  <c r="S785" i="1" s="1"/>
  <c r="Q1500" i="1"/>
  <c r="R1500" i="1" s="1"/>
  <c r="S1500" i="1" s="1"/>
  <c r="Q964" i="1"/>
  <c r="R964" i="1" s="1"/>
  <c r="S964" i="1" s="1"/>
  <c r="Q1526" i="1"/>
  <c r="R1526" i="1" s="1"/>
  <c r="S1526" i="1" s="1"/>
  <c r="Q1700" i="1"/>
  <c r="R1700" i="1" s="1"/>
  <c r="S1700" i="1" s="1"/>
  <c r="Q1129" i="1"/>
  <c r="R1129" i="1" s="1"/>
  <c r="S1129" i="1" s="1"/>
  <c r="Q1553" i="1"/>
  <c r="R1553" i="1" s="1"/>
  <c r="S1553" i="1" s="1"/>
  <c r="Q1295" i="1"/>
  <c r="R1295" i="1" s="1"/>
  <c r="S1295" i="1" s="1"/>
  <c r="Q1385" i="1"/>
  <c r="R1385" i="1" s="1"/>
  <c r="S1385" i="1" s="1"/>
  <c r="Q1597" i="1"/>
  <c r="R1597" i="1" s="1"/>
  <c r="S1597" i="1" s="1"/>
  <c r="Q1760" i="1"/>
  <c r="R1760" i="1" s="1"/>
  <c r="S1760" i="1" s="1"/>
  <c r="P12" i="1"/>
  <c r="N14" i="1"/>
  <c r="N18" i="1"/>
  <c r="N13" i="1"/>
  <c r="N17" i="1"/>
  <c r="S1034" i="1" l="1"/>
  <c r="S601" i="1"/>
  <c r="G9" i="2" s="1"/>
  <c r="F9" i="2"/>
  <c r="F10" i="2" s="1"/>
  <c r="Q1741" i="1"/>
  <c r="R1741" i="1" s="1"/>
  <c r="S1741" i="1" s="1"/>
  <c r="Q1638" i="1"/>
  <c r="R1638" i="1" s="1"/>
  <c r="S1638" i="1" s="1"/>
  <c r="Q1766" i="1"/>
  <c r="R1766" i="1" s="1"/>
  <c r="S1766" i="1" s="1"/>
  <c r="Q1603" i="1"/>
  <c r="R1603" i="1" s="1"/>
  <c r="S1603" i="1" s="1"/>
  <c r="Q1390" i="1"/>
  <c r="R1390" i="1" s="1"/>
  <c r="S1390" i="1" s="1"/>
  <c r="Q1784" i="1"/>
  <c r="R1784" i="1" s="1"/>
  <c r="S1784" i="1" s="1"/>
  <c r="Q1620" i="1"/>
  <c r="R1620" i="1" s="1"/>
  <c r="S1620" i="1" s="1"/>
  <c r="Q1420" i="1"/>
  <c r="R1420" i="1" s="1"/>
  <c r="S1420" i="1" s="1"/>
  <c r="T1420" i="1" s="1"/>
  <c r="Q1798" i="1"/>
  <c r="R1798" i="1" s="1"/>
  <c r="S1798" i="1" s="1"/>
  <c r="Q1636" i="1"/>
  <c r="R1636" i="1" s="1"/>
  <c r="S1636" i="1" s="1"/>
  <c r="Q1441" i="1"/>
  <c r="R1441" i="1" s="1"/>
  <c r="S1441" i="1" s="1"/>
  <c r="Q1653" i="1"/>
  <c r="R1653" i="1" s="1"/>
  <c r="S1653" i="1" s="1"/>
  <c r="Q1466" i="1"/>
  <c r="R1466" i="1" s="1"/>
  <c r="S1466" i="1" s="1"/>
  <c r="Q1670" i="1"/>
  <c r="R1670" i="1" s="1"/>
  <c r="S1670" i="1" s="1"/>
  <c r="Q1489" i="1"/>
  <c r="R1489" i="1" s="1"/>
  <c r="Q1709" i="1"/>
  <c r="R1709" i="1" s="1"/>
  <c r="S1709" i="1" s="1"/>
  <c r="Q1541" i="1"/>
  <c r="R1541" i="1" s="1"/>
  <c r="S1541" i="1" s="1"/>
  <c r="Q1728" i="1"/>
  <c r="R1728" i="1" s="1"/>
  <c r="S1728" i="1" s="1"/>
  <c r="Q1563" i="1"/>
  <c r="R1563" i="1" s="1"/>
  <c r="S1563" i="1" s="1"/>
  <c r="Q1771" i="1"/>
  <c r="R1771" i="1" s="1"/>
  <c r="S1771" i="1" s="1"/>
  <c r="Q1668" i="1"/>
  <c r="R1668" i="1" s="1"/>
  <c r="S1668" i="1" s="1"/>
  <c r="Q1564" i="1"/>
  <c r="R1564" i="1" s="1"/>
  <c r="S1564" i="1" s="1"/>
  <c r="Q1428" i="1"/>
  <c r="R1428" i="1" s="1"/>
  <c r="S1428" i="1" s="1"/>
  <c r="Q1715" i="1"/>
  <c r="R1715" i="1" s="1"/>
  <c r="S1715" i="1" s="1"/>
  <c r="Q1612" i="1"/>
  <c r="R1612" i="1" s="1"/>
  <c r="S1612" i="1" s="1"/>
  <c r="Q1490" i="1"/>
  <c r="R1490" i="1" s="1"/>
  <c r="S1490" i="1" s="1"/>
  <c r="Q1724" i="1"/>
  <c r="R1724" i="1" s="1"/>
  <c r="S1724" i="1" s="1"/>
  <c r="Q1621" i="1"/>
  <c r="R1621" i="1" s="1"/>
  <c r="S1621" i="1" s="1"/>
  <c r="Q1502" i="1"/>
  <c r="R1502" i="1" s="1"/>
  <c r="S1502" i="1" s="1"/>
  <c r="Q1762" i="1"/>
  <c r="R1762" i="1" s="1"/>
  <c r="S1762" i="1" s="1"/>
  <c r="Q1698" i="1"/>
  <c r="R1698" i="1" s="1"/>
  <c r="S1698" i="1" s="1"/>
  <c r="Q1634" i="1"/>
  <c r="R1634" i="1" s="1"/>
  <c r="S1634" i="1" s="1"/>
  <c r="Q1570" i="1"/>
  <c r="R1570" i="1" s="1"/>
  <c r="S1570" i="1" s="1"/>
  <c r="Q1486" i="1"/>
  <c r="R1486" i="1" s="1"/>
  <c r="S1486" i="1" s="1"/>
  <c r="Q1397" i="1"/>
  <c r="R1397" i="1" s="1"/>
  <c r="S1397" i="1" s="1"/>
  <c r="Q1769" i="1"/>
  <c r="R1769" i="1" s="1"/>
  <c r="S1769" i="1" s="1"/>
  <c r="Q1705" i="1"/>
  <c r="R1705" i="1" s="1"/>
  <c r="S1705" i="1" s="1"/>
  <c r="Q1641" i="1"/>
  <c r="R1641" i="1" s="1"/>
  <c r="S1641" i="1" s="1"/>
  <c r="Q1577" i="1"/>
  <c r="R1577" i="1" s="1"/>
  <c r="S1577" i="1" s="1"/>
  <c r="Q1495" i="1"/>
  <c r="R1495" i="1" s="1"/>
  <c r="S1495" i="1" s="1"/>
  <c r="Q1407" i="1"/>
  <c r="R1407" i="1" s="1"/>
  <c r="S1407" i="1" s="1"/>
  <c r="Q1783" i="1"/>
  <c r="R1783" i="1" s="1"/>
  <c r="S1783" i="1" s="1"/>
  <c r="Q1719" i="1"/>
  <c r="R1719" i="1" s="1"/>
  <c r="S1719" i="1" s="1"/>
  <c r="Q1655" i="1"/>
  <c r="R1655" i="1" s="1"/>
  <c r="S1655" i="1" s="1"/>
  <c r="Q1591" i="1"/>
  <c r="R1591" i="1" s="1"/>
  <c r="S1591" i="1" s="1"/>
  <c r="Q1514" i="1"/>
  <c r="R1514" i="1" s="1"/>
  <c r="S1514" i="1" s="1"/>
  <c r="Q1429" i="1"/>
  <c r="R1429" i="1" s="1"/>
  <c r="S1429" i="1" s="1"/>
  <c r="Q1539" i="1"/>
  <c r="R1539" i="1" s="1"/>
  <c r="S1539" i="1" s="1"/>
  <c r="Q1475" i="1"/>
  <c r="R1475" i="1" s="1"/>
  <c r="S1475" i="1" s="1"/>
  <c r="Q1411" i="1"/>
  <c r="R1411" i="1" s="1"/>
  <c r="S1411" i="1" s="1"/>
  <c r="Q1347" i="1"/>
  <c r="R1347" i="1" s="1"/>
  <c r="S1347" i="1" s="1"/>
  <c r="Q1362" i="1"/>
  <c r="R1362" i="1" s="1"/>
  <c r="S1362" i="1" s="1"/>
  <c r="Q1544" i="1"/>
  <c r="R1544" i="1" s="1"/>
  <c r="S1544" i="1" s="1"/>
  <c r="Q1480" i="1"/>
  <c r="R1480" i="1" s="1"/>
  <c r="S1480" i="1" s="1"/>
  <c r="Q1416" i="1"/>
  <c r="R1416" i="1" s="1"/>
  <c r="S1416" i="1" s="1"/>
  <c r="Q1352" i="1"/>
  <c r="R1352" i="1" s="1"/>
  <c r="S1352" i="1" s="1"/>
  <c r="Q40" i="1"/>
  <c r="R40" i="1" s="1"/>
  <c r="S40" i="1" s="1"/>
  <c r="Q784" i="1"/>
  <c r="R784" i="1" s="1"/>
  <c r="S784" i="1" s="1"/>
  <c r="Q720" i="1"/>
  <c r="R720" i="1" s="1"/>
  <c r="S720" i="1" s="1"/>
  <c r="Q656" i="1"/>
  <c r="R656" i="1" s="1"/>
  <c r="S656" i="1" s="1"/>
  <c r="Q592" i="1"/>
  <c r="R592" i="1" s="1"/>
  <c r="S592" i="1" s="1"/>
  <c r="Q528" i="1"/>
  <c r="R528" i="1" s="1"/>
  <c r="S528" i="1" s="1"/>
  <c r="Q464" i="1"/>
  <c r="R464" i="1" s="1"/>
  <c r="S464" i="1" s="1"/>
  <c r="Q400" i="1"/>
  <c r="R400" i="1" s="1"/>
  <c r="S400" i="1" s="1"/>
  <c r="Q336" i="1"/>
  <c r="R336" i="1" s="1"/>
  <c r="S336" i="1" s="1"/>
  <c r="Q272" i="1"/>
  <c r="R272" i="1" s="1"/>
  <c r="S272" i="1" s="1"/>
  <c r="Q196" i="1"/>
  <c r="R196" i="1" s="1"/>
  <c r="S196" i="1" s="1"/>
  <c r="Q110" i="1"/>
  <c r="R110" i="1" s="1"/>
  <c r="S110" i="1" s="1"/>
  <c r="Q487" i="1"/>
  <c r="R487" i="1" s="1"/>
  <c r="S487" i="1" s="1"/>
  <c r="Q423" i="1"/>
  <c r="R423" i="1" s="1"/>
  <c r="S423" i="1" s="1"/>
  <c r="Q359" i="1"/>
  <c r="R359" i="1" s="1"/>
  <c r="S359" i="1" s="1"/>
  <c r="Q295" i="1"/>
  <c r="R295" i="1" s="1"/>
  <c r="S295" i="1" s="1"/>
  <c r="Q227" i="1"/>
  <c r="R227" i="1" s="1"/>
  <c r="S227" i="1" s="1"/>
  <c r="Q141" i="1"/>
  <c r="R141" i="1" s="1"/>
  <c r="S141" i="1" s="1"/>
  <c r="Q56" i="1"/>
  <c r="R56" i="1" s="1"/>
  <c r="S56" i="1" s="1"/>
  <c r="Q805" i="1"/>
  <c r="R805" i="1" s="1"/>
  <c r="S805" i="1" s="1"/>
  <c r="Q741" i="1"/>
  <c r="R741" i="1" s="1"/>
  <c r="S741" i="1" s="1"/>
  <c r="Q677" i="1"/>
  <c r="R677" i="1" s="1"/>
  <c r="S677" i="1" s="1"/>
  <c r="Q613" i="1"/>
  <c r="R613" i="1" s="1"/>
  <c r="S613" i="1" s="1"/>
  <c r="Q549" i="1"/>
  <c r="R549" i="1" s="1"/>
  <c r="S549" i="1" s="1"/>
  <c r="Q485" i="1"/>
  <c r="R485" i="1" s="1"/>
  <c r="S485" i="1" s="1"/>
  <c r="Q421" i="1"/>
  <c r="R421" i="1" s="1"/>
  <c r="S421" i="1" s="1"/>
  <c r="Q357" i="1"/>
  <c r="R357" i="1" s="1"/>
  <c r="S357" i="1" s="1"/>
  <c r="Q293" i="1"/>
  <c r="R293" i="1" s="1"/>
  <c r="S293" i="1" s="1"/>
  <c r="Q224" i="1"/>
  <c r="R224" i="1" s="1"/>
  <c r="S224" i="1" s="1"/>
  <c r="Q139" i="1"/>
  <c r="R139" i="1" s="1"/>
  <c r="S139" i="1" s="1"/>
  <c r="Q53" i="1"/>
  <c r="R53" i="1" s="1"/>
  <c r="S53" i="1" s="1"/>
  <c r="Q210" i="1"/>
  <c r="R210" i="1" s="1"/>
  <c r="S210" i="1" s="1"/>
  <c r="Q146" i="1"/>
  <c r="R146" i="1" s="1"/>
  <c r="S146" i="1" s="1"/>
  <c r="Q82" i="1"/>
  <c r="R82" i="1" s="1"/>
  <c r="S82" i="1" s="1"/>
  <c r="Q183" i="1"/>
  <c r="R183" i="1" s="1"/>
  <c r="S183" i="1" s="1"/>
  <c r="Q119" i="1"/>
  <c r="R119" i="1" s="1"/>
  <c r="S119" i="1" s="1"/>
  <c r="Q55" i="1"/>
  <c r="R55" i="1" s="1"/>
  <c r="S55" i="1" s="1"/>
  <c r="P254" i="1"/>
  <c r="Q1576" i="1"/>
  <c r="R1576" i="1" s="1"/>
  <c r="S1576" i="1" s="1"/>
  <c r="Q1678" i="1"/>
  <c r="R1678" i="1" s="1"/>
  <c r="S1678" i="1" s="1"/>
  <c r="Q1445" i="1"/>
  <c r="R1445" i="1" s="1"/>
  <c r="S1445" i="1" s="1"/>
  <c r="Q1747" i="1"/>
  <c r="R1747" i="1" s="1"/>
  <c r="S1747" i="1" s="1"/>
  <c r="Q1581" i="1"/>
  <c r="R1581" i="1" s="1"/>
  <c r="S1581" i="1" s="1"/>
  <c r="Q1764" i="1"/>
  <c r="R1764" i="1" s="1"/>
  <c r="S1764" i="1" s="1"/>
  <c r="Q1600" i="1"/>
  <c r="R1600" i="1" s="1"/>
  <c r="S1600" i="1" s="1"/>
  <c r="Q1388" i="1"/>
  <c r="R1388" i="1" s="1"/>
  <c r="S1388" i="1" s="1"/>
  <c r="Q1780" i="1"/>
  <c r="R1780" i="1" s="1"/>
  <c r="S1780" i="1" s="1"/>
  <c r="Q1614" i="1"/>
  <c r="R1614" i="1" s="1"/>
  <c r="S1614" i="1" s="1"/>
  <c r="Q1413" i="1"/>
  <c r="R1413" i="1" s="1"/>
  <c r="S1413" i="1" s="1"/>
  <c r="Q1797" i="1"/>
  <c r="R1797" i="1" s="1"/>
  <c r="S1797" i="1" s="1"/>
  <c r="Q1632" i="1"/>
  <c r="R1632" i="1" s="1"/>
  <c r="S1632" i="1" s="1"/>
  <c r="Q1437" i="1"/>
  <c r="R1437" i="1" s="1"/>
  <c r="S1437" i="1" s="1"/>
  <c r="Q1652" i="1"/>
  <c r="R1652" i="1" s="1"/>
  <c r="S1652" i="1" s="1"/>
  <c r="Q1460" i="1"/>
  <c r="R1460" i="1" s="1"/>
  <c r="S1460" i="1" s="1"/>
  <c r="Q1691" i="1"/>
  <c r="R1691" i="1" s="1"/>
  <c r="S1691" i="1" s="1"/>
  <c r="Q1511" i="1"/>
  <c r="R1511" i="1" s="1"/>
  <c r="S1511" i="1" s="1"/>
  <c r="Q1708" i="1"/>
  <c r="R1708" i="1" s="1"/>
  <c r="S1708" i="1" s="1"/>
  <c r="Q1534" i="1"/>
  <c r="R1534" i="1" s="1"/>
  <c r="S1534" i="1" s="1"/>
  <c r="Q1757" i="1"/>
  <c r="R1757" i="1" s="1"/>
  <c r="S1757" i="1" s="1"/>
  <c r="Q1654" i="1"/>
  <c r="R1654" i="1" s="1"/>
  <c r="S1654" i="1" s="1"/>
  <c r="Q1548" i="1"/>
  <c r="R1548" i="1" s="1"/>
  <c r="S1548" i="1" s="1"/>
  <c r="Q1412" i="1"/>
  <c r="R1412" i="1" s="1"/>
  <c r="S1412" i="1" s="1"/>
  <c r="Q1804" i="1"/>
  <c r="R1804" i="1" s="1"/>
  <c r="S1804" i="1" s="1"/>
  <c r="Q1701" i="1"/>
  <c r="R1701" i="1" s="1"/>
  <c r="S1701" i="1" s="1"/>
  <c r="Q1598" i="1"/>
  <c r="R1598" i="1" s="1"/>
  <c r="S1598" i="1" s="1"/>
  <c r="Q1473" i="1"/>
  <c r="R1473" i="1" s="1"/>
  <c r="S1473" i="1" s="1"/>
  <c r="Q1710" i="1"/>
  <c r="R1710" i="1" s="1"/>
  <c r="S1710" i="1" s="1"/>
  <c r="Q1608" i="1"/>
  <c r="R1608" i="1" s="1"/>
  <c r="S1608" i="1" s="1"/>
  <c r="Q1487" i="1"/>
  <c r="R1487" i="1" s="1"/>
  <c r="S1487" i="1" s="1"/>
  <c r="Q1754" i="1"/>
  <c r="R1754" i="1" s="1"/>
  <c r="S1754" i="1" s="1"/>
  <c r="Q1690" i="1"/>
  <c r="R1690" i="1" s="1"/>
  <c r="S1690" i="1" s="1"/>
  <c r="Q1626" i="1"/>
  <c r="R1626" i="1" s="1"/>
  <c r="S1626" i="1" s="1"/>
  <c r="Q1561" i="1"/>
  <c r="R1561" i="1" s="1"/>
  <c r="S1561" i="1" s="1"/>
  <c r="Q1476" i="1"/>
  <c r="R1476" i="1" s="1"/>
  <c r="S1476" i="1" s="1"/>
  <c r="Q1383" i="1"/>
  <c r="R1383" i="1" s="1"/>
  <c r="S1383" i="1" s="1"/>
  <c r="Q1761" i="1"/>
  <c r="R1761" i="1" s="1"/>
  <c r="S1761" i="1" s="1"/>
  <c r="Q1697" i="1"/>
  <c r="R1697" i="1" s="1"/>
  <c r="S1697" i="1" s="1"/>
  <c r="Q1633" i="1"/>
  <c r="R1633" i="1" s="1"/>
  <c r="S1633" i="1" s="1"/>
  <c r="Q1569" i="1"/>
  <c r="R1569" i="1" s="1"/>
  <c r="S1569" i="1" s="1"/>
  <c r="Q1485" i="1"/>
  <c r="R1485" i="1" s="1"/>
  <c r="S1485" i="1" s="1"/>
  <c r="Q1396" i="1"/>
  <c r="R1396" i="1" s="1"/>
  <c r="S1396" i="1" s="1"/>
  <c r="Q1775" i="1"/>
  <c r="R1775" i="1" s="1"/>
  <c r="S1775" i="1" s="1"/>
  <c r="Q1711" i="1"/>
  <c r="R1711" i="1" s="1"/>
  <c r="S1711" i="1" s="1"/>
  <c r="Q1647" i="1"/>
  <c r="R1647" i="1" s="1"/>
  <c r="S1647" i="1" s="1"/>
  <c r="Q1583" i="1"/>
  <c r="R1583" i="1" s="1"/>
  <c r="S1583" i="1" s="1"/>
  <c r="Q1503" i="1"/>
  <c r="R1503" i="1" s="1"/>
  <c r="S1503" i="1" s="1"/>
  <c r="Q1417" i="1"/>
  <c r="R1417" i="1" s="1"/>
  <c r="S1417" i="1" s="1"/>
  <c r="Q1531" i="1"/>
  <c r="R1531" i="1" s="1"/>
  <c r="S1531" i="1" s="1"/>
  <c r="Q1467" i="1"/>
  <c r="R1467" i="1" s="1"/>
  <c r="S1467" i="1" s="1"/>
  <c r="Q1403" i="1"/>
  <c r="R1403" i="1" s="1"/>
  <c r="S1403" i="1" s="1"/>
  <c r="Q1418" i="1"/>
  <c r="R1418" i="1" s="1"/>
  <c r="S1418" i="1" s="1"/>
  <c r="Q1354" i="1"/>
  <c r="R1354" i="1" s="1"/>
  <c r="S1354" i="1" s="1"/>
  <c r="Q1536" i="1"/>
  <c r="R1536" i="1" s="1"/>
  <c r="S1536" i="1" s="1"/>
  <c r="Q1472" i="1"/>
  <c r="R1472" i="1" s="1"/>
  <c r="S1472" i="1" s="1"/>
  <c r="Q1408" i="1"/>
  <c r="R1408" i="1" s="1"/>
  <c r="S1408" i="1" s="1"/>
  <c r="Q1344" i="1"/>
  <c r="R1344" i="1" s="1"/>
  <c r="S1344" i="1" s="1"/>
  <c r="Q776" i="1"/>
  <c r="R776" i="1" s="1"/>
  <c r="S776" i="1" s="1"/>
  <c r="Q712" i="1"/>
  <c r="R712" i="1" s="1"/>
  <c r="S712" i="1" s="1"/>
  <c r="Q648" i="1"/>
  <c r="R648" i="1" s="1"/>
  <c r="S648" i="1" s="1"/>
  <c r="Q584" i="1"/>
  <c r="R584" i="1" s="1"/>
  <c r="S584" i="1" s="1"/>
  <c r="Q520" i="1"/>
  <c r="R520" i="1" s="1"/>
  <c r="S520" i="1" s="1"/>
  <c r="Q456" i="1"/>
  <c r="R456" i="1" s="1"/>
  <c r="S456" i="1" s="1"/>
  <c r="Q392" i="1"/>
  <c r="R392" i="1" s="1"/>
  <c r="S392" i="1" s="1"/>
  <c r="Q328" i="1"/>
  <c r="R328" i="1" s="1"/>
  <c r="S328" i="1" s="1"/>
  <c r="Q264" i="1"/>
  <c r="R264" i="1" s="1"/>
  <c r="S264" i="1" s="1"/>
  <c r="Q185" i="1"/>
  <c r="R185" i="1" s="1"/>
  <c r="S185" i="1" s="1"/>
  <c r="Q100" i="1"/>
  <c r="R100" i="1" s="1"/>
  <c r="S100" i="1" s="1"/>
  <c r="Q479" i="1"/>
  <c r="R479" i="1" s="1"/>
  <c r="S479" i="1" s="1"/>
  <c r="Q415" i="1"/>
  <c r="R415" i="1" s="1"/>
  <c r="S415" i="1" s="1"/>
  <c r="Q351" i="1"/>
  <c r="R351" i="1" s="1"/>
  <c r="S351" i="1" s="1"/>
  <c r="Q287" i="1"/>
  <c r="R287" i="1" s="1"/>
  <c r="S287" i="1" s="1"/>
  <c r="Q216" i="1"/>
  <c r="R216" i="1" s="1"/>
  <c r="S216" i="1" s="1"/>
  <c r="Q131" i="1"/>
  <c r="R131" i="1" s="1"/>
  <c r="S131" i="1" s="1"/>
  <c r="Q45" i="1"/>
  <c r="R45" i="1" s="1"/>
  <c r="S45" i="1" s="1"/>
  <c r="Q797" i="1"/>
  <c r="R797" i="1" s="1"/>
  <c r="S797" i="1" s="1"/>
  <c r="Q733" i="1"/>
  <c r="R733" i="1" s="1"/>
  <c r="S733" i="1" s="1"/>
  <c r="Q669" i="1"/>
  <c r="R669" i="1" s="1"/>
  <c r="S669" i="1" s="1"/>
  <c r="Q605" i="1"/>
  <c r="R605" i="1" s="1"/>
  <c r="S605" i="1" s="1"/>
  <c r="Q541" i="1"/>
  <c r="R541" i="1" s="1"/>
  <c r="S541" i="1" s="1"/>
  <c r="Q477" i="1"/>
  <c r="R477" i="1" s="1"/>
  <c r="S477" i="1" s="1"/>
  <c r="Q413" i="1"/>
  <c r="R413" i="1" s="1"/>
  <c r="S413" i="1" s="1"/>
  <c r="Q349" i="1"/>
  <c r="R349" i="1" s="1"/>
  <c r="S349" i="1" s="1"/>
  <c r="Q285" i="1"/>
  <c r="R285" i="1" s="1"/>
  <c r="S285" i="1" s="1"/>
  <c r="Q213" i="1"/>
  <c r="R213" i="1" s="1"/>
  <c r="S213" i="1" s="1"/>
  <c r="Q128" i="1"/>
  <c r="R128" i="1" s="1"/>
  <c r="S128" i="1" s="1"/>
  <c r="Q43" i="1"/>
  <c r="R43" i="1" s="1"/>
  <c r="S43" i="1" s="1"/>
  <c r="Q202" i="1"/>
  <c r="R202" i="1" s="1"/>
  <c r="S202" i="1" s="1"/>
  <c r="T202" i="1" s="1"/>
  <c r="Q138" i="1"/>
  <c r="R138" i="1" s="1"/>
  <c r="S138" i="1" s="1"/>
  <c r="Q74" i="1"/>
  <c r="R74" i="1" s="1"/>
  <c r="S74" i="1" s="1"/>
  <c r="Q239" i="1"/>
  <c r="R239" i="1" s="1"/>
  <c r="S239" i="1" s="1"/>
  <c r="Q175" i="1"/>
  <c r="R175" i="1" s="1"/>
  <c r="S175" i="1" s="1"/>
  <c r="Q111" i="1"/>
  <c r="R111" i="1" s="1"/>
  <c r="S111" i="1" s="1"/>
  <c r="Q47" i="1"/>
  <c r="R47" i="1" s="1"/>
  <c r="S47" i="1" s="1"/>
  <c r="Q1595" i="1"/>
  <c r="R1595" i="1" s="1"/>
  <c r="S1595" i="1" s="1"/>
  <c r="Q1776" i="1"/>
  <c r="R1776" i="1" s="1"/>
  <c r="S1776" i="1" s="1"/>
  <c r="Q1406" i="1"/>
  <c r="R1406" i="1" s="1"/>
  <c r="S1406" i="1" s="1"/>
  <c r="Q1630" i="1"/>
  <c r="R1630" i="1" s="1"/>
  <c r="S1630" i="1" s="1"/>
  <c r="Q1669" i="1"/>
  <c r="R1669" i="1" s="1"/>
  <c r="S1669" i="1" s="1"/>
  <c r="Q1686" i="1"/>
  <c r="R1686" i="1" s="1"/>
  <c r="S1686" i="1" s="1"/>
  <c r="Q1744" i="1"/>
  <c r="R1744" i="1" s="1"/>
  <c r="S1744" i="1" s="1"/>
  <c r="Q1643" i="1"/>
  <c r="R1643" i="1" s="1"/>
  <c r="S1643" i="1" s="1"/>
  <c r="Q1532" i="1"/>
  <c r="R1532" i="1" s="1"/>
  <c r="S1532" i="1" s="1"/>
  <c r="Q1389" i="1"/>
  <c r="R1389" i="1" s="1"/>
  <c r="S1389" i="1" s="1"/>
  <c r="Q1790" i="1"/>
  <c r="R1790" i="1" s="1"/>
  <c r="S1790" i="1" s="1"/>
  <c r="Q1688" i="1"/>
  <c r="R1688" i="1" s="1"/>
  <c r="S1688" i="1" s="1"/>
  <c r="Q1587" i="1"/>
  <c r="R1587" i="1" s="1"/>
  <c r="S1587" i="1" s="1"/>
  <c r="Q1457" i="1"/>
  <c r="R1457" i="1" s="1"/>
  <c r="S1457" i="1" s="1"/>
  <c r="Q1800" i="1"/>
  <c r="R1800" i="1" s="1"/>
  <c r="S1800" i="1" s="1"/>
  <c r="Q1699" i="1"/>
  <c r="R1699" i="1" s="1"/>
  <c r="S1699" i="1" s="1"/>
  <c r="Q1596" i="1"/>
  <c r="R1596" i="1" s="1"/>
  <c r="S1596" i="1" s="1"/>
  <c r="Q1469" i="1"/>
  <c r="R1469" i="1" s="1"/>
  <c r="S1469" i="1" s="1"/>
  <c r="Q1810" i="1"/>
  <c r="R1810" i="1" s="1"/>
  <c r="S1810" i="1" s="1"/>
  <c r="Q1746" i="1"/>
  <c r="R1746" i="1" s="1"/>
  <c r="S1746" i="1" s="1"/>
  <c r="Q1682" i="1"/>
  <c r="R1682" i="1" s="1"/>
  <c r="S1682" i="1" s="1"/>
  <c r="Q1618" i="1"/>
  <c r="R1618" i="1" s="1"/>
  <c r="S1618" i="1" s="1"/>
  <c r="Q1550" i="1"/>
  <c r="R1550" i="1" s="1"/>
  <c r="S1550" i="1" s="1"/>
  <c r="Q1465" i="1"/>
  <c r="R1465" i="1" s="1"/>
  <c r="S1465" i="1" s="1"/>
  <c r="Q1372" i="1"/>
  <c r="R1372" i="1" s="1"/>
  <c r="S1372" i="1" s="1"/>
  <c r="Q1753" i="1"/>
  <c r="R1753" i="1" s="1"/>
  <c r="S1753" i="1" s="1"/>
  <c r="Q1689" i="1"/>
  <c r="R1689" i="1" s="1"/>
  <c r="S1689" i="1" s="1"/>
  <c r="Q1625" i="1"/>
  <c r="R1625" i="1" s="1"/>
  <c r="S1625" i="1" s="1"/>
  <c r="Q1559" i="1"/>
  <c r="R1559" i="1" s="1"/>
  <c r="S1559" i="1" s="1"/>
  <c r="Q1474" i="1"/>
  <c r="R1474" i="1" s="1"/>
  <c r="S1474" i="1" s="1"/>
  <c r="Q1382" i="1"/>
  <c r="R1382" i="1" s="1"/>
  <c r="S1382" i="1" s="1"/>
  <c r="Q1767" i="1"/>
  <c r="R1767" i="1" s="1"/>
  <c r="S1767" i="1" s="1"/>
  <c r="Q1703" i="1"/>
  <c r="R1703" i="1" s="1"/>
  <c r="S1703" i="1" s="1"/>
  <c r="Q1639" i="1"/>
  <c r="R1639" i="1" s="1"/>
  <c r="S1639" i="1" s="1"/>
  <c r="Q1575" i="1"/>
  <c r="R1575" i="1" s="1"/>
  <c r="S1575" i="1" s="1"/>
  <c r="T1575" i="1" s="1"/>
  <c r="Q1493" i="1"/>
  <c r="R1493" i="1" s="1"/>
  <c r="S1493" i="1" s="1"/>
  <c r="Q1405" i="1"/>
  <c r="R1405" i="1" s="1"/>
  <c r="S1405" i="1" s="1"/>
  <c r="Q1523" i="1"/>
  <c r="R1523" i="1" s="1"/>
  <c r="S1523" i="1" s="1"/>
  <c r="Q1459" i="1"/>
  <c r="R1459" i="1" s="1"/>
  <c r="S1459" i="1" s="1"/>
  <c r="Q1395" i="1"/>
  <c r="R1395" i="1" s="1"/>
  <c r="S1395" i="1" s="1"/>
  <c r="Q1410" i="1"/>
  <c r="R1410" i="1" s="1"/>
  <c r="S1410" i="1" s="1"/>
  <c r="Q1346" i="1"/>
  <c r="R1346" i="1" s="1"/>
  <c r="S1346" i="1" s="1"/>
  <c r="Q1528" i="1"/>
  <c r="R1528" i="1" s="1"/>
  <c r="S1528" i="1" s="1"/>
  <c r="Q1464" i="1"/>
  <c r="R1464" i="1" s="1"/>
  <c r="S1464" i="1" s="1"/>
  <c r="Q1400" i="1"/>
  <c r="R1400" i="1" s="1"/>
  <c r="S1400" i="1" s="1"/>
  <c r="Q1758" i="1"/>
  <c r="R1758" i="1" s="1"/>
  <c r="S1758" i="1" s="1"/>
  <c r="Q1377" i="1"/>
  <c r="R1377" i="1" s="1"/>
  <c r="S1377" i="1" s="1"/>
  <c r="Q1613" i="1"/>
  <c r="R1613" i="1" s="1"/>
  <c r="S1613" i="1" s="1"/>
  <c r="Q1795" i="1"/>
  <c r="R1795" i="1" s="1"/>
  <c r="S1795" i="1" s="1"/>
  <c r="Q1434" i="1"/>
  <c r="R1434" i="1" s="1"/>
  <c r="S1434" i="1" s="1"/>
  <c r="T1434" i="1" s="1"/>
  <c r="Q1484" i="1"/>
  <c r="R1484" i="1" s="1"/>
  <c r="S1484" i="1" s="1"/>
  <c r="Q1510" i="1"/>
  <c r="R1510" i="1" s="1"/>
  <c r="S1510" i="1" s="1"/>
  <c r="P510" i="1"/>
  <c r="Q1720" i="1"/>
  <c r="R1720" i="1" s="1"/>
  <c r="S1720" i="1" s="1"/>
  <c r="Q1781" i="1"/>
  <c r="R1781" i="1" s="1"/>
  <c r="S1781" i="1" s="1"/>
  <c r="Q1704" i="1"/>
  <c r="R1704" i="1" s="1"/>
  <c r="S1704" i="1" s="1"/>
  <c r="Q1533" i="1"/>
  <c r="R1533" i="1" s="1"/>
  <c r="S1533" i="1" s="1"/>
  <c r="Q1723" i="1"/>
  <c r="R1723" i="1" s="1"/>
  <c r="S1723" i="1" s="1"/>
  <c r="Q1556" i="1"/>
  <c r="R1556" i="1" s="1"/>
  <c r="S1556" i="1" s="1"/>
  <c r="T1556" i="1" s="1"/>
  <c r="Q1739" i="1"/>
  <c r="R1739" i="1" s="1"/>
  <c r="S1739" i="1" s="1"/>
  <c r="Q1574" i="1"/>
  <c r="R1574" i="1" s="1"/>
  <c r="S1574" i="1" s="1"/>
  <c r="Q1756" i="1"/>
  <c r="R1756" i="1" s="1"/>
  <c r="S1756" i="1" s="1"/>
  <c r="Q1592" i="1"/>
  <c r="R1592" i="1" s="1"/>
  <c r="S1592" i="1" s="1"/>
  <c r="Q1374" i="1"/>
  <c r="R1374" i="1" s="1"/>
  <c r="S1374" i="1" s="1"/>
  <c r="Q1773" i="1"/>
  <c r="R1773" i="1" s="1"/>
  <c r="S1773" i="1" s="1"/>
  <c r="Q1611" i="1"/>
  <c r="R1611" i="1" s="1"/>
  <c r="S1611" i="1" s="1"/>
  <c r="Q1404" i="1"/>
  <c r="R1404" i="1" s="1"/>
  <c r="S1404" i="1" s="1"/>
  <c r="Q1812" i="1"/>
  <c r="R1812" i="1" s="1"/>
  <c r="Q1648" i="1"/>
  <c r="R1648" i="1" s="1"/>
  <c r="S1648" i="1" s="1"/>
  <c r="Q1458" i="1"/>
  <c r="R1458" i="1" s="1"/>
  <c r="S1458" i="1" s="1"/>
  <c r="Q1667" i="1"/>
  <c r="R1667" i="1" s="1"/>
  <c r="S1667" i="1" s="1"/>
  <c r="Q1481" i="1"/>
  <c r="R1481" i="1" s="1"/>
  <c r="S1481" i="1" s="1"/>
  <c r="Q1732" i="1"/>
  <c r="R1732" i="1" s="1"/>
  <c r="S1732" i="1" s="1"/>
  <c r="Q1629" i="1"/>
  <c r="R1629" i="1" s="1"/>
  <c r="S1629" i="1" s="1"/>
  <c r="Q1513" i="1"/>
  <c r="R1513" i="1" s="1"/>
  <c r="S1513" i="1" s="1"/>
  <c r="Q1364" i="1"/>
  <c r="R1364" i="1" s="1"/>
  <c r="S1364" i="1" s="1"/>
  <c r="Q1779" i="1"/>
  <c r="R1779" i="1" s="1"/>
  <c r="S1779" i="1" s="1"/>
  <c r="Q1676" i="1"/>
  <c r="R1676" i="1" s="1"/>
  <c r="S1676" i="1" s="1"/>
  <c r="Q1573" i="1"/>
  <c r="R1573" i="1" s="1"/>
  <c r="S1573" i="1" s="1"/>
  <c r="Q1438" i="1"/>
  <c r="R1438" i="1" s="1"/>
  <c r="S1438" i="1" s="1"/>
  <c r="Q1788" i="1"/>
  <c r="R1788" i="1" s="1"/>
  <c r="S1788" i="1" s="1"/>
  <c r="Q1685" i="1"/>
  <c r="R1685" i="1" s="1"/>
  <c r="S1685" i="1" s="1"/>
  <c r="T1685" i="1" s="1"/>
  <c r="Q1582" i="1"/>
  <c r="R1582" i="1" s="1"/>
  <c r="S1582" i="1" s="1"/>
  <c r="Q1452" i="1"/>
  <c r="R1452" i="1" s="1"/>
  <c r="S1452" i="1" s="1"/>
  <c r="Q1802" i="1"/>
  <c r="R1802" i="1" s="1"/>
  <c r="S1802" i="1" s="1"/>
  <c r="T1802" i="1" s="1"/>
  <c r="Q1738" i="1"/>
  <c r="R1738" i="1" s="1"/>
  <c r="S1738" i="1" s="1"/>
  <c r="Q1674" i="1"/>
  <c r="R1674" i="1" s="1"/>
  <c r="S1674" i="1" s="1"/>
  <c r="Q1610" i="1"/>
  <c r="R1610" i="1" s="1"/>
  <c r="S1610" i="1" s="1"/>
  <c r="Q1540" i="1"/>
  <c r="R1540" i="1" s="1"/>
  <c r="S1540" i="1" s="1"/>
  <c r="Q1454" i="1"/>
  <c r="R1454" i="1" s="1"/>
  <c r="S1454" i="1" s="1"/>
  <c r="Q1358" i="1"/>
  <c r="R1358" i="1" s="1"/>
  <c r="S1358" i="1" s="1"/>
  <c r="Q1809" i="1"/>
  <c r="R1809" i="1" s="1"/>
  <c r="S1809" i="1" s="1"/>
  <c r="Q1745" i="1"/>
  <c r="R1745" i="1" s="1"/>
  <c r="S1745" i="1" s="1"/>
  <c r="Q1681" i="1"/>
  <c r="R1681" i="1" s="1"/>
  <c r="S1681" i="1" s="1"/>
  <c r="Q1617" i="1"/>
  <c r="R1617" i="1" s="1"/>
  <c r="S1617" i="1" s="1"/>
  <c r="Q1549" i="1"/>
  <c r="R1549" i="1" s="1"/>
  <c r="S1549" i="1" s="1"/>
  <c r="Q1463" i="1"/>
  <c r="R1463" i="1" s="1"/>
  <c r="S1463" i="1" s="1"/>
  <c r="Q1369" i="1"/>
  <c r="R1369" i="1" s="1"/>
  <c r="S1369" i="1" s="1"/>
  <c r="Q1759" i="1"/>
  <c r="R1759" i="1" s="1"/>
  <c r="S1759" i="1" s="1"/>
  <c r="Q1695" i="1"/>
  <c r="R1695" i="1" s="1"/>
  <c r="S1695" i="1" s="1"/>
  <c r="Q1631" i="1"/>
  <c r="R1631" i="1" s="1"/>
  <c r="S1631" i="1" s="1"/>
  <c r="Q1566" i="1"/>
  <c r="R1566" i="1" s="1"/>
  <c r="S1566" i="1" s="1"/>
  <c r="Q1482" i="1"/>
  <c r="R1482" i="1" s="1"/>
  <c r="S1482" i="1" s="1"/>
  <c r="Q1391" i="1"/>
  <c r="R1391" i="1" s="1"/>
  <c r="S1391" i="1" s="1"/>
  <c r="Q1515" i="1"/>
  <c r="R1515" i="1" s="1"/>
  <c r="S1515" i="1" s="1"/>
  <c r="Q1451" i="1"/>
  <c r="R1451" i="1" s="1"/>
  <c r="S1451" i="1" s="1"/>
  <c r="T1451" i="1" s="1"/>
  <c r="Q1387" i="1"/>
  <c r="R1387" i="1" s="1"/>
  <c r="S1387" i="1" s="1"/>
  <c r="Q1402" i="1"/>
  <c r="R1402" i="1" s="1"/>
  <c r="S1402" i="1" s="1"/>
  <c r="Q1520" i="1"/>
  <c r="R1520" i="1" s="1"/>
  <c r="S1520" i="1" s="1"/>
  <c r="Q1456" i="1"/>
  <c r="R1456" i="1" s="1"/>
  <c r="S1456" i="1" s="1"/>
  <c r="Q1392" i="1"/>
  <c r="R1392" i="1" s="1"/>
  <c r="S1392" i="1" s="1"/>
  <c r="Q28" i="1"/>
  <c r="R28" i="1" s="1"/>
  <c r="S28" i="1" s="1"/>
  <c r="Q824" i="1"/>
  <c r="R824" i="1" s="1"/>
  <c r="S824" i="1" s="1"/>
  <c r="Q760" i="1"/>
  <c r="R760" i="1" s="1"/>
  <c r="S760" i="1" s="1"/>
  <c r="Q696" i="1"/>
  <c r="R696" i="1" s="1"/>
  <c r="S696" i="1" s="1"/>
  <c r="Q632" i="1"/>
  <c r="R632" i="1" s="1"/>
  <c r="S632" i="1" s="1"/>
  <c r="Q568" i="1"/>
  <c r="R568" i="1" s="1"/>
  <c r="S568" i="1" s="1"/>
  <c r="Q504" i="1"/>
  <c r="R504" i="1" s="1"/>
  <c r="S504" i="1" s="1"/>
  <c r="Q440" i="1"/>
  <c r="R440" i="1" s="1"/>
  <c r="S440" i="1" s="1"/>
  <c r="Q376" i="1"/>
  <c r="R376" i="1" s="1"/>
  <c r="S376" i="1" s="1"/>
  <c r="Q312" i="1"/>
  <c r="R312" i="1" s="1"/>
  <c r="S312" i="1" s="1"/>
  <c r="Q248" i="1"/>
  <c r="R248" i="1" s="1"/>
  <c r="S248" i="1" s="1"/>
  <c r="Q164" i="1"/>
  <c r="R164" i="1" s="1"/>
  <c r="S164" i="1" s="1"/>
  <c r="Q78" i="1"/>
  <c r="R78" i="1" s="1"/>
  <c r="S78" i="1" s="1"/>
  <c r="Q527" i="1"/>
  <c r="R527" i="1" s="1"/>
  <c r="S527" i="1" s="1"/>
  <c r="Q463" i="1"/>
  <c r="R463" i="1" s="1"/>
  <c r="S463" i="1" s="1"/>
  <c r="Q399" i="1"/>
  <c r="R399" i="1" s="1"/>
  <c r="S399" i="1" s="1"/>
  <c r="Q335" i="1"/>
  <c r="R335" i="1" s="1"/>
  <c r="S335" i="1" s="1"/>
  <c r="Q271" i="1"/>
  <c r="R271" i="1" s="1"/>
  <c r="S271" i="1" s="1"/>
  <c r="Q195" i="1"/>
  <c r="R195" i="1" s="1"/>
  <c r="S195" i="1" s="1"/>
  <c r="T195" i="1" s="1"/>
  <c r="Q109" i="1"/>
  <c r="R109" i="1" s="1"/>
  <c r="S109" i="1" s="1"/>
  <c r="T109" i="1" s="1"/>
  <c r="Q781" i="1"/>
  <c r="R781" i="1" s="1"/>
  <c r="S781" i="1" s="1"/>
  <c r="Q717" i="1"/>
  <c r="R717" i="1" s="1"/>
  <c r="S717" i="1" s="1"/>
  <c r="Q653" i="1"/>
  <c r="R653" i="1" s="1"/>
  <c r="S653" i="1" s="1"/>
  <c r="Q589" i="1"/>
  <c r="R589" i="1" s="1"/>
  <c r="S589" i="1" s="1"/>
  <c r="Q525" i="1"/>
  <c r="R525" i="1" s="1"/>
  <c r="S525" i="1" s="1"/>
  <c r="Q461" i="1"/>
  <c r="R461" i="1" s="1"/>
  <c r="S461" i="1" s="1"/>
  <c r="Q397" i="1"/>
  <c r="R397" i="1" s="1"/>
  <c r="S397" i="1" s="1"/>
  <c r="Q333" i="1"/>
  <c r="R333" i="1" s="1"/>
  <c r="S333" i="1" s="1"/>
  <c r="Q269" i="1"/>
  <c r="R269" i="1" s="1"/>
  <c r="S269" i="1" s="1"/>
  <c r="Q192" i="1"/>
  <c r="R192" i="1" s="1"/>
  <c r="S192" i="1" s="1"/>
  <c r="Q107" i="1"/>
  <c r="R107" i="1" s="1"/>
  <c r="S107" i="1" s="1"/>
  <c r="Q186" i="1"/>
  <c r="R186" i="1" s="1"/>
  <c r="S186" i="1" s="1"/>
  <c r="Q122" i="1"/>
  <c r="R122" i="1" s="1"/>
  <c r="S122" i="1" s="1"/>
  <c r="Q58" i="1"/>
  <c r="R58" i="1" s="1"/>
  <c r="S58" i="1" s="1"/>
  <c r="Q223" i="1"/>
  <c r="R223" i="1" s="1"/>
  <c r="S223" i="1" s="1"/>
  <c r="Q159" i="1"/>
  <c r="R159" i="1" s="1"/>
  <c r="S159" i="1" s="1"/>
  <c r="T159" i="1" s="1"/>
  <c r="Q95" i="1"/>
  <c r="R95" i="1" s="1"/>
  <c r="S95" i="1" s="1"/>
  <c r="Q1530" i="1"/>
  <c r="R1530" i="1" s="1"/>
  <c r="S1530" i="1" s="1"/>
  <c r="Q1717" i="1"/>
  <c r="R1717" i="1" s="1"/>
  <c r="S1717" i="1" s="1"/>
  <c r="Q1551" i="1"/>
  <c r="R1551" i="1" s="1"/>
  <c r="S1551" i="1" s="1"/>
  <c r="Q1734" i="1"/>
  <c r="R1734" i="1" s="1"/>
  <c r="S1734" i="1" s="1"/>
  <c r="Q1572" i="1"/>
  <c r="R1572" i="1" s="1"/>
  <c r="S1572" i="1" s="1"/>
  <c r="Q1755" i="1"/>
  <c r="R1755" i="1" s="1"/>
  <c r="S1755" i="1" s="1"/>
  <c r="Q1589" i="1"/>
  <c r="R1589" i="1" s="1"/>
  <c r="S1589" i="1" s="1"/>
  <c r="Q1373" i="1"/>
  <c r="R1373" i="1" s="1"/>
  <c r="S1373" i="1" s="1"/>
  <c r="Q1792" i="1"/>
  <c r="R1792" i="1" s="1"/>
  <c r="S1792" i="1" s="1"/>
  <c r="Q1628" i="1"/>
  <c r="R1628" i="1" s="1"/>
  <c r="S1628" i="1" s="1"/>
  <c r="Q1430" i="1"/>
  <c r="R1430" i="1" s="1"/>
  <c r="S1430" i="1" s="1"/>
  <c r="Q1811" i="1"/>
  <c r="R1811" i="1" s="1"/>
  <c r="S1811" i="1" s="1"/>
  <c r="Q1645" i="1"/>
  <c r="R1645" i="1" s="1"/>
  <c r="S1645" i="1" s="1"/>
  <c r="Q1455" i="1"/>
  <c r="R1455" i="1" s="1"/>
  <c r="S1455" i="1" s="1"/>
  <c r="T1455" i="1" s="1"/>
  <c r="Q1718" i="1"/>
  <c r="R1718" i="1" s="1"/>
  <c r="S1718" i="1" s="1"/>
  <c r="T1718" i="1" s="1"/>
  <c r="Q1616" i="1"/>
  <c r="R1616" i="1" s="1"/>
  <c r="S1616" i="1" s="1"/>
  <c r="Q1498" i="1"/>
  <c r="R1498" i="1" s="1"/>
  <c r="S1498" i="1" s="1"/>
  <c r="Q1765" i="1"/>
  <c r="R1765" i="1" s="1"/>
  <c r="S1765" i="1" s="1"/>
  <c r="Q1662" i="1"/>
  <c r="R1662" i="1" s="1"/>
  <c r="S1662" i="1" s="1"/>
  <c r="Q1558" i="1"/>
  <c r="R1558" i="1" s="1"/>
  <c r="S1558" i="1" s="1"/>
  <c r="Q1423" i="1"/>
  <c r="R1423" i="1" s="1"/>
  <c r="S1423" i="1" s="1"/>
  <c r="Q1774" i="1"/>
  <c r="R1774" i="1" s="1"/>
  <c r="S1774" i="1" s="1"/>
  <c r="Q1672" i="1"/>
  <c r="R1672" i="1" s="1"/>
  <c r="S1672" i="1" s="1"/>
  <c r="Q1571" i="1"/>
  <c r="R1571" i="1" s="1"/>
  <c r="S1571" i="1" s="1"/>
  <c r="Q1436" i="1"/>
  <c r="R1436" i="1" s="1"/>
  <c r="S1436" i="1" s="1"/>
  <c r="Q1794" i="1"/>
  <c r="R1794" i="1" s="1"/>
  <c r="S1794" i="1" s="1"/>
  <c r="Q1730" i="1"/>
  <c r="R1730" i="1" s="1"/>
  <c r="S1730" i="1" s="1"/>
  <c r="Q1666" i="1"/>
  <c r="R1666" i="1" s="1"/>
  <c r="S1666" i="1" s="1"/>
  <c r="Q1602" i="1"/>
  <c r="R1602" i="1" s="1"/>
  <c r="S1602" i="1" s="1"/>
  <c r="Q1529" i="1"/>
  <c r="R1529" i="1" s="1"/>
  <c r="S1529" i="1" s="1"/>
  <c r="Q1444" i="1"/>
  <c r="R1444" i="1" s="1"/>
  <c r="S1444" i="1" s="1"/>
  <c r="Q1345" i="1"/>
  <c r="R1345" i="1" s="1"/>
  <c r="S1345" i="1" s="1"/>
  <c r="Q1801" i="1"/>
  <c r="R1801" i="1" s="1"/>
  <c r="S1801" i="1" s="1"/>
  <c r="Q1737" i="1"/>
  <c r="R1737" i="1" s="1"/>
  <c r="S1737" i="1" s="1"/>
  <c r="Q1673" i="1"/>
  <c r="R1673" i="1" s="1"/>
  <c r="S1673" i="1" s="1"/>
  <c r="Q1609" i="1"/>
  <c r="R1609" i="1" s="1"/>
  <c r="S1609" i="1" s="1"/>
  <c r="Q1538" i="1"/>
  <c r="R1538" i="1" s="1"/>
  <c r="S1538" i="1" s="1"/>
  <c r="Q1453" i="1"/>
  <c r="R1453" i="1" s="1"/>
  <c r="S1453" i="1" s="1"/>
  <c r="Q1357" i="1"/>
  <c r="R1357" i="1" s="1"/>
  <c r="S1357" i="1" s="1"/>
  <c r="Q1367" i="1"/>
  <c r="R1367" i="1" s="1"/>
  <c r="S1367" i="1" s="1"/>
  <c r="Q1751" i="1"/>
  <c r="R1751" i="1" s="1"/>
  <c r="S1751" i="1" s="1"/>
  <c r="Q1687" i="1"/>
  <c r="R1687" i="1" s="1"/>
  <c r="S1687" i="1" s="1"/>
  <c r="Q1623" i="1"/>
  <c r="R1623" i="1" s="1"/>
  <c r="S1623" i="1" s="1"/>
  <c r="Q1557" i="1"/>
  <c r="R1557" i="1" s="1"/>
  <c r="S1557" i="1" s="1"/>
  <c r="Q1471" i="1"/>
  <c r="R1471" i="1" s="1"/>
  <c r="S1471" i="1" s="1"/>
  <c r="Q1380" i="1"/>
  <c r="R1380" i="1" s="1"/>
  <c r="S1380" i="1" s="1"/>
  <c r="Q1507" i="1"/>
  <c r="R1507" i="1" s="1"/>
  <c r="S1507" i="1" s="1"/>
  <c r="Q1443" i="1"/>
  <c r="R1443" i="1" s="1"/>
  <c r="S1443" i="1" s="1"/>
  <c r="Q1379" i="1"/>
  <c r="R1379" i="1" s="1"/>
  <c r="S1379" i="1" s="1"/>
  <c r="Q1394" i="1"/>
  <c r="R1394" i="1" s="1"/>
  <c r="S1394" i="1" s="1"/>
  <c r="Q1512" i="1"/>
  <c r="R1512" i="1" s="1"/>
  <c r="S1512" i="1" s="1"/>
  <c r="Q1448" i="1"/>
  <c r="R1448" i="1" s="1"/>
  <c r="S1448" i="1" s="1"/>
  <c r="Q1384" i="1"/>
  <c r="R1384" i="1" s="1"/>
  <c r="S1384" i="1" s="1"/>
  <c r="Q1545" i="1"/>
  <c r="R1545" i="1" s="1"/>
  <c r="S1545" i="1" s="1"/>
  <c r="Q1733" i="1"/>
  <c r="R1733" i="1" s="1"/>
  <c r="S1733" i="1" s="1"/>
  <c r="Q1567" i="1"/>
  <c r="R1567" i="1" s="1"/>
  <c r="S1567" i="1" s="1"/>
  <c r="Q1772" i="1"/>
  <c r="R1772" i="1" s="1"/>
  <c r="S1772" i="1" s="1"/>
  <c r="Q1606" i="1"/>
  <c r="R1606" i="1" s="1"/>
  <c r="S1606" i="1" s="1"/>
  <c r="Q1399" i="1"/>
  <c r="R1399" i="1" s="1"/>
  <c r="S1399" i="1" s="1"/>
  <c r="Q1789" i="1"/>
  <c r="R1789" i="1" s="1"/>
  <c r="S1789" i="1" s="1"/>
  <c r="Q1627" i="1"/>
  <c r="R1627" i="1" s="1"/>
  <c r="S1627" i="1" s="1"/>
  <c r="Q1426" i="1"/>
  <c r="R1426" i="1" s="1"/>
  <c r="S1426" i="1" s="1"/>
  <c r="Q1808" i="1"/>
  <c r="R1808" i="1" s="1"/>
  <c r="S1808" i="1" s="1"/>
  <c r="Q1707" i="1"/>
  <c r="R1707" i="1" s="1"/>
  <c r="S1707" i="1" s="1"/>
  <c r="Q1604" i="1"/>
  <c r="R1604" i="1" s="1"/>
  <c r="S1604" i="1" s="1"/>
  <c r="Q1479" i="1"/>
  <c r="R1479" i="1" s="1"/>
  <c r="S1479" i="1" s="1"/>
  <c r="Q1752" i="1"/>
  <c r="R1752" i="1" s="1"/>
  <c r="S1752" i="1" s="1"/>
  <c r="Q1651" i="1"/>
  <c r="R1651" i="1" s="1"/>
  <c r="S1651" i="1" s="1"/>
  <c r="Q1542" i="1"/>
  <c r="R1542" i="1" s="1"/>
  <c r="S1542" i="1" s="1"/>
  <c r="Q1401" i="1"/>
  <c r="R1401" i="1" s="1"/>
  <c r="S1401" i="1" s="1"/>
  <c r="T1401" i="1" s="1"/>
  <c r="Q1763" i="1"/>
  <c r="R1763" i="1" s="1"/>
  <c r="S1763" i="1" s="1"/>
  <c r="Q1660" i="1"/>
  <c r="R1660" i="1" s="1"/>
  <c r="S1660" i="1" s="1"/>
  <c r="Q1554" i="1"/>
  <c r="R1554" i="1" s="1"/>
  <c r="S1554" i="1" s="1"/>
  <c r="Q1415" i="1"/>
  <c r="R1415" i="1" s="1"/>
  <c r="S1415" i="1" s="1"/>
  <c r="Q1786" i="1"/>
  <c r="R1786" i="1" s="1"/>
  <c r="S1786" i="1" s="1"/>
  <c r="Q1722" i="1"/>
  <c r="R1722" i="1" s="1"/>
  <c r="S1722" i="1" s="1"/>
  <c r="Q1658" i="1"/>
  <c r="R1658" i="1" s="1"/>
  <c r="S1658" i="1" s="1"/>
  <c r="Q1594" i="1"/>
  <c r="R1594" i="1" s="1"/>
  <c r="S1594" i="1" s="1"/>
  <c r="Q1518" i="1"/>
  <c r="R1518" i="1" s="1"/>
  <c r="S1518" i="1" s="1"/>
  <c r="Q1433" i="1"/>
  <c r="R1433" i="1" s="1"/>
  <c r="S1433" i="1" s="1"/>
  <c r="Q1793" i="1"/>
  <c r="R1793" i="1" s="1"/>
  <c r="S1793" i="1" s="1"/>
  <c r="Q1729" i="1"/>
  <c r="R1729" i="1" s="1"/>
  <c r="S1729" i="1" s="1"/>
  <c r="Q1665" i="1"/>
  <c r="R1665" i="1" s="1"/>
  <c r="S1665" i="1" s="1"/>
  <c r="Q1601" i="1"/>
  <c r="R1601" i="1" s="1"/>
  <c r="S1601" i="1" s="1"/>
  <c r="Q1527" i="1"/>
  <c r="R1527" i="1" s="1"/>
  <c r="S1527" i="1" s="1"/>
  <c r="Q1442" i="1"/>
  <c r="R1442" i="1" s="1"/>
  <c r="S1442" i="1" s="1"/>
  <c r="Q1343" i="1"/>
  <c r="R1343" i="1" s="1"/>
  <c r="S1343" i="1" s="1"/>
  <c r="T1343" i="1" s="1"/>
  <c r="Q1356" i="1"/>
  <c r="R1356" i="1" s="1"/>
  <c r="S1356" i="1" s="1"/>
  <c r="Q1807" i="1"/>
  <c r="R1807" i="1" s="1"/>
  <c r="S1807" i="1" s="1"/>
  <c r="Q1743" i="1"/>
  <c r="R1743" i="1" s="1"/>
  <c r="S1743" i="1" s="1"/>
  <c r="Q1679" i="1"/>
  <c r="R1679" i="1" s="1"/>
  <c r="S1679" i="1" s="1"/>
  <c r="Q1615" i="1"/>
  <c r="R1615" i="1" s="1"/>
  <c r="S1615" i="1" s="1"/>
  <c r="Q1546" i="1"/>
  <c r="R1546" i="1" s="1"/>
  <c r="S1546" i="1" s="1"/>
  <c r="Q1461" i="1"/>
  <c r="R1461" i="1" s="1"/>
  <c r="S1461" i="1" s="1"/>
  <c r="Q1366" i="1"/>
  <c r="R1366" i="1" s="1"/>
  <c r="S1366" i="1" s="1"/>
  <c r="Q1499" i="1"/>
  <c r="R1499" i="1" s="1"/>
  <c r="S1499" i="1" s="1"/>
  <c r="Q1435" i="1"/>
  <c r="R1435" i="1" s="1"/>
  <c r="S1435" i="1" s="1"/>
  <c r="Q1371" i="1"/>
  <c r="R1371" i="1" s="1"/>
  <c r="S1371" i="1" s="1"/>
  <c r="Q1386" i="1"/>
  <c r="R1386" i="1" s="1"/>
  <c r="S1386" i="1" s="1"/>
  <c r="Q1568" i="1"/>
  <c r="R1568" i="1" s="1"/>
  <c r="S1568" i="1" s="1"/>
  <c r="Q1504" i="1"/>
  <c r="R1504" i="1" s="1"/>
  <c r="S1504" i="1" s="1"/>
  <c r="Q1440" i="1"/>
  <c r="R1440" i="1" s="1"/>
  <c r="S1440" i="1" s="1"/>
  <c r="Q1376" i="1"/>
  <c r="R1376" i="1" s="1"/>
  <c r="S1376" i="1" s="1"/>
  <c r="Q1694" i="1"/>
  <c r="R1694" i="1" s="1"/>
  <c r="S1694" i="1" s="1"/>
  <c r="Q1519" i="1"/>
  <c r="R1519" i="1" s="1"/>
  <c r="S1519" i="1" s="1"/>
  <c r="Q1712" i="1"/>
  <c r="R1712" i="1" s="1"/>
  <c r="S1712" i="1" s="1"/>
  <c r="Q1543" i="1"/>
  <c r="R1543" i="1" s="1"/>
  <c r="S1543" i="1" s="1"/>
  <c r="Q1750" i="1"/>
  <c r="R1750" i="1" s="1"/>
  <c r="S1750" i="1" s="1"/>
  <c r="Q1588" i="1"/>
  <c r="R1588" i="1" s="1"/>
  <c r="S1588" i="1" s="1"/>
  <c r="Q1361" i="1"/>
  <c r="R1361" i="1" s="1"/>
  <c r="S1361" i="1" s="1"/>
  <c r="Q1768" i="1"/>
  <c r="R1768" i="1" s="1"/>
  <c r="S1768" i="1" s="1"/>
  <c r="Q1605" i="1"/>
  <c r="R1605" i="1" s="1"/>
  <c r="S1605" i="1" s="1"/>
  <c r="Q1393" i="1"/>
  <c r="R1393" i="1" s="1"/>
  <c r="S1393" i="1" s="1"/>
  <c r="Q1796" i="1"/>
  <c r="R1796" i="1" s="1"/>
  <c r="S1796" i="1" s="1"/>
  <c r="Q1693" i="1"/>
  <c r="R1693" i="1" s="1"/>
  <c r="S1693" i="1" s="1"/>
  <c r="Q1590" i="1"/>
  <c r="R1590" i="1" s="1"/>
  <c r="S1590" i="1" s="1"/>
  <c r="Q1462" i="1"/>
  <c r="R1462" i="1" s="1"/>
  <c r="S1462" i="1" s="1"/>
  <c r="Q1740" i="1"/>
  <c r="R1740" i="1" s="1"/>
  <c r="S1740" i="1" s="1"/>
  <c r="Q1637" i="1"/>
  <c r="R1637" i="1" s="1"/>
  <c r="S1637" i="1" s="1"/>
  <c r="Q1524" i="1"/>
  <c r="R1524" i="1" s="1"/>
  <c r="S1524" i="1" s="1"/>
  <c r="Q1381" i="1"/>
  <c r="R1381" i="1" s="1"/>
  <c r="S1381" i="1" s="1"/>
  <c r="Q1749" i="1"/>
  <c r="R1749" i="1" s="1"/>
  <c r="S1749" i="1" s="1"/>
  <c r="Q1646" i="1"/>
  <c r="R1646" i="1" s="1"/>
  <c r="S1646" i="1" s="1"/>
  <c r="Q1537" i="1"/>
  <c r="R1537" i="1" s="1"/>
  <c r="S1537" i="1" s="1"/>
  <c r="Q1398" i="1"/>
  <c r="R1398" i="1" s="1"/>
  <c r="S1398" i="1" s="1"/>
  <c r="Q1778" i="1"/>
  <c r="R1778" i="1" s="1"/>
  <c r="S1778" i="1" s="1"/>
  <c r="Q1714" i="1"/>
  <c r="R1714" i="1" s="1"/>
  <c r="S1714" i="1" s="1"/>
  <c r="Q1650" i="1"/>
  <c r="R1650" i="1" s="1"/>
  <c r="S1650" i="1" s="1"/>
  <c r="Q1586" i="1"/>
  <c r="R1586" i="1" s="1"/>
  <c r="S1586" i="1" s="1"/>
  <c r="Q1508" i="1"/>
  <c r="R1508" i="1" s="1"/>
  <c r="S1508" i="1" s="1"/>
  <c r="Q1422" i="1"/>
  <c r="R1422" i="1" s="1"/>
  <c r="S1422" i="1" s="1"/>
  <c r="Q1785" i="1"/>
  <c r="R1785" i="1" s="1"/>
  <c r="S1785" i="1" s="1"/>
  <c r="Q1721" i="1"/>
  <c r="R1721" i="1" s="1"/>
  <c r="S1721" i="1" s="1"/>
  <c r="Q1657" i="1"/>
  <c r="R1657" i="1" s="1"/>
  <c r="S1657" i="1" s="1"/>
  <c r="Q1593" i="1"/>
  <c r="R1593" i="1" s="1"/>
  <c r="S1593" i="1" s="1"/>
  <c r="Q1517" i="1"/>
  <c r="R1517" i="1" s="1"/>
  <c r="S1517" i="1" s="1"/>
  <c r="Q1431" i="1"/>
  <c r="R1431" i="1" s="1"/>
  <c r="S1431" i="1" s="1"/>
  <c r="Q1799" i="1"/>
  <c r="R1799" i="1" s="1"/>
  <c r="S1799" i="1" s="1"/>
  <c r="Q1735" i="1"/>
  <c r="R1735" i="1" s="1"/>
  <c r="S1735" i="1" s="1"/>
  <c r="Q1671" i="1"/>
  <c r="R1671" i="1" s="1"/>
  <c r="S1671" i="1" s="1"/>
  <c r="Q1607" i="1"/>
  <c r="R1607" i="1" s="1"/>
  <c r="S1607" i="1" s="1"/>
  <c r="Q1535" i="1"/>
  <c r="R1535" i="1" s="1"/>
  <c r="S1535" i="1" s="1"/>
  <c r="Q1450" i="1"/>
  <c r="R1450" i="1" s="1"/>
  <c r="S1450" i="1" s="1"/>
  <c r="T1450" i="1" s="1"/>
  <c r="Q1353" i="1"/>
  <c r="R1353" i="1" s="1"/>
  <c r="S1353" i="1" s="1"/>
  <c r="Q1365" i="1"/>
  <c r="R1365" i="1" s="1"/>
  <c r="S1365" i="1" s="1"/>
  <c r="Q1555" i="1"/>
  <c r="R1555" i="1" s="1"/>
  <c r="S1555" i="1" s="1"/>
  <c r="Q1491" i="1"/>
  <c r="R1491" i="1" s="1"/>
  <c r="S1491" i="1" s="1"/>
  <c r="Q1427" i="1"/>
  <c r="R1427" i="1" s="1"/>
  <c r="S1427" i="1" s="1"/>
  <c r="Q1363" i="1"/>
  <c r="R1363" i="1" s="1"/>
  <c r="S1363" i="1" s="1"/>
  <c r="Q1378" i="1"/>
  <c r="R1378" i="1" s="1"/>
  <c r="S1378" i="1" s="1"/>
  <c r="Q1560" i="1"/>
  <c r="R1560" i="1" s="1"/>
  <c r="S1560" i="1" s="1"/>
  <c r="T1560" i="1" s="1"/>
  <c r="Q1496" i="1"/>
  <c r="R1496" i="1" s="1"/>
  <c r="S1496" i="1" s="1"/>
  <c r="Q1432" i="1"/>
  <c r="R1432" i="1" s="1"/>
  <c r="S1432" i="1" s="1"/>
  <c r="P1671" i="1"/>
  <c r="P1104" i="1"/>
  <c r="P1395" i="1"/>
  <c r="P1663" i="1"/>
  <c r="P911" i="1"/>
  <c r="P1216" i="1"/>
  <c r="P1507" i="1"/>
  <c r="P1807" i="1"/>
  <c r="P992" i="1"/>
  <c r="P1240" i="1"/>
  <c r="P1673" i="1"/>
  <c r="P1741" i="1"/>
  <c r="P1325" i="1"/>
  <c r="P755" i="1"/>
  <c r="P1602" i="1"/>
  <c r="P1099" i="1"/>
  <c r="P1771" i="1"/>
  <c r="P1386" i="1"/>
  <c r="P850" i="1"/>
  <c r="P1253" i="1"/>
  <c r="P1607" i="1"/>
  <c r="P333" i="1"/>
  <c r="T333" i="1" s="1"/>
  <c r="P1281" i="1"/>
  <c r="P661" i="1"/>
  <c r="P1311" i="1"/>
  <c r="P725" i="1"/>
  <c r="P1462" i="1"/>
  <c r="P950" i="1"/>
  <c r="P484" i="1"/>
  <c r="P1340" i="1"/>
  <c r="P786" i="1"/>
  <c r="P151" i="1"/>
  <c r="P59" i="1"/>
  <c r="P28" i="1"/>
  <c r="P793" i="1"/>
  <c r="P281" i="1"/>
  <c r="P536" i="1"/>
  <c r="P24" i="1"/>
  <c r="P446" i="1"/>
  <c r="P1360" i="1"/>
  <c r="P533" i="1"/>
  <c r="P1139" i="1"/>
  <c r="P1631" i="1"/>
  <c r="P1792" i="1"/>
  <c r="P1171" i="1"/>
  <c r="P1464" i="1"/>
  <c r="P1680" i="1"/>
  <c r="P947" i="1"/>
  <c r="P1200" i="1"/>
  <c r="P1408" i="1"/>
  <c r="P1685" i="1"/>
  <c r="P1213" i="1"/>
  <c r="P267" i="1"/>
  <c r="P1499" i="1"/>
  <c r="P987" i="1"/>
  <c r="P1715" i="1"/>
  <c r="P1274" i="1"/>
  <c r="P578" i="1"/>
  <c r="P1125" i="1"/>
  <c r="P1490" i="1"/>
  <c r="P171" i="1"/>
  <c r="P1217" i="1"/>
  <c r="P516" i="1"/>
  <c r="P1247" i="1"/>
  <c r="P588" i="1"/>
  <c r="P1398" i="1"/>
  <c r="P866" i="1"/>
  <c r="P322" i="1"/>
  <c r="P1276" i="1"/>
  <c r="P651" i="1"/>
  <c r="P775" i="1"/>
  <c r="P746" i="1"/>
  <c r="P485" i="1"/>
  <c r="P729" i="1"/>
  <c r="P217" i="1"/>
  <c r="P472" i="1"/>
  <c r="P894" i="1"/>
  <c r="P382" i="1"/>
  <c r="P1272" i="1"/>
  <c r="P1694" i="1"/>
  <c r="P1096" i="1"/>
  <c r="P1595" i="1"/>
  <c r="P1770" i="1"/>
  <c r="P904" i="1"/>
  <c r="P1424" i="1"/>
  <c r="P1650" i="1"/>
  <c r="T1650" i="1" s="1"/>
  <c r="P1784" i="1"/>
  <c r="P1155" i="1"/>
  <c r="P1363" i="1"/>
  <c r="P1676" i="1"/>
  <c r="P1197" i="1"/>
  <c r="P103" i="1"/>
  <c r="P1483" i="1"/>
  <c r="P971" i="1"/>
  <c r="T971" i="1" s="1"/>
  <c r="P1707" i="1"/>
  <c r="P1258" i="1"/>
  <c r="P370" i="1"/>
  <c r="P997" i="1"/>
  <c r="P1362" i="1"/>
  <c r="P1665" i="1"/>
  <c r="P1153" i="1"/>
  <c r="P351" i="1"/>
  <c r="P1183" i="1"/>
  <c r="P428" i="1"/>
  <c r="P1334" i="1"/>
  <c r="P773" i="1"/>
  <c r="P157" i="1"/>
  <c r="P1212" i="1"/>
  <c r="P503" i="1"/>
  <c r="P674" i="1"/>
  <c r="T674" i="1" s="1"/>
  <c r="P643" i="1"/>
  <c r="P383" i="1"/>
  <c r="P665" i="1"/>
  <c r="P153" i="1"/>
  <c r="P408" i="1"/>
  <c r="P830" i="1"/>
  <c r="P318" i="1"/>
  <c r="P815" i="1"/>
  <c r="P452" i="1"/>
  <c r="P1512" i="1"/>
  <c r="P779" i="1"/>
  <c r="P1539" i="1"/>
  <c r="P1805" i="1"/>
  <c r="P939" i="1"/>
  <c r="P1227" i="1"/>
  <c r="P1514" i="1"/>
  <c r="T1514" i="1" s="1"/>
  <c r="P1509" i="1"/>
  <c r="P1759" i="1"/>
  <c r="P1409" i="1"/>
  <c r="P880" i="1"/>
  <c r="P920" i="1"/>
  <c r="P1078" i="1"/>
  <c r="P956" i="1"/>
  <c r="P62" i="1"/>
  <c r="P1161" i="1"/>
  <c r="P925" i="1"/>
  <c r="P1734" i="1"/>
  <c r="P1056" i="1"/>
  <c r="P1347" i="1"/>
  <c r="P1750" i="1"/>
  <c r="P847" i="1"/>
  <c r="P1168" i="1"/>
  <c r="T1168" i="1" s="1"/>
  <c r="P1618" i="1"/>
  <c r="P1762" i="1"/>
  <c r="P883" i="1"/>
  <c r="P1064" i="1"/>
  <c r="P1591" i="1"/>
  <c r="P1085" i="1"/>
  <c r="P1764" i="1"/>
  <c r="P1371" i="1"/>
  <c r="T1371" i="1" s="1"/>
  <c r="P829" i="1"/>
  <c r="P1639" i="1"/>
  <c r="P1146" i="1"/>
  <c r="P1769" i="1"/>
  <c r="P843" i="1"/>
  <c r="P1234" i="1"/>
  <c r="P1601" i="1"/>
  <c r="P1089" i="1"/>
  <c r="T1089" i="1" s="1"/>
  <c r="P188" i="1"/>
  <c r="P1119" i="1"/>
  <c r="P266" i="1"/>
  <c r="P1270" i="1"/>
  <c r="P637" i="1"/>
  <c r="P1660" i="1"/>
  <c r="P1148" i="1"/>
  <c r="P339" i="1"/>
  <c r="T339" i="1" s="1"/>
  <c r="P571" i="1"/>
  <c r="P540" i="1"/>
  <c r="P282" i="1"/>
  <c r="P601" i="1"/>
  <c r="P89" i="1"/>
  <c r="P344" i="1"/>
  <c r="P766" i="1"/>
  <c r="P70" i="1"/>
  <c r="T70" i="1" s="1"/>
  <c r="P1778" i="1"/>
  <c r="P1712" i="1"/>
  <c r="P968" i="1"/>
  <c r="P1304" i="1"/>
  <c r="P1592" i="1"/>
  <c r="P792" i="1"/>
  <c r="P1123" i="1"/>
  <c r="P1376" i="1"/>
  <c r="P1742" i="1"/>
  <c r="P826" i="1"/>
  <c r="P1024" i="1"/>
  <c r="P1578" i="1"/>
  <c r="P1069" i="1"/>
  <c r="P1756" i="1"/>
  <c r="P1355" i="1"/>
  <c r="P808" i="1"/>
  <c r="P1626" i="1"/>
  <c r="P1130" i="1"/>
  <c r="P1705" i="1"/>
  <c r="P559" i="1"/>
  <c r="P1106" i="1"/>
  <c r="P1537" i="1"/>
  <c r="P1025" i="1"/>
  <c r="P23" i="1"/>
  <c r="P1055" i="1"/>
  <c r="P100" i="1"/>
  <c r="P1206" i="1"/>
  <c r="P487" i="1"/>
  <c r="P1596" i="1"/>
  <c r="P1084" i="1"/>
  <c r="P175" i="1"/>
  <c r="P468" i="1"/>
  <c r="T468" i="1" s="1"/>
  <c r="P437" i="1"/>
  <c r="P179" i="1"/>
  <c r="P537" i="1"/>
  <c r="P25" i="1"/>
  <c r="P280" i="1"/>
  <c r="P702" i="1"/>
  <c r="P190" i="1"/>
  <c r="P1187" i="1"/>
  <c r="T1187" i="1" s="1"/>
  <c r="P1690" i="1"/>
  <c r="P727" i="1"/>
  <c r="P1264" i="1"/>
  <c r="P1555" i="1"/>
  <c r="P1746" i="1"/>
  <c r="P1080" i="1"/>
  <c r="P1331" i="1"/>
  <c r="P1579" i="1"/>
  <c r="T1579" i="1" s="1"/>
  <c r="P762" i="1"/>
  <c r="P1469" i="1"/>
  <c r="P957" i="1"/>
  <c r="P1700" i="1"/>
  <c r="P1243" i="1"/>
  <c r="P514" i="1"/>
  <c r="P1530" i="1"/>
  <c r="P1018" i="1"/>
  <c r="P1623" i="1"/>
  <c r="P471" i="1"/>
  <c r="P978" i="1"/>
  <c r="P1473" i="1"/>
  <c r="P961" i="1"/>
  <c r="P1503" i="1"/>
  <c r="P991" i="1"/>
  <c r="P1654" i="1"/>
  <c r="T1654" i="1" s="1"/>
  <c r="P1142" i="1"/>
  <c r="P324" i="1"/>
  <c r="P1532" i="1"/>
  <c r="P1020" i="1"/>
  <c r="P631" i="1"/>
  <c r="P365" i="1"/>
  <c r="P335" i="1"/>
  <c r="P76" i="1"/>
  <c r="T76" i="1" s="1"/>
  <c r="P473" i="1"/>
  <c r="P728" i="1"/>
  <c r="P216" i="1"/>
  <c r="P638" i="1"/>
  <c r="P126" i="1"/>
  <c r="P1480" i="1"/>
  <c r="P1008" i="1"/>
  <c r="P1726" i="1"/>
  <c r="P1288" i="1"/>
  <c r="P1718" i="1"/>
  <c r="P1453" i="1"/>
  <c r="P1692" i="1"/>
  <c r="P411" i="1"/>
  <c r="P1002" i="1"/>
  <c r="P818" i="1"/>
  <c r="P1439" i="1"/>
  <c r="T1439" i="1" s="1"/>
  <c r="P1590" i="1"/>
  <c r="P159" i="1"/>
  <c r="P1468" i="1"/>
  <c r="P479" i="1"/>
  <c r="P263" i="1"/>
  <c r="P234" i="1"/>
  <c r="P921" i="1"/>
  <c r="P409" i="1"/>
  <c r="T409" i="1" s="1"/>
  <c r="P664" i="1"/>
  <c r="P152" i="1"/>
  <c r="P574" i="1"/>
  <c r="P1016" i="1"/>
  <c r="P1736" i="1"/>
  <c r="P1440" i="1"/>
  <c r="P1794" i="1"/>
  <c r="P963" i="1"/>
  <c r="T963" i="1" s="1"/>
  <c r="P1256" i="1"/>
  <c r="P1704" i="1"/>
  <c r="P692" i="1"/>
  <c r="P1032" i="1"/>
  <c r="P1496" i="1"/>
  <c r="P1696" i="1"/>
  <c r="P1749" i="1"/>
  <c r="P1341" i="1"/>
  <c r="P788" i="1"/>
  <c r="P1615" i="1"/>
  <c r="P1115" i="1"/>
  <c r="P1779" i="1"/>
  <c r="P1402" i="1"/>
  <c r="P871" i="1"/>
  <c r="P1381" i="1"/>
  <c r="P1695" i="1"/>
  <c r="P458" i="1"/>
  <c r="P1345" i="1"/>
  <c r="P795" i="1"/>
  <c r="P1375" i="1"/>
  <c r="P835" i="1"/>
  <c r="P1526" i="1"/>
  <c r="P1014" i="1"/>
  <c r="P636" i="1"/>
  <c r="P1404" i="1"/>
  <c r="P874" i="1"/>
  <c r="P316" i="1"/>
  <c r="P162" i="1"/>
  <c r="P131" i="1"/>
  <c r="P857" i="1"/>
  <c r="P345" i="1"/>
  <c r="P600" i="1"/>
  <c r="T600" i="1" s="1"/>
  <c r="P88" i="1"/>
  <c r="P1637" i="1"/>
  <c r="P1570" i="1"/>
  <c r="P1488" i="1"/>
  <c r="P1400" i="1"/>
  <c r="P1668" i="1"/>
  <c r="P1352" i="1"/>
  <c r="P1011" i="1"/>
  <c r="T1011" i="1" s="1"/>
  <c r="P1774" i="1"/>
  <c r="P1560" i="1"/>
  <c r="P1219" i="1"/>
  <c r="P858" i="1"/>
  <c r="P1728" i="1"/>
  <c r="P1472" i="1"/>
  <c r="P1128" i="1"/>
  <c r="P700" i="1"/>
  <c r="P1682" i="1"/>
  <c r="P1379" i="1"/>
  <c r="P1040" i="1"/>
  <c r="P1786" i="1"/>
  <c r="P1583" i="1"/>
  <c r="P1248" i="1"/>
  <c r="P890" i="1"/>
  <c r="P1720" i="1"/>
  <c r="P1456" i="1"/>
  <c r="P1112" i="1"/>
  <c r="P659" i="1"/>
  <c r="P1643" i="1"/>
  <c r="P1320" i="1"/>
  <c r="P979" i="1"/>
  <c r="P1797" i="1"/>
  <c r="P1733" i="1"/>
  <c r="P1667" i="1"/>
  <c r="P1565" i="1"/>
  <c r="P1437" i="1"/>
  <c r="P1309" i="1"/>
  <c r="P1181" i="1"/>
  <c r="P1053" i="1"/>
  <c r="P917" i="1"/>
  <c r="P722" i="1"/>
  <c r="T722" i="1" s="1"/>
  <c r="P1812" i="1"/>
  <c r="P1748" i="1"/>
  <c r="P1684" i="1"/>
  <c r="P1589" i="1"/>
  <c r="P1467" i="1"/>
  <c r="P1339" i="1"/>
  <c r="P1211" i="1"/>
  <c r="P1083" i="1"/>
  <c r="P955" i="1"/>
  <c r="P784" i="1"/>
  <c r="P247" i="1"/>
  <c r="P1763" i="1"/>
  <c r="P1699" i="1"/>
  <c r="P1613" i="1"/>
  <c r="P1498" i="1"/>
  <c r="P1370" i="1"/>
  <c r="P1242" i="1"/>
  <c r="P1114" i="1"/>
  <c r="P986" i="1"/>
  <c r="P828" i="1"/>
  <c r="P498" i="1"/>
  <c r="P205" i="1"/>
  <c r="P1761" i="1"/>
  <c r="P1697" i="1"/>
  <c r="P1610" i="1"/>
  <c r="P1493" i="1"/>
  <c r="P1365" i="1"/>
  <c r="P1237" i="1"/>
  <c r="P1109" i="1"/>
  <c r="P981" i="1"/>
  <c r="P821" i="1"/>
  <c r="P477" i="1"/>
  <c r="T477" i="1" s="1"/>
  <c r="P330" i="1"/>
  <c r="P1751" i="1"/>
  <c r="P1687" i="1"/>
  <c r="P1594" i="1"/>
  <c r="P1474" i="1"/>
  <c r="P1346" i="1"/>
  <c r="P1218" i="1"/>
  <c r="T1218" i="1" s="1"/>
  <c r="P1090" i="1"/>
  <c r="T1090" i="1" s="1"/>
  <c r="P962" i="1"/>
  <c r="P796" i="1"/>
  <c r="P308" i="1"/>
  <c r="P314" i="1"/>
  <c r="P149" i="1"/>
  <c r="P1657" i="1"/>
  <c r="P1593" i="1"/>
  <c r="P1529" i="1"/>
  <c r="T1529" i="1" s="1"/>
  <c r="P1465" i="1"/>
  <c r="P1401" i="1"/>
  <c r="P1337" i="1"/>
  <c r="P1273" i="1"/>
  <c r="P1209" i="1"/>
  <c r="P1145" i="1"/>
  <c r="P1081" i="1"/>
  <c r="T1081" i="1" s="1"/>
  <c r="P1017" i="1"/>
  <c r="T1017" i="1" s="1"/>
  <c r="P953" i="1"/>
  <c r="P869" i="1"/>
  <c r="P780" i="1"/>
  <c r="P644" i="1"/>
  <c r="P495" i="1"/>
  <c r="P331" i="1"/>
  <c r="P167" i="1"/>
  <c r="P1559" i="1"/>
  <c r="T1559" i="1" s="1"/>
  <c r="P1495" i="1"/>
  <c r="P1431" i="1"/>
  <c r="P1367" i="1"/>
  <c r="P1303" i="1"/>
  <c r="P1239" i="1"/>
  <c r="P1175" i="1"/>
  <c r="P1111" i="1"/>
  <c r="P1047" i="1"/>
  <c r="P983" i="1"/>
  <c r="P909" i="1"/>
  <c r="P824" i="1"/>
  <c r="P708" i="1"/>
  <c r="P572" i="1"/>
  <c r="P407" i="1"/>
  <c r="P244" i="1"/>
  <c r="T244" i="1" s="1"/>
  <c r="P82" i="1"/>
  <c r="P1646" i="1"/>
  <c r="P1582" i="1"/>
  <c r="P1518" i="1"/>
  <c r="P1454" i="1"/>
  <c r="P1390" i="1"/>
  <c r="P1326" i="1"/>
  <c r="P1262" i="1"/>
  <c r="T1262" i="1" s="1"/>
  <c r="P1198" i="1"/>
  <c r="T1198" i="1" s="1"/>
  <c r="P1134" i="1"/>
  <c r="P1070" i="1"/>
  <c r="P1006" i="1"/>
  <c r="P940" i="1"/>
  <c r="P855" i="1"/>
  <c r="P756" i="1"/>
  <c r="P620" i="1"/>
  <c r="T620" i="1" s="1"/>
  <c r="P467" i="1"/>
  <c r="P303" i="1"/>
  <c r="P139" i="1"/>
  <c r="P619" i="1"/>
  <c r="P466" i="1"/>
  <c r="P300" i="1"/>
  <c r="P138" i="1"/>
  <c r="P1652" i="1"/>
  <c r="P1588" i="1"/>
  <c r="T1588" i="1" s="1"/>
  <c r="P1524" i="1"/>
  <c r="P1460" i="1"/>
  <c r="P1396" i="1"/>
  <c r="P1332" i="1"/>
  <c r="P1268" i="1"/>
  <c r="P1204" i="1"/>
  <c r="P1140" i="1"/>
  <c r="T1140" i="1" s="1"/>
  <c r="P1076" i="1"/>
  <c r="P1012" i="1"/>
  <c r="P948" i="1"/>
  <c r="P863" i="1"/>
  <c r="P770" i="1"/>
  <c r="P634" i="1"/>
  <c r="P483" i="1"/>
  <c r="P317" i="1"/>
  <c r="T317" i="1" s="1"/>
  <c r="P155" i="1"/>
  <c r="P613" i="1"/>
  <c r="P459" i="1"/>
  <c r="P295" i="1"/>
  <c r="P132" i="1"/>
  <c r="P763" i="1"/>
  <c r="P660" i="1"/>
  <c r="P557" i="1"/>
  <c r="T557" i="1" s="1"/>
  <c r="P455" i="1"/>
  <c r="P354" i="1"/>
  <c r="P251" i="1"/>
  <c r="P148" i="1"/>
  <c r="P45" i="1"/>
  <c r="P732" i="1"/>
  <c r="P629" i="1"/>
  <c r="P527" i="1"/>
  <c r="P426" i="1"/>
  <c r="P323" i="1"/>
  <c r="P220" i="1"/>
  <c r="P117" i="1"/>
  <c r="P15" i="1"/>
  <c r="P474" i="1"/>
  <c r="P371" i="1"/>
  <c r="P268" i="1"/>
  <c r="T268" i="1" s="1"/>
  <c r="P165" i="1"/>
  <c r="T165" i="1" s="1"/>
  <c r="P63" i="1"/>
  <c r="P913" i="1"/>
  <c r="P849" i="1"/>
  <c r="P785" i="1"/>
  <c r="P721" i="1"/>
  <c r="P657" i="1"/>
  <c r="P593" i="1"/>
  <c r="P529" i="1"/>
  <c r="P465" i="1"/>
  <c r="P401" i="1"/>
  <c r="P337" i="1"/>
  <c r="P273" i="1"/>
  <c r="P209" i="1"/>
  <c r="P145" i="1"/>
  <c r="P81" i="1"/>
  <c r="T81" i="1" s="1"/>
  <c r="P17" i="1"/>
  <c r="P720" i="1"/>
  <c r="P656" i="1"/>
  <c r="P592" i="1"/>
  <c r="P528" i="1"/>
  <c r="P464" i="1"/>
  <c r="P400" i="1"/>
  <c r="P336" i="1"/>
  <c r="P272" i="1"/>
  <c r="P208" i="1"/>
  <c r="P144" i="1"/>
  <c r="P80" i="1"/>
  <c r="P16" i="1"/>
  <c r="P886" i="1"/>
  <c r="P822" i="1"/>
  <c r="P758" i="1"/>
  <c r="P694" i="1"/>
  <c r="P630" i="1"/>
  <c r="P566" i="1"/>
  <c r="P502" i="1"/>
  <c r="P438" i="1"/>
  <c r="P374" i="1"/>
  <c r="P310" i="1"/>
  <c r="P246" i="1"/>
  <c r="T246" i="1" s="1"/>
  <c r="P182" i="1"/>
  <c r="P118" i="1"/>
  <c r="P54" i="1"/>
  <c r="P1315" i="1"/>
  <c r="P1232" i="1"/>
  <c r="P1144" i="1"/>
  <c r="P1059" i="1"/>
  <c r="P1634" i="1"/>
  <c r="P1312" i="1"/>
  <c r="T1312" i="1" s="1"/>
  <c r="P1752" i="1"/>
  <c r="P1520" i="1"/>
  <c r="P1176" i="1"/>
  <c r="P797" i="1"/>
  <c r="P1706" i="1"/>
  <c r="P1427" i="1"/>
  <c r="P1088" i="1"/>
  <c r="P124" i="1"/>
  <c r="P1656" i="1"/>
  <c r="P1336" i="1"/>
  <c r="P995" i="1"/>
  <c r="P1766" i="1"/>
  <c r="P1544" i="1"/>
  <c r="P1203" i="1"/>
  <c r="P836" i="1"/>
  <c r="T836" i="1" s="1"/>
  <c r="P1698" i="1"/>
  <c r="T1698" i="1" s="1"/>
  <c r="P1411" i="1"/>
  <c r="P1072" i="1"/>
  <c r="P1802" i="1"/>
  <c r="P1608" i="1"/>
  <c r="P1280" i="1"/>
  <c r="P932" i="1"/>
  <c r="P1789" i="1"/>
  <c r="T1789" i="1" s="1"/>
  <c r="P1725" i="1"/>
  <c r="P1655" i="1"/>
  <c r="P1549" i="1"/>
  <c r="P1421" i="1"/>
  <c r="P1293" i="1"/>
  <c r="P1165" i="1"/>
  <c r="P1037" i="1"/>
  <c r="P896" i="1"/>
  <c r="P687" i="1"/>
  <c r="P1804" i="1"/>
  <c r="P1740" i="1"/>
  <c r="P1675" i="1"/>
  <c r="P1576" i="1"/>
  <c r="P1451" i="1"/>
  <c r="P1323" i="1"/>
  <c r="P1195" i="1"/>
  <c r="T1195" i="1" s="1"/>
  <c r="P1067" i="1"/>
  <c r="P936" i="1"/>
  <c r="P751" i="1"/>
  <c r="P83" i="1"/>
  <c r="P1755" i="1"/>
  <c r="P1691" i="1"/>
  <c r="P1600" i="1"/>
  <c r="P1482" i="1"/>
  <c r="P1354" i="1"/>
  <c r="P1226" i="1"/>
  <c r="P1098" i="1"/>
  <c r="P970" i="1"/>
  <c r="P807" i="1"/>
  <c r="P389" i="1"/>
  <c r="P43" i="1"/>
  <c r="P1753" i="1"/>
  <c r="T1753" i="1" s="1"/>
  <c r="P1689" i="1"/>
  <c r="T1689" i="1" s="1"/>
  <c r="P1597" i="1"/>
  <c r="P1477" i="1"/>
  <c r="P1349" i="1"/>
  <c r="P1221" i="1"/>
  <c r="P1093" i="1"/>
  <c r="P965" i="1"/>
  <c r="P800" i="1"/>
  <c r="T800" i="1" s="1"/>
  <c r="P349" i="1"/>
  <c r="P164" i="1"/>
  <c r="P1743" i="1"/>
  <c r="P1679" i="1"/>
  <c r="P1581" i="1"/>
  <c r="P1458" i="1"/>
  <c r="P1330" i="1"/>
  <c r="P1202" i="1"/>
  <c r="T1202" i="1" s="1"/>
  <c r="P1074" i="1"/>
  <c r="P946" i="1"/>
  <c r="P765" i="1"/>
  <c r="P146" i="1"/>
  <c r="P292" i="1"/>
  <c r="P130" i="1"/>
  <c r="P1649" i="1"/>
  <c r="P1585" i="1"/>
  <c r="T1585" i="1" s="1"/>
  <c r="P1521" i="1"/>
  <c r="P1457" i="1"/>
  <c r="P1393" i="1"/>
  <c r="P1329" i="1"/>
  <c r="P1265" i="1"/>
  <c r="P1201" i="1"/>
  <c r="P1137" i="1"/>
  <c r="P1073" i="1"/>
  <c r="P1009" i="1"/>
  <c r="T1009" i="1" s="1"/>
  <c r="P944" i="1"/>
  <c r="P859" i="1"/>
  <c r="P764" i="1"/>
  <c r="P627" i="1"/>
  <c r="P475" i="1"/>
  <c r="P311" i="1"/>
  <c r="P147" i="1"/>
  <c r="P1551" i="1"/>
  <c r="P1487" i="1"/>
  <c r="P1423" i="1"/>
  <c r="P1359" i="1"/>
  <c r="P1295" i="1"/>
  <c r="P1231" i="1"/>
  <c r="P1167" i="1"/>
  <c r="P1103" i="1"/>
  <c r="P1039" i="1"/>
  <c r="T1039" i="1" s="1"/>
  <c r="P975" i="1"/>
  <c r="P899" i="1"/>
  <c r="P813" i="1"/>
  <c r="P691" i="1"/>
  <c r="P551" i="1"/>
  <c r="P388" i="1"/>
  <c r="P223" i="1"/>
  <c r="T223" i="1" s="1"/>
  <c r="P60" i="1"/>
  <c r="T60" i="1" s="1"/>
  <c r="P1638" i="1"/>
  <c r="P1574" i="1"/>
  <c r="P1510" i="1"/>
  <c r="P1446" i="1"/>
  <c r="P1382" i="1"/>
  <c r="P1318" i="1"/>
  <c r="P1254" i="1"/>
  <c r="T1254" i="1" s="1"/>
  <c r="P1190" i="1"/>
  <c r="T1190" i="1" s="1"/>
  <c r="P1126" i="1"/>
  <c r="P1062" i="1"/>
  <c r="P998" i="1"/>
  <c r="P930" i="1"/>
  <c r="P844" i="1"/>
  <c r="P740" i="1"/>
  <c r="P603" i="1"/>
  <c r="T603" i="1" s="1"/>
  <c r="P445" i="1"/>
  <c r="T445" i="1" s="1"/>
  <c r="P283" i="1"/>
  <c r="P119" i="1"/>
  <c r="P602" i="1"/>
  <c r="P444" i="1"/>
  <c r="P279" i="1"/>
  <c r="P116" i="1"/>
  <c r="P1644" i="1"/>
  <c r="P1580" i="1"/>
  <c r="P1516" i="1"/>
  <c r="P1452" i="1"/>
  <c r="P1388" i="1"/>
  <c r="P1324" i="1"/>
  <c r="P1260" i="1"/>
  <c r="P1196" i="1"/>
  <c r="P1132" i="1"/>
  <c r="T1132" i="1" s="1"/>
  <c r="P1068" i="1"/>
  <c r="T1068" i="1" s="1"/>
  <c r="P1004" i="1"/>
  <c r="P938" i="1"/>
  <c r="P852" i="1"/>
  <c r="P754" i="1"/>
  <c r="P615" i="1"/>
  <c r="P461" i="1"/>
  <c r="P299" i="1"/>
  <c r="P133" i="1"/>
  <c r="T133" i="1" s="1"/>
  <c r="P597" i="1"/>
  <c r="P439" i="1"/>
  <c r="P275" i="1"/>
  <c r="P111" i="1"/>
  <c r="P749" i="1"/>
  <c r="P647" i="1"/>
  <c r="P546" i="1"/>
  <c r="T546" i="1" s="1"/>
  <c r="P443" i="1"/>
  <c r="P340" i="1"/>
  <c r="P237" i="1"/>
  <c r="P135" i="1"/>
  <c r="P34" i="1"/>
  <c r="P719" i="1"/>
  <c r="P618" i="1"/>
  <c r="P515" i="1"/>
  <c r="P412" i="1"/>
  <c r="P309" i="1"/>
  <c r="P207" i="1"/>
  <c r="P106" i="1"/>
  <c r="P563" i="1"/>
  <c r="P460" i="1"/>
  <c r="P357" i="1"/>
  <c r="P255" i="1"/>
  <c r="P154" i="1"/>
  <c r="P51" i="1"/>
  <c r="P905" i="1"/>
  <c r="P841" i="1"/>
  <c r="P777" i="1"/>
  <c r="P713" i="1"/>
  <c r="P649" i="1"/>
  <c r="P585" i="1"/>
  <c r="P521" i="1"/>
  <c r="P457" i="1"/>
  <c r="P393" i="1"/>
  <c r="P329" i="1"/>
  <c r="P265" i="1"/>
  <c r="P201" i="1"/>
  <c r="P137" i="1"/>
  <c r="P73" i="1"/>
  <c r="P776" i="1"/>
  <c r="T776" i="1" s="1"/>
  <c r="P712" i="1"/>
  <c r="P648" i="1"/>
  <c r="P584" i="1"/>
  <c r="P520" i="1"/>
  <c r="P456" i="1"/>
  <c r="P392" i="1"/>
  <c r="P328" i="1"/>
  <c r="P264" i="1"/>
  <c r="T264" i="1" s="1"/>
  <c r="P200" i="1"/>
  <c r="P136" i="1"/>
  <c r="P72" i="1"/>
  <c r="P942" i="1"/>
  <c r="P878" i="1"/>
  <c r="P814" i="1"/>
  <c r="P750" i="1"/>
  <c r="T750" i="1" s="1"/>
  <c r="P686" i="1"/>
  <c r="T686" i="1" s="1"/>
  <c r="P622" i="1"/>
  <c r="P558" i="1"/>
  <c r="P494" i="1"/>
  <c r="P430" i="1"/>
  <c r="P366" i="1"/>
  <c r="P302" i="1"/>
  <c r="P238" i="1"/>
  <c r="T238" i="1" s="1"/>
  <c r="P174" i="1"/>
  <c r="T174" i="1" s="1"/>
  <c r="P110" i="1"/>
  <c r="P46" i="1"/>
  <c r="P976" i="1"/>
  <c r="P868" i="1"/>
  <c r="P733" i="1"/>
  <c r="P1798" i="1"/>
  <c r="P1599" i="1"/>
  <c r="T1599" i="1" s="1"/>
  <c r="P1267" i="1"/>
  <c r="P922" i="1"/>
  <c r="P1730" i="1"/>
  <c r="P1475" i="1"/>
  <c r="P1136" i="1"/>
  <c r="P709" i="1"/>
  <c r="P1686" i="1"/>
  <c r="P1384" i="1"/>
  <c r="P1043" i="1"/>
  <c r="T1043" i="1" s="1"/>
  <c r="P1808" i="1"/>
  <c r="P1621" i="1"/>
  <c r="P1296" i="1"/>
  <c r="P952" i="1"/>
  <c r="P1744" i="1"/>
  <c r="P1504" i="1"/>
  <c r="P1160" i="1"/>
  <c r="P767" i="1"/>
  <c r="T767" i="1" s="1"/>
  <c r="P1677" i="1"/>
  <c r="P1368" i="1"/>
  <c r="P1027" i="1"/>
  <c r="P1782" i="1"/>
  <c r="P1573" i="1"/>
  <c r="P1235" i="1"/>
  <c r="P879" i="1"/>
  <c r="T879" i="1" s="1"/>
  <c r="P1781" i="1"/>
  <c r="P1717" i="1"/>
  <c r="P1642" i="1"/>
  <c r="P1533" i="1"/>
  <c r="P1405" i="1"/>
  <c r="P1277" i="1"/>
  <c r="P1149" i="1"/>
  <c r="P1021" i="1"/>
  <c r="T1021" i="1" s="1"/>
  <c r="P652" i="1"/>
  <c r="P1796" i="1"/>
  <c r="P1732" i="1"/>
  <c r="P1666" i="1"/>
  <c r="P1563" i="1"/>
  <c r="P1435" i="1"/>
  <c r="P1307" i="1"/>
  <c r="P1179" i="1"/>
  <c r="T1179" i="1" s="1"/>
  <c r="P1051" i="1"/>
  <c r="T1051" i="1" s="1"/>
  <c r="P915" i="1"/>
  <c r="P716" i="1"/>
  <c r="P1811" i="1"/>
  <c r="P1747" i="1"/>
  <c r="P1683" i="1"/>
  <c r="T1683" i="1" s="1"/>
  <c r="P1587" i="1"/>
  <c r="P1466" i="1"/>
  <c r="P1338" i="1"/>
  <c r="P1210" i="1"/>
  <c r="P1082" i="1"/>
  <c r="P954" i="1"/>
  <c r="P781" i="1"/>
  <c r="P227" i="1"/>
  <c r="P1809" i="1"/>
  <c r="P1745" i="1"/>
  <c r="T1745" i="1" s="1"/>
  <c r="P1681" i="1"/>
  <c r="P1584" i="1"/>
  <c r="P1461" i="1"/>
  <c r="P1333" i="1"/>
  <c r="P1205" i="1"/>
  <c r="P1077" i="1"/>
  <c r="P949" i="1"/>
  <c r="P772" i="1"/>
  <c r="P186" i="1"/>
  <c r="T186" i="1" s="1"/>
  <c r="P1799" i="1"/>
  <c r="P1735" i="1"/>
  <c r="P1669" i="1"/>
  <c r="P1568" i="1"/>
  <c r="P1442" i="1"/>
  <c r="P1314" i="1"/>
  <c r="P1186" i="1"/>
  <c r="T1186" i="1" s="1"/>
  <c r="P1058" i="1"/>
  <c r="T1058" i="1" s="1"/>
  <c r="P924" i="1"/>
  <c r="P731" i="1"/>
  <c r="P436" i="1"/>
  <c r="P274" i="1"/>
  <c r="P108" i="1"/>
  <c r="P1641" i="1"/>
  <c r="P1577" i="1"/>
  <c r="P1513" i="1"/>
  <c r="P1449" i="1"/>
  <c r="P1385" i="1"/>
  <c r="P1321" i="1"/>
  <c r="P1257" i="1"/>
  <c r="P1193" i="1"/>
  <c r="P1129" i="1"/>
  <c r="P1065" i="1"/>
  <c r="P1001" i="1"/>
  <c r="T1001" i="1" s="1"/>
  <c r="P933" i="1"/>
  <c r="P848" i="1"/>
  <c r="P747" i="1"/>
  <c r="P611" i="1"/>
  <c r="P453" i="1"/>
  <c r="P291" i="1"/>
  <c r="P125" i="1"/>
  <c r="T125" i="1" s="1"/>
  <c r="P1543" i="1"/>
  <c r="P1479" i="1"/>
  <c r="P1415" i="1"/>
  <c r="P1351" i="1"/>
  <c r="P1287" i="1"/>
  <c r="P1223" i="1"/>
  <c r="P1159" i="1"/>
  <c r="P1095" i="1"/>
  <c r="P1031" i="1"/>
  <c r="P967" i="1"/>
  <c r="P888" i="1"/>
  <c r="P803" i="1"/>
  <c r="P675" i="1"/>
  <c r="P531" i="1"/>
  <c r="T531" i="1" s="1"/>
  <c r="P367" i="1"/>
  <c r="P203" i="1"/>
  <c r="P39" i="1"/>
  <c r="T39" i="1" s="1"/>
  <c r="P1630" i="1"/>
  <c r="P1566" i="1"/>
  <c r="P1502" i="1"/>
  <c r="P1438" i="1"/>
  <c r="P1374" i="1"/>
  <c r="P1310" i="1"/>
  <c r="P1246" i="1"/>
  <c r="P1182" i="1"/>
  <c r="T1182" i="1" s="1"/>
  <c r="P1118" i="1"/>
  <c r="P1054" i="1"/>
  <c r="P990" i="1"/>
  <c r="P919" i="1"/>
  <c r="P834" i="1"/>
  <c r="T834" i="1" s="1"/>
  <c r="P723" i="1"/>
  <c r="P587" i="1"/>
  <c r="P427" i="1"/>
  <c r="P261" i="1"/>
  <c r="P99" i="1"/>
  <c r="P586" i="1"/>
  <c r="P423" i="1"/>
  <c r="P260" i="1"/>
  <c r="P95" i="1"/>
  <c r="P1636" i="1"/>
  <c r="T1636" i="1" s="1"/>
  <c r="P1572" i="1"/>
  <c r="T1572" i="1" s="1"/>
  <c r="P1508" i="1"/>
  <c r="P1444" i="1"/>
  <c r="P1380" i="1"/>
  <c r="P1316" i="1"/>
  <c r="P1252" i="1"/>
  <c r="P1188" i="1"/>
  <c r="P1124" i="1"/>
  <c r="T1124" i="1" s="1"/>
  <c r="P1060" i="1"/>
  <c r="T1060" i="1" s="1"/>
  <c r="P996" i="1"/>
  <c r="P927" i="1"/>
  <c r="P842" i="1"/>
  <c r="P735" i="1"/>
  <c r="P599" i="1"/>
  <c r="P442" i="1"/>
  <c r="P277" i="1"/>
  <c r="P114" i="1"/>
  <c r="T114" i="1" s="1"/>
  <c r="P580" i="1"/>
  <c r="P419" i="1"/>
  <c r="P253" i="1"/>
  <c r="P91" i="1"/>
  <c r="P738" i="1"/>
  <c r="P635" i="1"/>
  <c r="P532" i="1"/>
  <c r="P429" i="1"/>
  <c r="P327" i="1"/>
  <c r="P226" i="1"/>
  <c r="P123" i="1"/>
  <c r="P20" i="1"/>
  <c r="P707" i="1"/>
  <c r="P604" i="1"/>
  <c r="P501" i="1"/>
  <c r="P399" i="1"/>
  <c r="T399" i="1" s="1"/>
  <c r="P298" i="1"/>
  <c r="P195" i="1"/>
  <c r="P92" i="1"/>
  <c r="P549" i="1"/>
  <c r="P447" i="1"/>
  <c r="P346" i="1"/>
  <c r="P243" i="1"/>
  <c r="P140" i="1"/>
  <c r="T140" i="1" s="1"/>
  <c r="P37" i="1"/>
  <c r="P897" i="1"/>
  <c r="P833" i="1"/>
  <c r="P769" i="1"/>
  <c r="P705" i="1"/>
  <c r="T705" i="1" s="1"/>
  <c r="P641" i="1"/>
  <c r="P577" i="1"/>
  <c r="T577" i="1" s="1"/>
  <c r="P513" i="1"/>
  <c r="T513" i="1" s="1"/>
  <c r="P449" i="1"/>
  <c r="P385" i="1"/>
  <c r="P321" i="1"/>
  <c r="P257" i="1"/>
  <c r="P193" i="1"/>
  <c r="P129" i="1"/>
  <c r="P65" i="1"/>
  <c r="T65" i="1" s="1"/>
  <c r="P768" i="1"/>
  <c r="P704" i="1"/>
  <c r="P640" i="1"/>
  <c r="P576" i="1"/>
  <c r="P512" i="1"/>
  <c r="P448" i="1"/>
  <c r="P384" i="1"/>
  <c r="P320" i="1"/>
  <c r="T320" i="1" s="1"/>
  <c r="P256" i="1"/>
  <c r="P192" i="1"/>
  <c r="P128" i="1"/>
  <c r="P64" i="1"/>
  <c r="P934" i="1"/>
  <c r="P870" i="1"/>
  <c r="T870" i="1" s="1"/>
  <c r="P806" i="1"/>
  <c r="P742" i="1"/>
  <c r="T742" i="1" s="1"/>
  <c r="P678" i="1"/>
  <c r="T678" i="1" s="1"/>
  <c r="P614" i="1"/>
  <c r="P550" i="1"/>
  <c r="P486" i="1"/>
  <c r="P422" i="1"/>
  <c r="P358" i="1"/>
  <c r="P294" i="1"/>
  <c r="P230" i="1"/>
  <c r="T230" i="1" s="1"/>
  <c r="P166" i="1"/>
  <c r="P102" i="1"/>
  <c r="P38" i="1"/>
  <c r="P1800" i="1"/>
  <c r="P1758" i="1"/>
  <c r="P1714" i="1"/>
  <c r="P1776" i="1"/>
  <c r="P1567" i="1"/>
  <c r="T1567" i="1" s="1"/>
  <c r="P1224" i="1"/>
  <c r="T1224" i="1" s="1"/>
  <c r="P861" i="1"/>
  <c r="P1710" i="1"/>
  <c r="P1432" i="1"/>
  <c r="P1091" i="1"/>
  <c r="P287" i="1"/>
  <c r="P1659" i="1"/>
  <c r="P1344" i="1"/>
  <c r="P1000" i="1"/>
  <c r="T1000" i="1" s="1"/>
  <c r="P1790" i="1"/>
  <c r="P1586" i="1"/>
  <c r="P1251" i="1"/>
  <c r="P900" i="1"/>
  <c r="P1722" i="1"/>
  <c r="P1459" i="1"/>
  <c r="P1120" i="1"/>
  <c r="P676" i="1"/>
  <c r="P1647" i="1"/>
  <c r="P1328" i="1"/>
  <c r="P984" i="1"/>
  <c r="P1760" i="1"/>
  <c r="P1536" i="1"/>
  <c r="P1192" i="1"/>
  <c r="P1773" i="1"/>
  <c r="T1773" i="1" s="1"/>
  <c r="P1709" i="1"/>
  <c r="P1629" i="1"/>
  <c r="P1517" i="1"/>
  <c r="P1389" i="1"/>
  <c r="P1261" i="1"/>
  <c r="P1133" i="1"/>
  <c r="P1005" i="1"/>
  <c r="P853" i="1"/>
  <c r="T853" i="1" s="1"/>
  <c r="P595" i="1"/>
  <c r="P1788" i="1"/>
  <c r="P1724" i="1"/>
  <c r="P1653" i="1"/>
  <c r="P1547" i="1"/>
  <c r="P1419" i="1"/>
  <c r="T1419" i="1" s="1"/>
  <c r="P1291" i="1"/>
  <c r="P1163" i="1"/>
  <c r="P1035" i="1"/>
  <c r="P893" i="1"/>
  <c r="P683" i="1"/>
  <c r="P1803" i="1"/>
  <c r="P1739" i="1"/>
  <c r="P1674" i="1"/>
  <c r="T1674" i="1" s="1"/>
  <c r="P1575" i="1"/>
  <c r="P1450" i="1"/>
  <c r="P1322" i="1"/>
  <c r="T1322" i="1" s="1"/>
  <c r="P1194" i="1"/>
  <c r="P1066" i="1"/>
  <c r="P935" i="1"/>
  <c r="P748" i="1"/>
  <c r="P61" i="1"/>
  <c r="P1801" i="1"/>
  <c r="P1737" i="1"/>
  <c r="T1737" i="1" s="1"/>
  <c r="P1672" i="1"/>
  <c r="P1571" i="1"/>
  <c r="P1445" i="1"/>
  <c r="P1317" i="1"/>
  <c r="P1189" i="1"/>
  <c r="P1061" i="1"/>
  <c r="P928" i="1"/>
  <c r="P739" i="1"/>
  <c r="T739" i="1" s="1"/>
  <c r="P21" i="1"/>
  <c r="T21" i="1" s="1"/>
  <c r="P1791" i="1"/>
  <c r="P1727" i="1"/>
  <c r="P1658" i="1"/>
  <c r="P1554" i="1"/>
  <c r="P1426" i="1"/>
  <c r="P1298" i="1"/>
  <c r="P1170" i="1"/>
  <c r="T1170" i="1" s="1"/>
  <c r="P1042" i="1"/>
  <c r="T1042" i="1" s="1"/>
  <c r="P903" i="1"/>
  <c r="P698" i="1"/>
  <c r="P415" i="1"/>
  <c r="P252" i="1"/>
  <c r="P87" i="1"/>
  <c r="P1633" i="1"/>
  <c r="P1569" i="1"/>
  <c r="P1505" i="1"/>
  <c r="P1441" i="1"/>
  <c r="P1377" i="1"/>
  <c r="P1313" i="1"/>
  <c r="P1249" i="1"/>
  <c r="P1185" i="1"/>
  <c r="T1185" i="1" s="1"/>
  <c r="P1121" i="1"/>
  <c r="P1057" i="1"/>
  <c r="P993" i="1"/>
  <c r="P923" i="1"/>
  <c r="P837" i="1"/>
  <c r="P730" i="1"/>
  <c r="P594" i="1"/>
  <c r="P434" i="1"/>
  <c r="P269" i="1"/>
  <c r="P107" i="1"/>
  <c r="T107" i="1" s="1"/>
  <c r="P1535" i="1"/>
  <c r="P1471" i="1"/>
  <c r="P1407" i="1"/>
  <c r="P1343" i="1"/>
  <c r="P1279" i="1"/>
  <c r="P1215" i="1"/>
  <c r="P1151" i="1"/>
  <c r="P1087" i="1"/>
  <c r="T1087" i="1" s="1"/>
  <c r="P1023" i="1"/>
  <c r="P959" i="1"/>
  <c r="P877" i="1"/>
  <c r="P791" i="1"/>
  <c r="P658" i="1"/>
  <c r="P509" i="1"/>
  <c r="T509" i="1" s="1"/>
  <c r="P347" i="1"/>
  <c r="P183" i="1"/>
  <c r="T183" i="1" s="1"/>
  <c r="P19" i="1"/>
  <c r="P1622" i="1"/>
  <c r="P1558" i="1"/>
  <c r="P1494" i="1"/>
  <c r="P1430" i="1"/>
  <c r="P1366" i="1"/>
  <c r="P1302" i="1"/>
  <c r="P1238" i="1"/>
  <c r="T1238" i="1" s="1"/>
  <c r="P1174" i="1"/>
  <c r="P1110" i="1"/>
  <c r="P1046" i="1"/>
  <c r="P982" i="1"/>
  <c r="P908" i="1"/>
  <c r="P823" i="1"/>
  <c r="T823" i="1" s="1"/>
  <c r="P706" i="1"/>
  <c r="P570" i="1"/>
  <c r="T570" i="1" s="1"/>
  <c r="P405" i="1"/>
  <c r="P242" i="1"/>
  <c r="P77" i="1"/>
  <c r="P567" i="1"/>
  <c r="P403" i="1"/>
  <c r="P239" i="1"/>
  <c r="T239" i="1" s="1"/>
  <c r="P75" i="1"/>
  <c r="P1628" i="1"/>
  <c r="P1564" i="1"/>
  <c r="P1500" i="1"/>
  <c r="P1436" i="1"/>
  <c r="P1372" i="1"/>
  <c r="P1308" i="1"/>
  <c r="P1244" i="1"/>
  <c r="P1180" i="1"/>
  <c r="P1116" i="1"/>
  <c r="P1052" i="1"/>
  <c r="P988" i="1"/>
  <c r="P916" i="1"/>
  <c r="P831" i="1"/>
  <c r="P717" i="1"/>
  <c r="P581" i="1"/>
  <c r="P420" i="1"/>
  <c r="P258" i="1"/>
  <c r="T258" i="1" s="1"/>
  <c r="P93" i="1"/>
  <c r="P562" i="1"/>
  <c r="P397" i="1"/>
  <c r="P235" i="1"/>
  <c r="P69" i="1"/>
  <c r="P724" i="1"/>
  <c r="T724" i="1" s="1"/>
  <c r="P621" i="1"/>
  <c r="P519" i="1"/>
  <c r="P418" i="1"/>
  <c r="T418" i="1" s="1"/>
  <c r="P315" i="1"/>
  <c r="P212" i="1"/>
  <c r="P109" i="1"/>
  <c r="P794" i="1"/>
  <c r="P693" i="1"/>
  <c r="T693" i="1" s="1"/>
  <c r="P591" i="1"/>
  <c r="P490" i="1"/>
  <c r="T490" i="1" s="1"/>
  <c r="P387" i="1"/>
  <c r="P284" i="1"/>
  <c r="P181" i="1"/>
  <c r="P79" i="1"/>
  <c r="P538" i="1"/>
  <c r="P435" i="1"/>
  <c r="T435" i="1" s="1"/>
  <c r="P332" i="1"/>
  <c r="P229" i="1"/>
  <c r="T229" i="1" s="1"/>
  <c r="P127" i="1"/>
  <c r="P26" i="1"/>
  <c r="P889" i="1"/>
  <c r="P825" i="1"/>
  <c r="P761" i="1"/>
  <c r="P697" i="1"/>
  <c r="T697" i="1" s="1"/>
  <c r="P633" i="1"/>
  <c r="P569" i="1"/>
  <c r="T569" i="1" s="1"/>
  <c r="P505" i="1"/>
  <c r="T505" i="1" s="1"/>
  <c r="P441" i="1"/>
  <c r="P377" i="1"/>
  <c r="P313" i="1"/>
  <c r="P249" i="1"/>
  <c r="P185" i="1"/>
  <c r="T185" i="1" s="1"/>
  <c r="P121" i="1"/>
  <c r="P57" i="1"/>
  <c r="T57" i="1" s="1"/>
  <c r="P760" i="1"/>
  <c r="T760" i="1" s="1"/>
  <c r="P696" i="1"/>
  <c r="P632" i="1"/>
  <c r="P568" i="1"/>
  <c r="P504" i="1"/>
  <c r="P440" i="1"/>
  <c r="P376" i="1"/>
  <c r="P312" i="1"/>
  <c r="T312" i="1" s="1"/>
  <c r="P248" i="1"/>
  <c r="P184" i="1"/>
  <c r="P120" i="1"/>
  <c r="P56" i="1"/>
  <c r="P926" i="1"/>
  <c r="P862" i="1"/>
  <c r="T862" i="1" s="1"/>
  <c r="P798" i="1"/>
  <c r="P734" i="1"/>
  <c r="P670" i="1"/>
  <c r="P606" i="1"/>
  <c r="P542" i="1"/>
  <c r="P478" i="1"/>
  <c r="P414" i="1"/>
  <c r="P350" i="1"/>
  <c r="T350" i="1" s="1"/>
  <c r="P286" i="1"/>
  <c r="P222" i="1"/>
  <c r="P158" i="1"/>
  <c r="P94" i="1"/>
  <c r="P30" i="1"/>
  <c r="P875" i="1"/>
  <c r="P819" i="1"/>
  <c r="P1605" i="1"/>
  <c r="T1605" i="1" s="1"/>
  <c r="P1528" i="1"/>
  <c r="P1443" i="1"/>
  <c r="P1754" i="1"/>
  <c r="T1754" i="1" s="1"/>
  <c r="P1523" i="1"/>
  <c r="P1184" i="1"/>
  <c r="P804" i="1"/>
  <c r="P1688" i="1"/>
  <c r="P1392" i="1"/>
  <c r="P1048" i="1"/>
  <c r="P1810" i="1"/>
  <c r="P1624" i="1"/>
  <c r="P1299" i="1"/>
  <c r="P960" i="1"/>
  <c r="P1768" i="1"/>
  <c r="P1552" i="1"/>
  <c r="P1208" i="1"/>
  <c r="T1208" i="1" s="1"/>
  <c r="P840" i="1"/>
  <c r="P1702" i="1"/>
  <c r="T1702" i="1" s="1"/>
  <c r="P1416" i="1"/>
  <c r="T1416" i="1" s="1"/>
  <c r="P1075" i="1"/>
  <c r="P1806" i="1"/>
  <c r="P1611" i="1"/>
  <c r="P1283" i="1"/>
  <c r="P943" i="1"/>
  <c r="P1738" i="1"/>
  <c r="P1491" i="1"/>
  <c r="T1491" i="1" s="1"/>
  <c r="P1152" i="1"/>
  <c r="T1152" i="1" s="1"/>
  <c r="P743" i="1"/>
  <c r="P1765" i="1"/>
  <c r="P1701" i="1"/>
  <c r="P1616" i="1"/>
  <c r="P1501" i="1"/>
  <c r="T1501" i="1" s="1"/>
  <c r="P1373" i="1"/>
  <c r="P1245" i="1"/>
  <c r="T1245" i="1" s="1"/>
  <c r="P1117" i="1"/>
  <c r="P989" i="1"/>
  <c r="P832" i="1"/>
  <c r="P517" i="1"/>
  <c r="P1780" i="1"/>
  <c r="P1716" i="1"/>
  <c r="P1640" i="1"/>
  <c r="P1531" i="1"/>
  <c r="P1403" i="1"/>
  <c r="P1275" i="1"/>
  <c r="P1147" i="1"/>
  <c r="P1019" i="1"/>
  <c r="P872" i="1"/>
  <c r="P650" i="1"/>
  <c r="T650" i="1" s="1"/>
  <c r="P1795" i="1"/>
  <c r="P1731" i="1"/>
  <c r="T1731" i="1" s="1"/>
  <c r="P1664" i="1"/>
  <c r="P1562" i="1"/>
  <c r="P1434" i="1"/>
  <c r="P1306" i="1"/>
  <c r="P1178" i="1"/>
  <c r="P1050" i="1"/>
  <c r="P914" i="1"/>
  <c r="P715" i="1"/>
  <c r="P642" i="1"/>
  <c r="P1793" i="1"/>
  <c r="P1729" i="1"/>
  <c r="P1661" i="1"/>
  <c r="P1557" i="1"/>
  <c r="P1429" i="1"/>
  <c r="P1301" i="1"/>
  <c r="P1173" i="1"/>
  <c r="T1173" i="1" s="1"/>
  <c r="P1045" i="1"/>
  <c r="T1045" i="1" s="1"/>
  <c r="P907" i="1"/>
  <c r="P703" i="1"/>
  <c r="P666" i="1"/>
  <c r="P1783" i="1"/>
  <c r="P1719" i="1"/>
  <c r="T1719" i="1" s="1"/>
  <c r="P1645" i="1"/>
  <c r="P1538" i="1"/>
  <c r="P1410" i="1"/>
  <c r="T1410" i="1" s="1"/>
  <c r="P1282" i="1"/>
  <c r="P1154" i="1"/>
  <c r="P1026" i="1"/>
  <c r="P882" i="1"/>
  <c r="P663" i="1"/>
  <c r="T663" i="1" s="1"/>
  <c r="P395" i="1"/>
  <c r="P231" i="1"/>
  <c r="T231" i="1" s="1"/>
  <c r="P68" i="1"/>
  <c r="T68" i="1" s="1"/>
  <c r="P1625" i="1"/>
  <c r="P1561" i="1"/>
  <c r="P1497" i="1"/>
  <c r="P1433" i="1"/>
  <c r="P1369" i="1"/>
  <c r="P1305" i="1"/>
  <c r="P1241" i="1"/>
  <c r="P1177" i="1"/>
  <c r="T1177" i="1" s="1"/>
  <c r="P1113" i="1"/>
  <c r="P1049" i="1"/>
  <c r="P985" i="1"/>
  <c r="P912" i="1"/>
  <c r="P827" i="1"/>
  <c r="T827" i="1" s="1"/>
  <c r="P714" i="1"/>
  <c r="P575" i="1"/>
  <c r="P413" i="1"/>
  <c r="P250" i="1"/>
  <c r="P85" i="1"/>
  <c r="P1527" i="1"/>
  <c r="P1463" i="1"/>
  <c r="P1399" i="1"/>
  <c r="P1335" i="1"/>
  <c r="P1271" i="1"/>
  <c r="T1271" i="1" s="1"/>
  <c r="P1207" i="1"/>
  <c r="P1143" i="1"/>
  <c r="T1143" i="1" s="1"/>
  <c r="P1079" i="1"/>
  <c r="P1015" i="1"/>
  <c r="P951" i="1"/>
  <c r="P867" i="1"/>
  <c r="P778" i="1"/>
  <c r="P639" i="1"/>
  <c r="T639" i="1" s="1"/>
  <c r="P491" i="1"/>
  <c r="T491" i="1" s="1"/>
  <c r="P325" i="1"/>
  <c r="P163" i="1"/>
  <c r="P1678" i="1"/>
  <c r="P1614" i="1"/>
  <c r="P1550" i="1"/>
  <c r="T1550" i="1" s="1"/>
  <c r="P1486" i="1"/>
  <c r="P1422" i="1"/>
  <c r="T1422" i="1" s="1"/>
  <c r="P1358" i="1"/>
  <c r="P1294" i="1"/>
  <c r="P1230" i="1"/>
  <c r="P1166" i="1"/>
  <c r="P1102" i="1"/>
  <c r="P1038" i="1"/>
  <c r="T1038" i="1" s="1"/>
  <c r="P974" i="1"/>
  <c r="P898" i="1"/>
  <c r="P812" i="1"/>
  <c r="P690" i="1"/>
  <c r="P548" i="1"/>
  <c r="P386" i="1"/>
  <c r="P221" i="1"/>
  <c r="P58" i="1"/>
  <c r="T58" i="1" s="1"/>
  <c r="P547" i="1"/>
  <c r="P381" i="1"/>
  <c r="P219" i="1"/>
  <c r="P55" i="1"/>
  <c r="P1620" i="1"/>
  <c r="P1556" i="1"/>
  <c r="P1492" i="1"/>
  <c r="P1428" i="1"/>
  <c r="P1364" i="1"/>
  <c r="P1300" i="1"/>
  <c r="P1236" i="1"/>
  <c r="T1236" i="1" s="1"/>
  <c r="P1172" i="1"/>
  <c r="T1172" i="1" s="1"/>
  <c r="P1108" i="1"/>
  <c r="P1044" i="1"/>
  <c r="P980" i="1"/>
  <c r="P906" i="1"/>
  <c r="T906" i="1" s="1"/>
  <c r="P820" i="1"/>
  <c r="P701" i="1"/>
  <c r="T701" i="1" s="1"/>
  <c r="P564" i="1"/>
  <c r="P402" i="1"/>
  <c r="P236" i="1"/>
  <c r="P74" i="1"/>
  <c r="P541" i="1"/>
  <c r="P378" i="1"/>
  <c r="P213" i="1"/>
  <c r="P50" i="1"/>
  <c r="T50" i="1" s="1"/>
  <c r="P711" i="1"/>
  <c r="T711" i="1" s="1"/>
  <c r="P610" i="1"/>
  <c r="P507" i="1"/>
  <c r="P404" i="1"/>
  <c r="P301" i="1"/>
  <c r="P199" i="1"/>
  <c r="P98" i="1"/>
  <c r="P783" i="1"/>
  <c r="P682" i="1"/>
  <c r="P579" i="1"/>
  <c r="T579" i="1" s="1"/>
  <c r="P476" i="1"/>
  <c r="P373" i="1"/>
  <c r="P271" i="1"/>
  <c r="P170" i="1"/>
  <c r="P67" i="1"/>
  <c r="P524" i="1"/>
  <c r="T524" i="1" s="1"/>
  <c r="P421" i="1"/>
  <c r="P319" i="1"/>
  <c r="P218" i="1"/>
  <c r="P115" i="1"/>
  <c r="P945" i="1"/>
  <c r="P881" i="1"/>
  <c r="T881" i="1" s="1"/>
  <c r="P817" i="1"/>
  <c r="P753" i="1"/>
  <c r="T753" i="1" s="1"/>
  <c r="P689" i="1"/>
  <c r="T689" i="1" s="1"/>
  <c r="P625" i="1"/>
  <c r="P561" i="1"/>
  <c r="P497" i="1"/>
  <c r="P433" i="1"/>
  <c r="P369" i="1"/>
  <c r="T369" i="1" s="1"/>
  <c r="P305" i="1"/>
  <c r="P241" i="1"/>
  <c r="P177" i="1"/>
  <c r="T177" i="1" s="1"/>
  <c r="P113" i="1"/>
  <c r="P49" i="1"/>
  <c r="P752" i="1"/>
  <c r="P688" i="1"/>
  <c r="P624" i="1"/>
  <c r="T624" i="1" s="1"/>
  <c r="P560" i="1"/>
  <c r="P496" i="1"/>
  <c r="T496" i="1" s="1"/>
  <c r="P432" i="1"/>
  <c r="P368" i="1"/>
  <c r="P304" i="1"/>
  <c r="P240" i="1"/>
  <c r="P176" i="1"/>
  <c r="P112" i="1"/>
  <c r="T112" i="1" s="1"/>
  <c r="P48" i="1"/>
  <c r="P918" i="1"/>
  <c r="T918" i="1" s="1"/>
  <c r="P854" i="1"/>
  <c r="P790" i="1"/>
  <c r="P726" i="1"/>
  <c r="P662" i="1"/>
  <c r="P598" i="1"/>
  <c r="P534" i="1"/>
  <c r="P470" i="1"/>
  <c r="P406" i="1"/>
  <c r="P342" i="1"/>
  <c r="P278" i="1"/>
  <c r="P214" i="1"/>
  <c r="P150" i="1"/>
  <c r="P86" i="1"/>
  <c r="P22" i="1"/>
  <c r="P1448" i="1"/>
  <c r="P1107" i="1"/>
  <c r="P607" i="1"/>
  <c r="T607" i="1" s="1"/>
  <c r="P1757" i="1"/>
  <c r="P1693" i="1"/>
  <c r="P1603" i="1"/>
  <c r="P1485" i="1"/>
  <c r="P1357" i="1"/>
  <c r="P1229" i="1"/>
  <c r="P1101" i="1"/>
  <c r="P973" i="1"/>
  <c r="T973" i="1" s="1"/>
  <c r="P811" i="1"/>
  <c r="P431" i="1"/>
  <c r="P1772" i="1"/>
  <c r="P1708" i="1"/>
  <c r="P1627" i="1"/>
  <c r="T1627" i="1" s="1"/>
  <c r="P1515" i="1"/>
  <c r="P1387" i="1"/>
  <c r="P1259" i="1"/>
  <c r="T1259" i="1" s="1"/>
  <c r="P1131" i="1"/>
  <c r="P1003" i="1"/>
  <c r="P851" i="1"/>
  <c r="P589" i="1"/>
  <c r="P1787" i="1"/>
  <c r="P1723" i="1"/>
  <c r="P1651" i="1"/>
  <c r="T1651" i="1" s="1"/>
  <c r="P1546" i="1"/>
  <c r="T1546" i="1" s="1"/>
  <c r="P1418" i="1"/>
  <c r="T1418" i="1" s="1"/>
  <c r="P1290" i="1"/>
  <c r="P1162" i="1"/>
  <c r="P1034" i="1"/>
  <c r="P892" i="1"/>
  <c r="P679" i="1"/>
  <c r="P573" i="1"/>
  <c r="T573" i="1" s="1"/>
  <c r="P1785" i="1"/>
  <c r="T1785" i="1" s="1"/>
  <c r="P1721" i="1"/>
  <c r="T1721" i="1" s="1"/>
  <c r="P1648" i="1"/>
  <c r="P1541" i="1"/>
  <c r="P1413" i="1"/>
  <c r="P1285" i="1"/>
  <c r="P1157" i="1"/>
  <c r="P1029" i="1"/>
  <c r="P885" i="1"/>
  <c r="T885" i="1" s="1"/>
  <c r="P669" i="1"/>
  <c r="P626" i="1"/>
  <c r="P1775" i="1"/>
  <c r="P1711" i="1"/>
  <c r="P1632" i="1"/>
  <c r="T1632" i="1" s="1"/>
  <c r="P1522" i="1"/>
  <c r="P1394" i="1"/>
  <c r="T1394" i="1" s="1"/>
  <c r="P1266" i="1"/>
  <c r="T1266" i="1" s="1"/>
  <c r="P1138" i="1"/>
  <c r="T1138" i="1" s="1"/>
  <c r="P1010" i="1"/>
  <c r="P860" i="1"/>
  <c r="P612" i="1"/>
  <c r="P375" i="1"/>
  <c r="T375" i="1" s="1"/>
  <c r="P211" i="1"/>
  <c r="P47" i="1"/>
  <c r="T47" i="1" s="1"/>
  <c r="P1617" i="1"/>
  <c r="T1617" i="1" s="1"/>
  <c r="P1553" i="1"/>
  <c r="T1553" i="1" s="1"/>
  <c r="P1489" i="1"/>
  <c r="P1425" i="1"/>
  <c r="P1361" i="1"/>
  <c r="P1297" i="1"/>
  <c r="T1297" i="1" s="1"/>
  <c r="P1233" i="1"/>
  <c r="P1169" i="1"/>
  <c r="T1169" i="1" s="1"/>
  <c r="P1105" i="1"/>
  <c r="T1105" i="1" s="1"/>
  <c r="P1041" i="1"/>
  <c r="P977" i="1"/>
  <c r="P901" i="1"/>
  <c r="P816" i="1"/>
  <c r="P695" i="1"/>
  <c r="T695" i="1" s="1"/>
  <c r="P556" i="1"/>
  <c r="P394" i="1"/>
  <c r="T394" i="1" s="1"/>
  <c r="P228" i="1"/>
  <c r="T228" i="1" s="1"/>
  <c r="P66" i="1"/>
  <c r="T66" i="1" s="1"/>
  <c r="P1519" i="1"/>
  <c r="P1455" i="1"/>
  <c r="P1391" i="1"/>
  <c r="P1327" i="1"/>
  <c r="T1327" i="1" s="1"/>
  <c r="P1263" i="1"/>
  <c r="P1199" i="1"/>
  <c r="T1199" i="1" s="1"/>
  <c r="P1135" i="1"/>
  <c r="P1071" i="1"/>
  <c r="P1007" i="1"/>
  <c r="P941" i="1"/>
  <c r="P856" i="1"/>
  <c r="P759" i="1"/>
  <c r="P623" i="1"/>
  <c r="P469" i="1"/>
  <c r="P306" i="1"/>
  <c r="P141" i="1"/>
  <c r="T141" i="1" s="1"/>
  <c r="P1670" i="1"/>
  <c r="P1606" i="1"/>
  <c r="P1542" i="1"/>
  <c r="P1478" i="1"/>
  <c r="P1414" i="1"/>
  <c r="P1350" i="1"/>
  <c r="P1286" i="1"/>
  <c r="T1286" i="1" s="1"/>
  <c r="P1222" i="1"/>
  <c r="P1158" i="1"/>
  <c r="P1094" i="1"/>
  <c r="P1030" i="1"/>
  <c r="P966" i="1"/>
  <c r="T966" i="1" s="1"/>
  <c r="P887" i="1"/>
  <c r="P802" i="1"/>
  <c r="P671" i="1"/>
  <c r="T671" i="1" s="1"/>
  <c r="P530" i="1"/>
  <c r="P364" i="1"/>
  <c r="P202" i="1"/>
  <c r="P36" i="1"/>
  <c r="P525" i="1"/>
  <c r="T525" i="1" s="1"/>
  <c r="P363" i="1"/>
  <c r="P197" i="1"/>
  <c r="P35" i="1"/>
  <c r="T35" i="1" s="1"/>
  <c r="P1612" i="1"/>
  <c r="T1612" i="1" s="1"/>
  <c r="P1548" i="1"/>
  <c r="P1484" i="1"/>
  <c r="P1420" i="1"/>
  <c r="P1356" i="1"/>
  <c r="T1356" i="1" s="1"/>
  <c r="P1292" i="1"/>
  <c r="P1228" i="1"/>
  <c r="T1228" i="1" s="1"/>
  <c r="P1164" i="1"/>
  <c r="P1100" i="1"/>
  <c r="T1100" i="1" s="1"/>
  <c r="P1036" i="1"/>
  <c r="P972" i="1"/>
  <c r="P895" i="1"/>
  <c r="P810" i="1"/>
  <c r="T810" i="1" s="1"/>
  <c r="P684" i="1"/>
  <c r="P543" i="1"/>
  <c r="T543" i="1" s="1"/>
  <c r="P380" i="1"/>
  <c r="T380" i="1" s="1"/>
  <c r="P215" i="1"/>
  <c r="P52" i="1"/>
  <c r="T52" i="1" s="1"/>
  <c r="P522" i="1"/>
  <c r="P356" i="1"/>
  <c r="P194" i="1"/>
  <c r="T194" i="1" s="1"/>
  <c r="P29" i="1"/>
  <c r="P699" i="1"/>
  <c r="T699" i="1" s="1"/>
  <c r="P596" i="1"/>
  <c r="T596" i="1" s="1"/>
  <c r="P493" i="1"/>
  <c r="P391" i="1"/>
  <c r="P290" i="1"/>
  <c r="P187" i="1"/>
  <c r="P84" i="1"/>
  <c r="T84" i="1" s="1"/>
  <c r="P771" i="1"/>
  <c r="P668" i="1"/>
  <c r="T668" i="1" s="1"/>
  <c r="P565" i="1"/>
  <c r="P463" i="1"/>
  <c r="P362" i="1"/>
  <c r="P259" i="1"/>
  <c r="P156" i="1"/>
  <c r="P53" i="1"/>
  <c r="T53" i="1" s="1"/>
  <c r="P511" i="1"/>
  <c r="P410" i="1"/>
  <c r="T410" i="1" s="1"/>
  <c r="P307" i="1"/>
  <c r="T307" i="1" s="1"/>
  <c r="P204" i="1"/>
  <c r="T204" i="1" s="1"/>
  <c r="P101" i="1"/>
  <c r="P937" i="1"/>
  <c r="P873" i="1"/>
  <c r="P809" i="1"/>
  <c r="P745" i="1"/>
  <c r="P681" i="1"/>
  <c r="T681" i="1" s="1"/>
  <c r="P617" i="1"/>
  <c r="T617" i="1" s="1"/>
  <c r="P553" i="1"/>
  <c r="P489" i="1"/>
  <c r="P425" i="1"/>
  <c r="P361" i="1"/>
  <c r="P297" i="1"/>
  <c r="P233" i="1"/>
  <c r="P169" i="1"/>
  <c r="P105" i="1"/>
  <c r="P41" i="1"/>
  <c r="T41" i="1" s="1"/>
  <c r="P744" i="1"/>
  <c r="P680" i="1"/>
  <c r="P616" i="1"/>
  <c r="P552" i="1"/>
  <c r="P488" i="1"/>
  <c r="P424" i="1"/>
  <c r="P360" i="1"/>
  <c r="P296" i="1"/>
  <c r="P232" i="1"/>
  <c r="P168" i="1"/>
  <c r="P104" i="1"/>
  <c r="P40" i="1"/>
  <c r="T40" i="1" s="1"/>
  <c r="P910" i="1"/>
  <c r="P846" i="1"/>
  <c r="P782" i="1"/>
  <c r="P718" i="1"/>
  <c r="P654" i="1"/>
  <c r="P590" i="1"/>
  <c r="P526" i="1"/>
  <c r="P462" i="1"/>
  <c r="P398" i="1"/>
  <c r="P334" i="1"/>
  <c r="P270" i="1"/>
  <c r="P206" i="1"/>
  <c r="P142" i="1"/>
  <c r="P78" i="1"/>
  <c r="P14" i="1"/>
  <c r="P645" i="1"/>
  <c r="P492" i="1"/>
  <c r="P1777" i="1"/>
  <c r="T1777" i="1" s="1"/>
  <c r="P1713" i="1"/>
  <c r="T1713" i="1" s="1"/>
  <c r="P1635" i="1"/>
  <c r="T1635" i="1" s="1"/>
  <c r="P1525" i="1"/>
  <c r="P1397" i="1"/>
  <c r="P1269" i="1"/>
  <c r="T1269" i="1" s="1"/>
  <c r="P1141" i="1"/>
  <c r="T1141" i="1" s="1"/>
  <c r="P1013" i="1"/>
  <c r="P864" i="1"/>
  <c r="T864" i="1" s="1"/>
  <c r="P628" i="1"/>
  <c r="T628" i="1" s="1"/>
  <c r="P555" i="1"/>
  <c r="T555" i="1" s="1"/>
  <c r="P1767" i="1"/>
  <c r="P1703" i="1"/>
  <c r="P1619" i="1"/>
  <c r="T1619" i="1" s="1"/>
  <c r="P1506" i="1"/>
  <c r="P1378" i="1"/>
  <c r="P1250" i="1"/>
  <c r="T1250" i="1" s="1"/>
  <c r="P1122" i="1"/>
  <c r="P994" i="1"/>
  <c r="P839" i="1"/>
  <c r="P539" i="1"/>
  <c r="P355" i="1"/>
  <c r="P189" i="1"/>
  <c r="T189" i="1" s="1"/>
  <c r="P27" i="1"/>
  <c r="P1609" i="1"/>
  <c r="P1545" i="1"/>
  <c r="T1545" i="1" s="1"/>
  <c r="P1481" i="1"/>
  <c r="P1417" i="1"/>
  <c r="P1353" i="1"/>
  <c r="P1289" i="1"/>
  <c r="T1289" i="1" s="1"/>
  <c r="P1225" i="1"/>
  <c r="P1097" i="1"/>
  <c r="P1033" i="1"/>
  <c r="T1033" i="1" s="1"/>
  <c r="P969" i="1"/>
  <c r="P891" i="1"/>
  <c r="P805" i="1"/>
  <c r="P677" i="1"/>
  <c r="P535" i="1"/>
  <c r="P372" i="1"/>
  <c r="P210" i="1"/>
  <c r="P44" i="1"/>
  <c r="T44" i="1" s="1"/>
  <c r="P1511" i="1"/>
  <c r="P1447" i="1"/>
  <c r="T1447" i="1" s="1"/>
  <c r="P1383" i="1"/>
  <c r="T1383" i="1" s="1"/>
  <c r="P1319" i="1"/>
  <c r="P1255" i="1"/>
  <c r="P1191" i="1"/>
  <c r="P1127" i="1"/>
  <c r="P1063" i="1"/>
  <c r="P999" i="1"/>
  <c r="T999" i="1" s="1"/>
  <c r="P931" i="1"/>
  <c r="T931" i="1" s="1"/>
  <c r="P845" i="1"/>
  <c r="P741" i="1"/>
  <c r="P605" i="1"/>
  <c r="P450" i="1"/>
  <c r="T450" i="1" s="1"/>
  <c r="P285" i="1"/>
  <c r="P122" i="1"/>
  <c r="T122" i="1" s="1"/>
  <c r="P1662" i="1"/>
  <c r="T1662" i="1" s="1"/>
  <c r="P1598" i="1"/>
  <c r="P1534" i="1"/>
  <c r="P1470" i="1"/>
  <c r="P1406" i="1"/>
  <c r="P1342" i="1"/>
  <c r="T1342" i="1" s="1"/>
  <c r="P1278" i="1"/>
  <c r="P1214" i="1"/>
  <c r="P1150" i="1"/>
  <c r="T1150" i="1" s="1"/>
  <c r="P1086" i="1"/>
  <c r="T1086" i="1" s="1"/>
  <c r="P1022" i="1"/>
  <c r="P958" i="1"/>
  <c r="P876" i="1"/>
  <c r="P789" i="1"/>
  <c r="P653" i="1"/>
  <c r="P508" i="1"/>
  <c r="T508" i="1" s="1"/>
  <c r="P343" i="1"/>
  <c r="T343" i="1" s="1"/>
  <c r="P180" i="1"/>
  <c r="T180" i="1" s="1"/>
  <c r="P18" i="1"/>
  <c r="T18" i="1" s="1"/>
  <c r="P506" i="1"/>
  <c r="T506" i="1" s="1"/>
  <c r="P341" i="1"/>
  <c r="P178" i="1"/>
  <c r="P13" i="1"/>
  <c r="P1604" i="1"/>
  <c r="P1540" i="1"/>
  <c r="P1476" i="1"/>
  <c r="P1412" i="1"/>
  <c r="P1348" i="1"/>
  <c r="P1284" i="1"/>
  <c r="P1220" i="1"/>
  <c r="T1220" i="1" s="1"/>
  <c r="P1156" i="1"/>
  <c r="P1092" i="1"/>
  <c r="T1092" i="1" s="1"/>
  <c r="P1028" i="1"/>
  <c r="P964" i="1"/>
  <c r="T964" i="1" s="1"/>
  <c r="P884" i="1"/>
  <c r="T884" i="1" s="1"/>
  <c r="P799" i="1"/>
  <c r="P667" i="1"/>
  <c r="P523" i="1"/>
  <c r="P359" i="1"/>
  <c r="P196" i="1"/>
  <c r="T196" i="1" s="1"/>
  <c r="P31" i="1"/>
  <c r="T31" i="1" s="1"/>
  <c r="P500" i="1"/>
  <c r="T500" i="1" s="1"/>
  <c r="P338" i="1"/>
  <c r="P172" i="1"/>
  <c r="T172" i="1" s="1"/>
  <c r="P787" i="1"/>
  <c r="P685" i="1"/>
  <c r="T685" i="1" s="1"/>
  <c r="P583" i="1"/>
  <c r="P482" i="1"/>
  <c r="P379" i="1"/>
  <c r="T379" i="1" s="1"/>
  <c r="P276" i="1"/>
  <c r="T276" i="1" s="1"/>
  <c r="P173" i="1"/>
  <c r="T173" i="1" s="1"/>
  <c r="P71" i="1"/>
  <c r="T71" i="1" s="1"/>
  <c r="P757" i="1"/>
  <c r="T757" i="1" s="1"/>
  <c r="P655" i="1"/>
  <c r="T655" i="1" s="1"/>
  <c r="P554" i="1"/>
  <c r="P451" i="1"/>
  <c r="T451" i="1" s="1"/>
  <c r="P348" i="1"/>
  <c r="T348" i="1" s="1"/>
  <c r="P245" i="1"/>
  <c r="T245" i="1" s="1"/>
  <c r="P143" i="1"/>
  <c r="T143" i="1" s="1"/>
  <c r="P42" i="1"/>
  <c r="P499" i="1"/>
  <c r="P396" i="1"/>
  <c r="P293" i="1"/>
  <c r="P191" i="1"/>
  <c r="P90" i="1"/>
  <c r="T90" i="1" s="1"/>
  <c r="P929" i="1"/>
  <c r="P865" i="1"/>
  <c r="P801" i="1"/>
  <c r="P737" i="1"/>
  <c r="T737" i="1" s="1"/>
  <c r="P673" i="1"/>
  <c r="P609" i="1"/>
  <c r="P545" i="1"/>
  <c r="T545" i="1" s="1"/>
  <c r="P481" i="1"/>
  <c r="T481" i="1" s="1"/>
  <c r="P417" i="1"/>
  <c r="P353" i="1"/>
  <c r="T353" i="1" s="1"/>
  <c r="P289" i="1"/>
  <c r="P225" i="1"/>
  <c r="T225" i="1" s="1"/>
  <c r="P161" i="1"/>
  <c r="P97" i="1"/>
  <c r="P33" i="1"/>
  <c r="T33" i="1" s="1"/>
  <c r="P736" i="1"/>
  <c r="T736" i="1" s="1"/>
  <c r="P672" i="1"/>
  <c r="T672" i="1" s="1"/>
  <c r="P608" i="1"/>
  <c r="P544" i="1"/>
  <c r="P480" i="1"/>
  <c r="T480" i="1" s="1"/>
  <c r="P416" i="1"/>
  <c r="P352" i="1"/>
  <c r="P288" i="1"/>
  <c r="P224" i="1"/>
  <c r="P160" i="1"/>
  <c r="P96" i="1"/>
  <c r="T96" i="1" s="1"/>
  <c r="P32" i="1"/>
  <c r="P902" i="1"/>
  <c r="T902" i="1" s="1"/>
  <c r="P838" i="1"/>
  <c r="T838" i="1" s="1"/>
  <c r="P774" i="1"/>
  <c r="P710" i="1"/>
  <c r="T710" i="1" s="1"/>
  <c r="P646" i="1"/>
  <c r="T646" i="1" s="1"/>
  <c r="P582" i="1"/>
  <c r="T582" i="1" s="1"/>
  <c r="P518" i="1"/>
  <c r="P454" i="1"/>
  <c r="T454" i="1" s="1"/>
  <c r="P390" i="1"/>
  <c r="T390" i="1" s="1"/>
  <c r="P326" i="1"/>
  <c r="T326" i="1" s="1"/>
  <c r="P262" i="1"/>
  <c r="P198" i="1"/>
  <c r="P134" i="1"/>
  <c r="T78" i="1"/>
  <c r="T408" i="1"/>
  <c r="T428" i="1"/>
  <c r="T37" i="1"/>
  <c r="T74" i="1"/>
  <c r="T131" i="1"/>
  <c r="T69" i="1"/>
  <c r="T111" i="1"/>
  <c r="T128" i="1"/>
  <c r="T618" i="1"/>
  <c r="T191" i="1"/>
  <c r="T503" i="1"/>
  <c r="T327" i="1"/>
  <c r="T123" i="1"/>
  <c r="T442" i="1"/>
  <c r="T104" i="1"/>
  <c r="T560" i="1"/>
  <c r="T1510" i="1"/>
  <c r="T285" i="1"/>
  <c r="T400" i="1"/>
  <c r="T59" i="1"/>
  <c r="T92" i="1"/>
  <c r="T89" i="1"/>
  <c r="T45" i="1"/>
  <c r="T431" i="1"/>
  <c r="T716" i="1"/>
  <c r="T448" i="1"/>
  <c r="T138" i="1"/>
  <c r="T126" i="1"/>
  <c r="T1735" i="1"/>
  <c r="T364" i="1"/>
  <c r="T26" i="1"/>
  <c r="T619" i="1"/>
  <c r="T77" i="1"/>
  <c r="T337" i="1"/>
  <c r="T136" i="1"/>
  <c r="T352" i="1"/>
  <c r="T135" i="1"/>
  <c r="T313" i="1"/>
  <c r="T323" i="1"/>
  <c r="T438" i="1"/>
  <c r="T580" i="1"/>
  <c r="T434" i="1"/>
  <c r="T954" i="1"/>
  <c r="T344" i="1"/>
  <c r="T275" i="1"/>
  <c r="T1318" i="1"/>
  <c r="T1584" i="1"/>
  <c r="T300" i="1"/>
  <c r="T119" i="1"/>
  <c r="T48" i="1"/>
  <c r="T142" i="1"/>
  <c r="T295" i="1"/>
  <c r="T261" i="1"/>
  <c r="T1171" i="1"/>
  <c r="T101" i="1"/>
  <c r="T273" i="1"/>
  <c r="T147" i="1"/>
  <c r="T449" i="1"/>
  <c r="T179" i="1"/>
  <c r="T329" i="1"/>
  <c r="T880" i="1"/>
  <c r="T1348" i="1"/>
  <c r="T1696" i="1"/>
  <c r="T267" i="1"/>
  <c r="T55" i="1"/>
  <c r="T97" i="1"/>
  <c r="T181" i="1"/>
  <c r="T216" i="1"/>
  <c r="T260" i="1"/>
  <c r="T316" i="1"/>
  <c r="T187" i="1"/>
  <c r="T227" i="1"/>
  <c r="T271" i="1"/>
  <c r="T556" i="1"/>
  <c r="T356" i="1"/>
  <c r="T419" i="1"/>
  <c r="T610" i="1"/>
  <c r="T1040" i="1"/>
  <c r="T698" i="1"/>
  <c r="T913" i="1"/>
  <c r="T945" i="1"/>
  <c r="T1094" i="1"/>
  <c r="T1384" i="1"/>
  <c r="T130" i="1"/>
  <c r="T591" i="1"/>
  <c r="T144" i="1"/>
  <c r="T149" i="1"/>
  <c r="T237" i="1"/>
  <c r="T452" i="1"/>
  <c r="T184" i="1"/>
  <c r="T388" i="1"/>
  <c r="T360" i="1"/>
  <c r="T299" i="1"/>
  <c r="T704" i="1"/>
  <c r="T446" i="1"/>
  <c r="T766" i="1"/>
  <c r="T436" i="1"/>
  <c r="T361" i="1"/>
  <c r="T727" i="1"/>
  <c r="T822" i="1"/>
  <c r="T1070" i="1"/>
  <c r="T1158" i="1"/>
  <c r="T1483" i="1"/>
  <c r="T1530" i="1"/>
  <c r="T1606" i="1"/>
  <c r="T1808" i="1"/>
  <c r="T146" i="1"/>
  <c r="T95" i="1"/>
  <c r="T487" i="1"/>
  <c r="T27" i="1"/>
  <c r="T283" i="1"/>
  <c r="T528" i="1"/>
  <c r="T588" i="1"/>
  <c r="T192" i="1"/>
  <c r="T440" i="1"/>
  <c r="T384" i="1"/>
  <c r="T304" i="1"/>
  <c r="T520" i="1"/>
  <c r="T444" i="1"/>
  <c r="T459" i="1"/>
  <c r="T702" i="1"/>
  <c r="T950" i="1"/>
  <c r="T1078" i="1"/>
  <c r="T1533" i="1"/>
  <c r="T22" i="1"/>
  <c r="T54" i="1"/>
  <c r="T85" i="1"/>
  <c r="T210" i="1"/>
  <c r="T29" i="1"/>
  <c r="T75" i="1"/>
  <c r="T218" i="1"/>
  <c r="T599" i="1"/>
  <c r="T152" i="1"/>
  <c r="T163" i="1"/>
  <c r="T207" i="1"/>
  <c r="T309" i="1"/>
  <c r="T292" i="1"/>
  <c r="T488" i="1"/>
  <c r="T342" i="1"/>
  <c r="T547" i="1"/>
  <c r="T393" i="1"/>
  <c r="T644" i="1"/>
  <c r="T566" i="1"/>
  <c r="T799" i="1"/>
  <c r="T1097" i="1"/>
  <c r="T1320" i="1"/>
  <c r="T1565" i="1"/>
  <c r="T1783" i="1"/>
  <c r="T209" i="1"/>
  <c r="T296" i="1"/>
  <c r="T642" i="1"/>
  <c r="T211" i="1"/>
  <c r="T516" i="1"/>
  <c r="T512" i="1"/>
  <c r="T401" i="1"/>
  <c r="T660" i="1"/>
  <c r="T598" i="1"/>
  <c r="T733" i="1"/>
  <c r="T831" i="1"/>
  <c r="T1155" i="1"/>
  <c r="T1243" i="1"/>
  <c r="T1129" i="1"/>
  <c r="T1205" i="1"/>
  <c r="T1291" i="1"/>
  <c r="T1484" i="1"/>
  <c r="T1780" i="1"/>
  <c r="T30" i="1"/>
  <c r="T222" i="1"/>
  <c r="T404" i="1"/>
  <c r="T93" i="1"/>
  <c r="T242" i="1"/>
  <c r="T150" i="1"/>
  <c r="T87" i="1"/>
  <c r="T250" i="1"/>
  <c r="T129" i="1"/>
  <c r="T175" i="1"/>
  <c r="T259" i="1"/>
  <c r="T341" i="1"/>
  <c r="T324" i="1"/>
  <c r="T584" i="1"/>
  <c r="T374" i="1"/>
  <c r="T654" i="1"/>
  <c r="T612" i="1"/>
  <c r="T863" i="1"/>
  <c r="T801" i="1"/>
  <c r="T994" i="1"/>
  <c r="T1161" i="1"/>
  <c r="T1237" i="1"/>
  <c r="T1323" i="1"/>
  <c r="T1391" i="1"/>
  <c r="T1433" i="1"/>
  <c r="T1516" i="1"/>
  <c r="T1645" i="1"/>
  <c r="T1724" i="1"/>
  <c r="T1729" i="1"/>
  <c r="T458" i="1"/>
  <c r="T568" i="1"/>
  <c r="T397" i="1"/>
  <c r="T658" i="1"/>
  <c r="T602" i="1"/>
  <c r="T930" i="1"/>
  <c r="T517" i="1"/>
  <c r="T746" i="1"/>
  <c r="T673" i="1"/>
  <c r="T781" i="1"/>
  <c r="T763" i="1"/>
  <c r="T803" i="1"/>
  <c r="T835" i="1"/>
  <c r="T867" i="1"/>
  <c r="T960" i="1"/>
  <c r="T794" i="1"/>
  <c r="T890" i="1"/>
  <c r="T922" i="1"/>
  <c r="T837" i="1"/>
  <c r="T869" i="1"/>
  <c r="T901" i="1"/>
  <c r="T976" i="1"/>
  <c r="T852" i="1"/>
  <c r="T919" i="1"/>
  <c r="T1014" i="1"/>
  <c r="T1147" i="1"/>
  <c r="T972" i="1"/>
  <c r="T1036" i="1"/>
  <c r="T1002" i="1"/>
  <c r="T1066" i="1"/>
  <c r="T949" i="1"/>
  <c r="T1013" i="1"/>
  <c r="T1079" i="1"/>
  <c r="T1189" i="1"/>
  <c r="T987" i="1"/>
  <c r="T1127" i="1"/>
  <c r="T1080" i="1"/>
  <c r="T1130" i="1"/>
  <c r="T1298" i="1"/>
  <c r="T1133" i="1"/>
  <c r="T1167" i="1"/>
  <c r="T1360" i="1"/>
  <c r="T1352" i="1"/>
  <c r="T1194" i="1"/>
  <c r="T1226" i="1"/>
  <c r="T1258" i="1"/>
  <c r="T1209" i="1"/>
  <c r="T1273" i="1"/>
  <c r="T1176" i="1"/>
  <c r="T1295" i="1"/>
  <c r="T1368" i="1"/>
  <c r="T1542" i="1"/>
  <c r="T1337" i="1"/>
  <c r="T1362" i="1"/>
  <c r="T1454" i="1"/>
  <c r="T1460" i="1"/>
  <c r="T1479" i="1"/>
  <c r="T1448" i="1"/>
  <c r="T1554" i="1"/>
  <c r="T1488" i="1"/>
  <c r="T1537" i="1"/>
  <c r="T1601" i="1"/>
  <c r="T1524" i="1"/>
  <c r="T1755" i="1"/>
  <c r="T1618" i="1"/>
  <c r="T1663" i="1"/>
  <c r="T1652" i="1"/>
  <c r="T1666" i="1"/>
  <c r="T1687" i="1"/>
  <c r="T1742" i="1"/>
  <c r="T1807" i="1"/>
  <c r="T1707" i="1"/>
  <c r="T1800" i="1"/>
  <c r="T1733" i="1"/>
  <c r="T1740" i="1"/>
  <c r="T46" i="1"/>
  <c r="T730" i="1"/>
  <c r="T510" i="1"/>
  <c r="T542" i="1"/>
  <c r="T708" i="1"/>
  <c r="T521" i="1"/>
  <c r="T553" i="1"/>
  <c r="T623" i="1"/>
  <c r="T615" i="1"/>
  <c r="T709" i="1"/>
  <c r="T741" i="1"/>
  <c r="T903" i="1"/>
  <c r="T830" i="1"/>
  <c r="T894" i="1"/>
  <c r="T841" i="1"/>
  <c r="T905" i="1"/>
  <c r="T824" i="1"/>
  <c r="T958" i="1"/>
  <c r="T1159" i="1"/>
  <c r="T1044" i="1"/>
  <c r="T985" i="1"/>
  <c r="T1049" i="1"/>
  <c r="T1084" i="1"/>
  <c r="T1239" i="1"/>
  <c r="T927" i="1"/>
  <c r="T1023" i="1"/>
  <c r="T1055" i="1"/>
  <c r="T1131" i="1"/>
  <c r="T1096" i="1"/>
  <c r="T1134" i="1"/>
  <c r="T1219" i="1"/>
  <c r="T1137" i="1"/>
  <c r="T1431" i="1"/>
  <c r="T1230" i="1"/>
  <c r="T1324" i="1"/>
  <c r="T1213" i="1"/>
  <c r="T1282" i="1"/>
  <c r="T1328" i="1"/>
  <c r="T1180" i="1"/>
  <c r="T1244" i="1"/>
  <c r="T1276" i="1"/>
  <c r="T1299" i="1"/>
  <c r="T1407" i="1"/>
  <c r="T1452" i="1"/>
  <c r="T1326" i="1"/>
  <c r="T1277" i="1"/>
  <c r="T1309" i="1"/>
  <c r="T1441" i="1"/>
  <c r="T1430" i="1"/>
  <c r="T1667" i="1"/>
  <c r="T1409" i="1"/>
  <c r="T1456" i="1"/>
  <c r="T1461" i="1"/>
  <c r="T1392" i="1"/>
  <c r="T1424" i="1"/>
  <c r="T1594" i="1"/>
  <c r="T1492" i="1"/>
  <c r="T1566" i="1"/>
  <c r="T1486" i="1"/>
  <c r="T1613" i="1"/>
  <c r="T1573" i="1"/>
  <c r="T1604" i="1"/>
  <c r="T1528" i="1"/>
  <c r="T1592" i="1"/>
  <c r="T1583" i="1"/>
  <c r="T1633" i="1"/>
  <c r="T1673" i="1"/>
  <c r="T1692" i="1"/>
  <c r="T1656" i="1"/>
  <c r="T1727" i="1"/>
  <c r="T1669" i="1"/>
  <c r="T1694" i="1"/>
  <c r="T1693" i="1"/>
  <c r="T1705" i="1"/>
  <c r="T1791" i="1"/>
  <c r="T1803" i="1"/>
  <c r="T346" i="1"/>
  <c r="T86" i="1"/>
  <c r="T485" i="1"/>
  <c r="T98" i="1"/>
  <c r="T201" i="1"/>
  <c r="T265" i="1"/>
  <c r="T151" i="1"/>
  <c r="T215" i="1"/>
  <c r="T247" i="1"/>
  <c r="T279" i="1"/>
  <c r="T319" i="1"/>
  <c r="T476" i="1"/>
  <c r="T495" i="1"/>
  <c r="T608" i="1"/>
  <c r="T290" i="1"/>
  <c r="T354" i="1"/>
  <c r="T386" i="1"/>
  <c r="T479" i="1"/>
  <c r="T712" i="1"/>
  <c r="T690" i="1"/>
  <c r="T630" i="1"/>
  <c r="T732" i="1"/>
  <c r="T514" i="1"/>
  <c r="T738" i="1"/>
  <c r="T632" i="1"/>
  <c r="T775" i="1"/>
  <c r="T649" i="1"/>
  <c r="T745" i="1"/>
  <c r="T968" i="1"/>
  <c r="T675" i="1"/>
  <c r="T707" i="1"/>
  <c r="T907" i="1"/>
  <c r="T770" i="1"/>
  <c r="T1156" i="1"/>
  <c r="T877" i="1"/>
  <c r="T909" i="1"/>
  <c r="T911" i="1"/>
  <c r="T1008" i="1"/>
  <c r="T828" i="1"/>
  <c r="T892" i="1"/>
  <c r="T1030" i="1"/>
  <c r="T988" i="1"/>
  <c r="T1018" i="1"/>
  <c r="T925" i="1"/>
  <c r="T989" i="1"/>
  <c r="T1144" i="1"/>
  <c r="T1027" i="1"/>
  <c r="T1135" i="1"/>
  <c r="T1106" i="1"/>
  <c r="T1251" i="1"/>
  <c r="T1109" i="1"/>
  <c r="T1175" i="1"/>
  <c r="T1234" i="1"/>
  <c r="T1217" i="1"/>
  <c r="T1355" i="1"/>
  <c r="T1184" i="1"/>
  <c r="T1248" i="1"/>
  <c r="T1278" i="1"/>
  <c r="T1303" i="1"/>
  <c r="T1335" i="1"/>
  <c r="T1443" i="1"/>
  <c r="T1562" i="1"/>
  <c r="T1415" i="1"/>
  <c r="T1281" i="1"/>
  <c r="T1313" i="1"/>
  <c r="T1345" i="1"/>
  <c r="T1367" i="1"/>
  <c r="T1402" i="1"/>
  <c r="T1507" i="1"/>
  <c r="T1413" i="1"/>
  <c r="T1457" i="1"/>
  <c r="T1586" i="1"/>
  <c r="T1396" i="1"/>
  <c r="T1495" i="1"/>
  <c r="T1469" i="1"/>
  <c r="T1496" i="1"/>
  <c r="T1582" i="1"/>
  <c r="T1458" i="1"/>
  <c r="T1490" i="1"/>
  <c r="T1558" i="1"/>
  <c r="T1609" i="1"/>
  <c r="T1532" i="1"/>
  <c r="T1564" i="1"/>
  <c r="T1596" i="1"/>
  <c r="T1523" i="1"/>
  <c r="T1555" i="1"/>
  <c r="T1587" i="1"/>
  <c r="T1641" i="1"/>
  <c r="T1631" i="1"/>
  <c r="T1660" i="1"/>
  <c r="T1704" i="1"/>
  <c r="T1746" i="1"/>
  <c r="T1710" i="1"/>
  <c r="T1811" i="1"/>
  <c r="T1760" i="1"/>
  <c r="T1741" i="1"/>
  <c r="T1782" i="1"/>
  <c r="T1793" i="1"/>
  <c r="T1099" i="1"/>
  <c r="T813" i="1"/>
  <c r="T826" i="1"/>
  <c r="T667" i="1"/>
  <c r="T1499" i="1"/>
  <c r="T294" i="1"/>
  <c r="T358" i="1"/>
  <c r="T422" i="1"/>
  <c r="T492" i="1"/>
  <c r="T680" i="1"/>
  <c r="T345" i="1"/>
  <c r="T539" i="1"/>
  <c r="T692" i="1"/>
  <c r="T635" i="1"/>
  <c r="T762" i="1"/>
  <c r="T486" i="1"/>
  <c r="T550" i="1"/>
  <c r="T622" i="1"/>
  <c r="T465" i="1"/>
  <c r="T529" i="1"/>
  <c r="T638" i="1"/>
  <c r="T946" i="1"/>
  <c r="T653" i="1"/>
  <c r="T717" i="1"/>
  <c r="T749" i="1"/>
  <c r="T773" i="1"/>
  <c r="T647" i="1"/>
  <c r="T679" i="1"/>
  <c r="T847" i="1"/>
  <c r="T806" i="1"/>
  <c r="T849" i="1"/>
  <c r="T1016" i="1"/>
  <c r="T832" i="1"/>
  <c r="T896" i="1"/>
  <c r="T974" i="1"/>
  <c r="T1267" i="1"/>
  <c r="T962" i="1"/>
  <c r="T1026" i="1"/>
  <c r="T1025" i="1"/>
  <c r="T1057" i="1"/>
  <c r="T1031" i="1"/>
  <c r="T1151" i="1"/>
  <c r="T1104" i="1"/>
  <c r="T1136" i="1"/>
  <c r="T1142" i="1"/>
  <c r="T1113" i="1"/>
  <c r="T1181" i="1"/>
  <c r="T1263" i="1"/>
  <c r="T1206" i="1"/>
  <c r="T1270" i="1"/>
  <c r="T1602" i="1"/>
  <c r="T1253" i="1"/>
  <c r="T1379" i="1"/>
  <c r="T1188" i="1"/>
  <c r="T1252" i="1"/>
  <c r="T1339" i="1"/>
  <c r="T1453" i="1"/>
  <c r="T1285" i="1"/>
  <c r="T1317" i="1"/>
  <c r="T1349" i="1"/>
  <c r="T1377" i="1"/>
  <c r="T1374" i="1"/>
  <c r="T1438" i="1"/>
  <c r="T1385" i="1"/>
  <c r="T1417" i="1"/>
  <c r="T1578" i="1"/>
  <c r="T1400" i="1"/>
  <c r="T1432" i="1"/>
  <c r="T1503" i="1"/>
  <c r="T1477" i="1"/>
  <c r="T1468" i="1"/>
  <c r="T1500" i="1"/>
  <c r="T1598" i="1"/>
  <c r="T1462" i="1"/>
  <c r="T1574" i="1"/>
  <c r="T1549" i="1"/>
  <c r="T1614" i="1"/>
  <c r="T1536" i="1"/>
  <c r="T1568" i="1"/>
  <c r="T1600" i="1"/>
  <c r="T1527" i="1"/>
  <c r="T1649" i="1"/>
  <c r="T1616" i="1"/>
  <c r="T1648" i="1"/>
  <c r="T1655" i="1"/>
  <c r="T1664" i="1"/>
  <c r="T1701" i="1"/>
  <c r="T1739" i="1"/>
  <c r="T1708" i="1"/>
  <c r="T1723" i="1"/>
  <c r="T1763" i="1"/>
  <c r="T1796" i="1"/>
  <c r="T1752" i="1"/>
  <c r="T1786" i="1"/>
  <c r="T1765" i="1"/>
  <c r="T1797" i="1"/>
  <c r="T788" i="1"/>
  <c r="T551" i="1"/>
  <c r="T1541" i="1"/>
  <c r="T1231" i="1"/>
  <c r="T383" i="1"/>
  <c r="T549" i="1"/>
  <c r="T977" i="1"/>
  <c r="T944" i="1"/>
  <c r="T952" i="1"/>
  <c r="T583" i="1"/>
  <c r="T330" i="1"/>
  <c r="T349" i="1"/>
  <c r="T460" i="1"/>
  <c r="T605" i="1"/>
  <c r="T648" i="1"/>
  <c r="T764" i="1"/>
  <c r="T522" i="1"/>
  <c r="T554" i="1"/>
  <c r="T626" i="1"/>
  <c r="T720" i="1"/>
  <c r="T533" i="1"/>
  <c r="T597" i="1"/>
  <c r="T769" i="1"/>
  <c r="T657" i="1"/>
  <c r="T721" i="1"/>
  <c r="T651" i="1"/>
  <c r="T683" i="1"/>
  <c r="T915" i="1"/>
  <c r="T920" i="1"/>
  <c r="T842" i="1"/>
  <c r="T992" i="1"/>
  <c r="T923" i="1"/>
  <c r="T926" i="1"/>
  <c r="T1024" i="1"/>
  <c r="T804" i="1"/>
  <c r="T900" i="1"/>
  <c r="T1004" i="1"/>
  <c r="T970" i="1"/>
  <c r="T1034" i="1"/>
  <c r="T933" i="1"/>
  <c r="T965" i="1"/>
  <c r="T997" i="1"/>
  <c r="T1061" i="1"/>
  <c r="T1088" i="1"/>
  <c r="T1003" i="1"/>
  <c r="T1035" i="1"/>
  <c r="T1108" i="1"/>
  <c r="T1148" i="1"/>
  <c r="T1308" i="1"/>
  <c r="T1114" i="1"/>
  <c r="T1146" i="1"/>
  <c r="T1085" i="1"/>
  <c r="T1117" i="1"/>
  <c r="T1210" i="1"/>
  <c r="T1242" i="1"/>
  <c r="T1225" i="1"/>
  <c r="T1435" i="1"/>
  <c r="T1526" i="1"/>
  <c r="T1192" i="1"/>
  <c r="T1256" i="1"/>
  <c r="T1279" i="1"/>
  <c r="T1311" i="1"/>
  <c r="T1522" i="1"/>
  <c r="T1364" i="1"/>
  <c r="T1321" i="1"/>
  <c r="T1353" i="1"/>
  <c r="T1378" i="1"/>
  <c r="T1421" i="1"/>
  <c r="T1442" i="1"/>
  <c r="T1372" i="1"/>
  <c r="T1404" i="1"/>
  <c r="T1436" i="1"/>
  <c r="T1511" i="1"/>
  <c r="T1485" i="1"/>
  <c r="T1504" i="1"/>
  <c r="T1626" i="1"/>
  <c r="T1653" i="1"/>
  <c r="T1595" i="1"/>
  <c r="T1665" i="1"/>
  <c r="T1620" i="1"/>
  <c r="T1661" i="1"/>
  <c r="T1607" i="1"/>
  <c r="T1639" i="1"/>
  <c r="T1679" i="1"/>
  <c r="T1757" i="1"/>
  <c r="T1768" i="1"/>
  <c r="T1715" i="1"/>
  <c r="T1691" i="1"/>
  <c r="T1717" i="1"/>
  <c r="T1758" i="1"/>
  <c r="T1790" i="1"/>
  <c r="T1801" i="1"/>
  <c r="T193" i="1"/>
  <c r="T456" i="1"/>
  <c r="T51" i="1"/>
  <c r="T1215" i="1"/>
  <c r="T868" i="1"/>
  <c r="T589" i="1"/>
  <c r="T572" i="1"/>
  <c r="T302" i="1"/>
  <c r="T334" i="1"/>
  <c r="T398" i="1"/>
  <c r="T613" i="1"/>
  <c r="T666" i="1"/>
  <c r="T494" i="1"/>
  <c r="T558" i="1"/>
  <c r="T590" i="1"/>
  <c r="T631" i="1"/>
  <c r="T652" i="1"/>
  <c r="T441" i="1"/>
  <c r="T537" i="1"/>
  <c r="T601" i="1"/>
  <c r="T664" i="1"/>
  <c r="T779" i="1"/>
  <c r="T661" i="1"/>
  <c r="T725" i="1"/>
  <c r="T921" i="1"/>
  <c r="T719" i="1"/>
  <c r="T751" i="1"/>
  <c r="T771" i="1"/>
  <c r="T887" i="1"/>
  <c r="T932" i="1"/>
  <c r="T782" i="1"/>
  <c r="T814" i="1"/>
  <c r="T912" i="1"/>
  <c r="T1032" i="1"/>
  <c r="T857" i="1"/>
  <c r="T928" i="1"/>
  <c r="T934" i="1"/>
  <c r="T1056" i="1"/>
  <c r="T808" i="1"/>
  <c r="T840" i="1"/>
  <c r="T872" i="1"/>
  <c r="T904" i="1"/>
  <c r="T990" i="1"/>
  <c r="T1054" i="1"/>
  <c r="T937" i="1"/>
  <c r="T969" i="1"/>
  <c r="T1203" i="1"/>
  <c r="T1139" i="1"/>
  <c r="T975" i="1"/>
  <c r="T1007" i="1"/>
  <c r="T1071" i="1"/>
  <c r="T1115" i="1"/>
  <c r="T1235" i="1"/>
  <c r="T1365" i="1"/>
  <c r="T1118" i="1"/>
  <c r="T1191" i="1"/>
  <c r="T1227" i="1"/>
  <c r="T1288" i="1"/>
  <c r="T1197" i="1"/>
  <c r="T1229" i="1"/>
  <c r="T1261" i="1"/>
  <c r="T1280" i="1"/>
  <c r="T1164" i="1"/>
  <c r="T1196" i="1"/>
  <c r="T1260" i="1"/>
  <c r="T1283" i="1"/>
  <c r="T1315" i="1"/>
  <c r="T1347" i="1"/>
  <c r="T1310" i="1"/>
  <c r="T1373" i="1"/>
  <c r="T1293" i="1"/>
  <c r="T1325" i="1"/>
  <c r="T1395" i="1"/>
  <c r="T1467" i="1"/>
  <c r="T1440" i="1"/>
  <c r="T1497" i="1"/>
  <c r="T1393" i="1"/>
  <c r="T1425" i="1"/>
  <c r="T1444" i="1"/>
  <c r="T1376" i="1"/>
  <c r="T1408" i="1"/>
  <c r="T1459" i="1"/>
  <c r="T1518" i="1"/>
  <c r="T1493" i="1"/>
  <c r="T1508" i="1"/>
  <c r="T1502" i="1"/>
  <c r="T1622" i="1"/>
  <c r="T1525" i="1"/>
  <c r="T1557" i="1"/>
  <c r="T1589" i="1"/>
  <c r="T1629" i="1"/>
  <c r="T1544" i="1"/>
  <c r="T1688" i="1"/>
  <c r="T1624" i="1"/>
  <c r="T1672" i="1"/>
  <c r="T1643" i="1"/>
  <c r="T1680" i="1"/>
  <c r="T1678" i="1"/>
  <c r="T1776" i="1"/>
  <c r="T1775" i="1"/>
  <c r="T1764" i="1"/>
  <c r="T1695" i="1"/>
  <c r="T1743" i="1"/>
  <c r="T1762" i="1"/>
  <c r="T1794" i="1"/>
  <c r="T816" i="1"/>
  <c r="T332" i="1"/>
  <c r="T157" i="1"/>
  <c r="T614" i="1"/>
  <c r="T871" i="1"/>
  <c r="T1676" i="1"/>
  <c r="T1749" i="1"/>
  <c r="T669" i="1"/>
  <c r="T939" i="1"/>
  <c r="T703" i="1"/>
  <c r="T677" i="1"/>
  <c r="T662" i="1"/>
  <c r="T641" i="1"/>
  <c r="T1520" i="1"/>
  <c r="T106" i="1"/>
  <c r="T42" i="1"/>
  <c r="T32" i="1"/>
  <c r="T886" i="1"/>
  <c r="T571" i="1"/>
  <c r="T103" i="1"/>
  <c r="T25" i="1"/>
  <c r="T305" i="1"/>
  <c r="T507" i="1"/>
  <c r="T656" i="1"/>
  <c r="T430" i="1"/>
  <c r="T190" i="1"/>
  <c r="T28" i="1"/>
  <c r="T67" i="1"/>
  <c r="T281" i="1"/>
  <c r="T156" i="1"/>
  <c r="T188" i="1"/>
  <c r="T220" i="1"/>
  <c r="T252" i="1"/>
  <c r="T291" i="1"/>
  <c r="T420" i="1"/>
  <c r="T592" i="1"/>
  <c r="T167" i="1"/>
  <c r="T331" i="1"/>
  <c r="T347" i="1"/>
  <c r="T616" i="1"/>
  <c r="T472" i="1"/>
  <c r="T370" i="1"/>
  <c r="T402" i="1"/>
  <c r="T357" i="1"/>
  <c r="T389" i="1"/>
  <c r="T621" i="1"/>
  <c r="T754" i="1"/>
  <c r="T466" i="1"/>
  <c r="T562" i="1"/>
  <c r="T541" i="1"/>
  <c r="T604" i="1"/>
  <c r="T694" i="1"/>
  <c r="T791" i="1"/>
  <c r="T633" i="1"/>
  <c r="T665" i="1"/>
  <c r="T729" i="1"/>
  <c r="T761" i="1"/>
  <c r="T938" i="1"/>
  <c r="T659" i="1"/>
  <c r="T723" i="1"/>
  <c r="T797" i="1"/>
  <c r="T940" i="1"/>
  <c r="T786" i="1"/>
  <c r="T818" i="1"/>
  <c r="T882" i="1"/>
  <c r="T1064" i="1"/>
  <c r="T829" i="1"/>
  <c r="T861" i="1"/>
  <c r="T893" i="1"/>
  <c r="T936" i="1"/>
  <c r="T942" i="1"/>
  <c r="T780" i="1"/>
  <c r="T844" i="1"/>
  <c r="T908" i="1"/>
  <c r="T1062" i="1"/>
  <c r="T956" i="1"/>
  <c r="T1091" i="1"/>
  <c r="T986" i="1"/>
  <c r="T1050" i="1"/>
  <c r="T941" i="1"/>
  <c r="T1005" i="1"/>
  <c r="T1037" i="1"/>
  <c r="T1069" i="1"/>
  <c r="T947" i="1"/>
  <c r="T979" i="1"/>
  <c r="T1119" i="1"/>
  <c r="T1122" i="1"/>
  <c r="T1223" i="1"/>
  <c r="T1093" i="1"/>
  <c r="T1125" i="1"/>
  <c r="T1157" i="1"/>
  <c r="T1316" i="1"/>
  <c r="T1292" i="1"/>
  <c r="T1201" i="1"/>
  <c r="T1265" i="1"/>
  <c r="T1294" i="1"/>
  <c r="T1232" i="1"/>
  <c r="T1264" i="1"/>
  <c r="T1287" i="1"/>
  <c r="T1319" i="1"/>
  <c r="T1351" i="1"/>
  <c r="T1361" i="1"/>
  <c r="T1346" i="1"/>
  <c r="T1375" i="1"/>
  <c r="T1386" i="1"/>
  <c r="T1380" i="1"/>
  <c r="T1463" i="1"/>
  <c r="T1512" i="1"/>
  <c r="T1474" i="1"/>
  <c r="T1670" i="1"/>
  <c r="T1561" i="1"/>
  <c r="T1637" i="1"/>
  <c r="T1642" i="1"/>
  <c r="T1539" i="1"/>
  <c r="T1571" i="1"/>
  <c r="T1603" i="1"/>
  <c r="T1706" i="1"/>
  <c r="T1700" i="1"/>
  <c r="T1647" i="1"/>
  <c r="T1681" i="1"/>
  <c r="T1658" i="1"/>
  <c r="T1682" i="1"/>
  <c r="T1792" i="1"/>
  <c r="T1799" i="1"/>
  <c r="T1751" i="1"/>
  <c r="T1779" i="1"/>
  <c r="T1725" i="1"/>
  <c r="T1732" i="1"/>
  <c r="T1798" i="1"/>
  <c r="T845" i="1"/>
  <c r="T883" i="1"/>
  <c r="T643" i="1"/>
  <c r="T325" i="1"/>
  <c r="T565" i="1"/>
  <c r="T1464" i="1" l="1"/>
  <c r="T527" i="1"/>
  <c r="T1406" i="1"/>
  <c r="S1812" i="1"/>
  <c r="S1489" i="1"/>
  <c r="F11" i="2"/>
  <c r="F12" i="2" s="1"/>
  <c r="T1426" i="1"/>
  <c r="T287" i="1"/>
  <c r="G10" i="2"/>
  <c r="T1387" i="1"/>
  <c r="T1531" i="1"/>
  <c r="T1810" i="1"/>
  <c r="T1344" i="1"/>
  <c r="T328" i="1"/>
  <c r="T1634" i="1"/>
  <c r="T1593" i="1"/>
  <c r="T1366" i="1"/>
  <c r="T1714" i="1"/>
  <c r="T825" i="1"/>
  <c r="T578" i="1"/>
  <c r="T14" i="1"/>
  <c r="T1709" i="1"/>
  <c r="T1412" i="1"/>
  <c r="T1128" i="1"/>
  <c r="T253" i="1"/>
  <c r="T155" i="1"/>
  <c r="T523" i="1"/>
  <c r="T534" i="1"/>
  <c r="T548" i="1"/>
  <c r="T910" i="1"/>
  <c r="T1473" i="1"/>
  <c r="T1103" i="1"/>
  <c r="T415" i="1"/>
  <c r="T303" i="1"/>
  <c r="T166" i="1"/>
  <c r="T515" i="1"/>
  <c r="T1437" i="1"/>
  <c r="T256" i="1"/>
  <c r="T1077" i="1"/>
  <c r="T1515" i="1"/>
  <c r="T1359" i="1"/>
  <c r="T518" i="1"/>
  <c r="T455" i="1"/>
  <c r="T88" i="1"/>
  <c r="T795" i="1"/>
  <c r="T206" i="1"/>
  <c r="T1110" i="1"/>
  <c r="T447" i="1"/>
  <c r="T943" i="1"/>
  <c r="T407" i="1"/>
  <c r="T1126" i="1"/>
  <c r="T470" i="1"/>
  <c r="T634" i="1"/>
  <c r="T226" i="1"/>
  <c r="T684" i="1"/>
  <c r="T1610" i="1"/>
  <c r="T1015" i="1"/>
  <c r="T425" i="1"/>
  <c r="T426" i="1"/>
  <c r="T36" i="1"/>
  <c r="T1659" i="1"/>
  <c r="T1098" i="1"/>
  <c r="T700" i="1"/>
  <c r="T1163" i="1"/>
  <c r="T1358" i="1"/>
  <c r="T233" i="1"/>
  <c r="T286" i="1"/>
  <c r="T1052" i="1"/>
  <c r="T1053" i="1"/>
  <c r="T991" i="1"/>
  <c r="T1597" i="1"/>
  <c r="T1509" i="1"/>
  <c r="T1255" i="1"/>
  <c r="T272" i="1"/>
  <c r="T278" i="1"/>
  <c r="T511" i="1"/>
  <c r="T19" i="1"/>
  <c r="T811" i="1"/>
  <c r="T935" i="1"/>
  <c r="T203" i="1"/>
  <c r="T23" i="1"/>
  <c r="T212" i="1"/>
  <c r="T1623" i="1"/>
  <c r="T1019" i="1"/>
  <c r="T314" i="1"/>
  <c r="T1543" i="1"/>
  <c r="T1390" i="1"/>
  <c r="T899" i="1"/>
  <c r="T585" i="1"/>
  <c r="T311" i="1"/>
  <c r="T499" i="1"/>
  <c r="T606" i="1"/>
  <c r="T1272" i="1"/>
  <c r="T1767" i="1"/>
  <c r="T984" i="1"/>
  <c r="T1010" i="1"/>
  <c r="T1644" i="1"/>
  <c r="T809" i="1"/>
  <c r="T1336" i="1"/>
  <c r="T1102" i="1"/>
  <c r="T148" i="1"/>
  <c r="T1761" i="1"/>
  <c r="T56" i="1"/>
  <c r="T336" i="1"/>
  <c r="T1363" i="1"/>
  <c r="T783" i="1"/>
  <c r="T178" i="1"/>
  <c r="T91" i="1"/>
  <c r="T833" i="1"/>
  <c r="T713" i="1"/>
  <c r="T1221" i="1"/>
  <c r="T1403" i="1"/>
  <c r="T1369" i="1"/>
  <c r="T1300" i="1"/>
  <c r="T297" i="1"/>
  <c r="T1350" i="1"/>
  <c r="T948" i="1"/>
  <c r="T726" i="1"/>
  <c r="T335" i="1"/>
  <c r="T1333" i="1"/>
  <c r="T251" i="1"/>
  <c r="T1770" i="1"/>
  <c r="T1305" i="1"/>
  <c r="T1738" i="1"/>
  <c r="T83" i="1"/>
  <c r="T1065" i="1"/>
  <c r="T1041" i="1"/>
  <c r="T110" i="1"/>
  <c r="T132" i="1"/>
  <c r="T1804" i="1"/>
  <c r="T743" i="1"/>
  <c r="T176" i="1"/>
  <c r="T117" i="1"/>
  <c r="T376" i="1"/>
  <c r="T396" i="1"/>
  <c r="T115" i="1"/>
  <c r="T72" i="1"/>
  <c r="T1521" i="1"/>
  <c r="T916" i="1"/>
  <c r="T234" i="1"/>
  <c r="T865" i="1"/>
  <c r="T120" i="1"/>
  <c r="T38" i="1"/>
  <c r="T961" i="1"/>
  <c r="T1329" i="1"/>
  <c r="T124" i="1"/>
  <c r="T262" i="1"/>
  <c r="T875" i="1"/>
  <c r="T567" i="1"/>
  <c r="T1611" i="1"/>
  <c r="T1306" i="1"/>
  <c r="T1697" i="1"/>
  <c r="T929" i="1"/>
  <c r="T576" i="1"/>
  <c r="T1711" i="1"/>
  <c r="T257" i="1"/>
  <c r="T310" i="1"/>
  <c r="T471" i="1"/>
  <c r="T888" i="1"/>
  <c r="T1756" i="1"/>
  <c r="T1630" i="1"/>
  <c r="T1120" i="1"/>
  <c r="T197" i="1"/>
  <c r="T574" i="1"/>
  <c r="T1547" i="1"/>
  <c r="T858" i="1"/>
  <c r="T158" i="1"/>
  <c r="T255" i="1"/>
  <c r="T315" i="1"/>
  <c r="T959" i="1"/>
  <c r="T609" i="1"/>
  <c r="T587" i="1"/>
  <c r="T1750" i="1"/>
  <c r="T1722" i="1"/>
  <c r="T160" i="1"/>
  <c r="T367" i="1"/>
  <c r="T688" i="1"/>
  <c r="T1772" i="1"/>
  <c r="T1389" i="1"/>
  <c r="T461" i="1"/>
  <c r="T368" i="1"/>
  <c r="T1183" i="1"/>
  <c r="T504" i="1"/>
  <c r="T1591" i="1"/>
  <c r="T1581" i="1"/>
  <c r="T1165" i="1"/>
  <c r="T866" i="1"/>
  <c r="T785" i="1"/>
  <c r="T395" i="1"/>
  <c r="T236" i="1"/>
  <c r="T575" i="1"/>
  <c r="T99" i="1"/>
  <c r="T1123" i="1"/>
  <c r="T1781" i="1"/>
  <c r="T1296" i="1"/>
  <c r="T1621" i="1"/>
  <c r="T980" i="1"/>
  <c r="T798" i="1"/>
  <c r="T1388" i="1"/>
  <c r="T254" i="1"/>
  <c r="T805" i="1"/>
  <c r="T581" i="1"/>
  <c r="T1671" i="1"/>
  <c r="T627" i="1"/>
  <c r="T777" i="1"/>
  <c r="T221" i="1"/>
  <c r="T1494" i="1"/>
  <c r="T1411" i="1"/>
  <c r="T1774" i="1"/>
  <c r="T1334" i="1"/>
  <c r="T1284" i="1"/>
  <c r="T224" i="1"/>
  <c r="T182" i="1"/>
  <c r="T351" i="1"/>
  <c r="T532" i="1"/>
  <c r="T282" i="1"/>
  <c r="T718" i="1"/>
  <c r="T637" i="1"/>
  <c r="T1006" i="1"/>
  <c r="T519" i="1"/>
  <c r="T73" i="1"/>
  <c r="T340" i="1"/>
  <c r="T198" i="1"/>
  <c r="T897" i="1"/>
  <c r="T793" i="1"/>
  <c r="T1162" i="1"/>
  <c r="T318" i="1"/>
  <c r="T1726" i="1"/>
  <c r="T1615" i="1"/>
  <c r="T1580" i="1"/>
  <c r="T1506" i="1"/>
  <c r="T1314" i="1"/>
  <c r="T168" i="1"/>
  <c r="T280" i="1"/>
  <c r="T1675" i="1"/>
  <c r="T1012" i="1"/>
  <c r="T1481" i="1"/>
  <c r="T61" i="1"/>
  <c r="T1216" i="1"/>
  <c r="T493" i="1"/>
  <c r="T405" i="1"/>
  <c r="T1788" i="1"/>
  <c r="T1608" i="1"/>
  <c r="T839" i="1"/>
  <c r="T1569" i="1"/>
  <c r="T1101" i="1"/>
  <c r="T1073" i="1"/>
  <c r="T205" i="1"/>
  <c r="T1222" i="1"/>
  <c r="T464" i="1"/>
  <c r="T274" i="1"/>
  <c r="T802" i="1"/>
  <c r="T118" i="1"/>
  <c r="T1028" i="1"/>
  <c r="T1472" i="1"/>
  <c r="T1193" i="1"/>
  <c r="T1160" i="1"/>
  <c r="T819" i="1"/>
  <c r="T1747" i="1"/>
  <c r="T1684" i="1"/>
  <c r="T1646" i="1"/>
  <c r="T995" i="1"/>
  <c r="T1551" i="1"/>
  <c r="T1465" i="1"/>
  <c r="T79" i="1"/>
  <c r="T1166" i="1"/>
  <c r="T137" i="1"/>
  <c r="T1116" i="1"/>
  <c r="T162" i="1"/>
  <c r="T482" i="1"/>
  <c r="T1414" i="1"/>
  <c r="T889" i="1"/>
  <c r="T772" i="1"/>
  <c r="T200" i="1"/>
  <c r="T1563" i="1"/>
  <c r="T874" i="1"/>
  <c r="T1174" i="1"/>
  <c r="T640" i="1"/>
  <c r="T1748" i="1"/>
  <c r="T595" i="1"/>
  <c r="T134" i="1"/>
  <c r="T214" i="1"/>
  <c r="T735" i="1"/>
  <c r="T489" i="1"/>
  <c r="T453" i="1"/>
  <c r="T848" i="1"/>
  <c r="T102" i="1"/>
  <c r="T1301" i="1"/>
  <c r="T439" i="1"/>
  <c r="T277" i="1"/>
  <c r="T1480" i="1"/>
  <c r="T1397" i="1"/>
  <c r="T812" i="1"/>
  <c r="T322" i="1"/>
  <c r="T289" i="1"/>
  <c r="T373" i="1"/>
  <c r="T1470" i="1"/>
  <c r="T1382" i="1"/>
  <c r="T1029" i="1"/>
  <c r="T747" i="1"/>
  <c r="T362" i="1"/>
  <c r="T1399" i="1"/>
  <c r="T1249" i="1"/>
  <c r="T1534" i="1"/>
  <c r="T457" i="1"/>
  <c r="T1482" i="1"/>
  <c r="T20" i="1"/>
  <c r="T1268" i="1"/>
  <c r="T263" i="1"/>
  <c r="T756" i="1"/>
  <c r="T768" i="1"/>
  <c r="T1759" i="1"/>
  <c r="T1795" i="1"/>
  <c r="T1275" i="1"/>
  <c r="T412" i="1"/>
  <c r="T1398" i="1"/>
  <c r="T953" i="1"/>
  <c r="T873" i="1"/>
  <c r="T1538" i="1"/>
  <c r="T1699" i="1"/>
  <c r="T82" i="1"/>
  <c r="T1357" i="1"/>
  <c r="T1112" i="1"/>
  <c r="T1498" i="1"/>
  <c r="T1178" i="1"/>
  <c r="T982" i="1"/>
  <c r="T1381" i="1"/>
  <c r="T371" i="1"/>
  <c r="T1074" i="1"/>
  <c r="T1241" i="1"/>
  <c r="T219" i="1"/>
  <c r="T1784" i="1"/>
  <c r="T536" i="1"/>
  <c r="T1063" i="1"/>
  <c r="T423" i="1"/>
  <c r="T1153" i="1"/>
  <c r="T978" i="1"/>
  <c r="T1540" i="1"/>
  <c r="T1466" i="1"/>
  <c r="T1332" i="1"/>
  <c r="T636" i="1"/>
  <c r="T377" i="1"/>
  <c r="T1720" i="1"/>
  <c r="T1059" i="1"/>
  <c r="T1778" i="1"/>
  <c r="T1048" i="1"/>
  <c r="T559" i="1"/>
  <c r="T895" i="1"/>
  <c r="T1628" i="1"/>
  <c r="T1427" i="1"/>
  <c r="T321" i="1"/>
  <c r="T1476" i="1"/>
  <c r="T1121" i="1"/>
  <c r="T706" i="1"/>
  <c r="T1257" i="1"/>
  <c r="T1712" i="1"/>
  <c r="T1302" i="1"/>
  <c r="T478" i="1"/>
  <c r="T1330" i="1"/>
  <c r="T1744" i="1"/>
  <c r="T1640" i="1"/>
  <c r="T1638" i="1"/>
  <c r="T728" i="1"/>
  <c r="T1423" i="1"/>
  <c r="T213" i="1"/>
  <c r="T1812" i="1"/>
  <c r="T387" i="1"/>
  <c r="T1548" i="1"/>
  <c r="T1429" i="1"/>
  <c r="T1233" i="1"/>
  <c r="T859" i="1"/>
  <c r="T540" i="1"/>
  <c r="T139" i="1"/>
  <c r="T170" i="1"/>
  <c r="T372" i="1"/>
  <c r="T64" i="1"/>
  <c r="T467" i="1"/>
  <c r="T1149" i="1"/>
  <c r="T784" i="1"/>
  <c r="T856" i="1"/>
  <c r="T1405" i="1"/>
  <c r="T820" i="1"/>
  <c r="T535" i="1"/>
  <c r="T301" i="1"/>
  <c r="T483" i="1"/>
  <c r="T1703" i="1"/>
  <c r="T502" i="1"/>
  <c r="T696" i="1"/>
  <c r="T1535" i="1"/>
  <c r="T1246" i="1"/>
  <c r="T846" i="1"/>
  <c r="T366" i="1"/>
  <c r="T1771" i="1"/>
  <c r="T817" i="1"/>
  <c r="T1370" i="1"/>
  <c r="T758" i="1"/>
  <c r="T416" i="1"/>
  <c r="T1686" i="1"/>
  <c r="T1690" i="1"/>
  <c r="T391" i="1"/>
  <c r="T1211" i="1"/>
  <c r="T1805" i="1"/>
  <c r="T1677" i="1"/>
  <c r="T1505" i="1"/>
  <c r="T217" i="1"/>
  <c r="T270" i="1"/>
  <c r="T1214" i="1"/>
  <c r="T1734" i="1"/>
  <c r="T1274" i="1"/>
  <c r="T1145" i="1"/>
  <c r="T1083" i="1"/>
  <c r="T860" i="1"/>
  <c r="T1072" i="1"/>
  <c r="T792" i="1"/>
  <c r="T1240" i="1"/>
  <c r="T355" i="1"/>
  <c r="T1471" i="1"/>
  <c r="T983" i="1"/>
  <c r="T154" i="1"/>
  <c r="T1207" i="1"/>
  <c r="T914" i="1"/>
  <c r="T359" i="1"/>
  <c r="T497" i="1"/>
  <c r="T687" i="1"/>
  <c r="T1067" i="1"/>
  <c r="T413" i="1"/>
  <c r="T1304" i="1"/>
  <c r="T1022" i="1"/>
  <c r="T731" i="1"/>
  <c r="T62" i="1"/>
  <c r="T1478" i="1"/>
  <c r="T682" i="1"/>
  <c r="T1475" i="1"/>
  <c r="T748" i="1"/>
  <c r="T108" i="1"/>
  <c r="T1769" i="1"/>
  <c r="T1590" i="1"/>
  <c r="T1445" i="1"/>
  <c r="T1338" i="1"/>
  <c r="T715" i="1"/>
  <c r="T381" i="1"/>
  <c r="T240" i="1"/>
  <c r="T924" i="1"/>
  <c r="T1107" i="1"/>
  <c r="T1728" i="1"/>
  <c r="T1577" i="1"/>
  <c r="T1340" i="1"/>
  <c r="T796" i="1"/>
  <c r="T1519" i="1"/>
  <c r="T1487" i="1"/>
  <c r="T1212" i="1"/>
  <c r="T1082" i="1"/>
  <c r="T981" i="1"/>
  <c r="T43" i="1"/>
  <c r="T171" i="1"/>
  <c r="T293" i="1"/>
  <c r="T161" i="1"/>
  <c r="T469" i="1"/>
  <c r="T676" i="1"/>
  <c r="T116" i="1"/>
  <c r="T1552" i="1"/>
  <c r="T594" i="1"/>
  <c r="T1204" i="1"/>
  <c r="T382" i="1"/>
  <c r="T611" i="1"/>
  <c r="T298" i="1"/>
  <c r="T778" i="1"/>
  <c r="T996" i="1"/>
  <c r="T24" i="1"/>
  <c r="T437" i="1"/>
  <c r="T967" i="1"/>
  <c r="T951" i="1"/>
  <c r="T629" i="1"/>
  <c r="T385" i="1"/>
  <c r="T1513" i="1"/>
  <c r="T1787" i="1"/>
  <c r="T955" i="1"/>
  <c r="T1047" i="1"/>
  <c r="T1341" i="1"/>
  <c r="T790" i="1"/>
  <c r="T1446" i="1"/>
  <c r="T1331" i="1"/>
  <c r="T241" i="1"/>
  <c r="T564" i="1"/>
  <c r="T1736" i="1"/>
  <c r="T854" i="1"/>
  <c r="T1046" i="1"/>
  <c r="T1668" i="1"/>
  <c r="T1428" i="1"/>
  <c r="T1076" i="1"/>
  <c r="T670" i="1"/>
  <c r="T1290" i="1"/>
  <c r="T80" i="1"/>
  <c r="T1730" i="1"/>
  <c r="T414" i="1"/>
  <c r="T759" i="1"/>
  <c r="T1809" i="1"/>
  <c r="T1075" i="1"/>
  <c r="T127" i="1"/>
  <c r="T100" i="1"/>
  <c r="T363" i="1"/>
  <c r="T1716" i="1"/>
  <c r="T475" i="1"/>
  <c r="T443" i="1"/>
  <c r="T538" i="1"/>
  <c r="T1449" i="1"/>
  <c r="T248" i="1"/>
  <c r="T243" i="1"/>
  <c r="T169" i="1"/>
  <c r="T1200" i="1"/>
  <c r="T1154" i="1"/>
  <c r="T424" i="1"/>
  <c r="T1576" i="1"/>
  <c r="T586" i="1"/>
  <c r="T1625" i="1"/>
  <c r="T1307" i="1"/>
  <c r="T917" i="1"/>
  <c r="T63" i="1"/>
  <c r="T1657" i="1"/>
  <c r="T1354" i="1"/>
  <c r="T744" i="1"/>
  <c r="T1806" i="1"/>
  <c r="T208" i="1"/>
  <c r="T1570" i="1"/>
  <c r="T787" i="1"/>
  <c r="T365" i="1"/>
  <c r="T563" i="1"/>
  <c r="T1766" i="1"/>
  <c r="T876" i="1"/>
  <c r="T462" i="1"/>
  <c r="T474" i="1"/>
  <c r="T94" i="1"/>
  <c r="T1517" i="1"/>
  <c r="T765" i="1"/>
  <c r="T145" i="1"/>
  <c r="T734" i="1"/>
  <c r="T269" i="1"/>
  <c r="T645" i="1"/>
  <c r="T49" i="1"/>
  <c r="T34" i="1"/>
  <c r="T740" i="1"/>
  <c r="T235" i="1"/>
  <c r="T1247" i="1"/>
  <c r="T561" i="1"/>
  <c r="T807" i="1"/>
  <c r="T625" i="1"/>
  <c r="T544" i="1"/>
  <c r="T406" i="1"/>
  <c r="T164" i="1"/>
  <c r="T403" i="1"/>
  <c r="T815" i="1"/>
  <c r="T378" i="1"/>
  <c r="T417" i="1"/>
  <c r="T113" i="1"/>
  <c r="T473" i="1"/>
  <c r="T429" i="1"/>
  <c r="T957" i="1"/>
  <c r="T526" i="1"/>
  <c r="T392" i="1"/>
  <c r="T1095" i="1"/>
  <c r="T288" i="1"/>
  <c r="T232" i="1"/>
  <c r="T105" i="1"/>
  <c r="T1020" i="1"/>
  <c r="T878" i="1"/>
  <c r="T463" i="1"/>
  <c r="T15" i="1"/>
  <c r="T16" i="1"/>
  <c r="T199" i="1"/>
  <c r="T432" i="1"/>
  <c r="T691" i="1"/>
  <c r="T308" i="1"/>
  <c r="T421" i="1"/>
  <c r="T850" i="1"/>
  <c r="T755" i="1"/>
  <c r="T530" i="1"/>
  <c r="T593" i="1"/>
  <c r="T898" i="1"/>
  <c r="T338" i="1"/>
  <c r="T306" i="1"/>
  <c r="T855" i="1"/>
  <c r="T843" i="1"/>
  <c r="T752" i="1"/>
  <c r="T427" i="1"/>
  <c r="T12" i="1"/>
  <c r="T411" i="1"/>
  <c r="T774" i="1"/>
  <c r="T13" i="1"/>
  <c r="T998" i="1"/>
  <c r="T552" i="1"/>
  <c r="T501" i="1"/>
  <c r="T821" i="1"/>
  <c r="T484" i="1"/>
  <c r="T153" i="1"/>
  <c r="T993" i="1"/>
  <c r="T891" i="1"/>
  <c r="T714" i="1"/>
  <c r="T121" i="1"/>
  <c r="T1111" i="1"/>
  <c r="T498" i="1"/>
  <c r="T433" i="1"/>
  <c r="T789" i="1"/>
  <c r="T249" i="1"/>
  <c r="T851" i="1"/>
  <c r="T284" i="1"/>
  <c r="T266" i="1"/>
  <c r="T17" i="1"/>
  <c r="G11" i="2" l="1"/>
  <c r="G12" i="2" s="1"/>
  <c r="T1489" i="1"/>
</calcChain>
</file>

<file path=xl/sharedStrings.xml><?xml version="1.0" encoding="utf-8"?>
<sst xmlns="http://schemas.openxmlformats.org/spreadsheetml/2006/main" count="1869" uniqueCount="61">
  <si>
    <t>Phase</t>
  </si>
  <si>
    <t>Total elapsed time</t>
  </si>
  <si>
    <t>Phase elapsed time</t>
  </si>
  <si>
    <t>WLTC class 3, version 5, vehicle speed</t>
  </si>
  <si>
    <t>WLTC class 3, version 5, acceleration</t>
  </si>
  <si>
    <t>Vehicle Speed</t>
  </si>
  <si>
    <t>Acceleration Force</t>
  </si>
  <si>
    <t>Aerodynamic Drag Force</t>
  </si>
  <si>
    <t>Total Force</t>
  </si>
  <si>
    <t>Total Power</t>
  </si>
  <si>
    <t>Tractive Energy</t>
  </si>
  <si>
    <t>ICE Energy</t>
  </si>
  <si>
    <t>s</t>
    <phoneticPr fontId="0"/>
  </si>
  <si>
    <t>km/h</t>
  </si>
  <si>
    <t>m/s²</t>
  </si>
  <si>
    <t>km/h/s</t>
  </si>
  <si>
    <t>m/s</t>
  </si>
  <si>
    <t>N</t>
  </si>
  <si>
    <t>kW</t>
  </si>
  <si>
    <t>kJ</t>
  </si>
  <si>
    <t>Low</t>
  </si>
  <si>
    <t>Low</t>
    <phoneticPr fontId="0"/>
  </si>
  <si>
    <t>Middle</t>
    <phoneticPr fontId="0"/>
  </si>
  <si>
    <t>High</t>
    <phoneticPr fontId="0"/>
  </si>
  <si>
    <t>Extra-high</t>
    <phoneticPr fontId="0"/>
  </si>
  <si>
    <t>Make</t>
  </si>
  <si>
    <t>Model</t>
  </si>
  <si>
    <t>Vauxhall</t>
  </si>
  <si>
    <t>Corsa B</t>
  </si>
  <si>
    <t>Year</t>
  </si>
  <si>
    <t>Drag Coefficent</t>
  </si>
  <si>
    <t>CDA</t>
  </si>
  <si>
    <t>Curb Weight (Kg)</t>
  </si>
  <si>
    <t>Test Mass (Kg)</t>
  </si>
  <si>
    <t>Energy (kJ)</t>
  </si>
  <si>
    <t>Positive</t>
  </si>
  <si>
    <t>Negative</t>
  </si>
  <si>
    <t>Recovered</t>
  </si>
  <si>
    <t>High</t>
  </si>
  <si>
    <t>Efficency (%)</t>
  </si>
  <si>
    <t>Vehicle</t>
  </si>
  <si>
    <t xml:space="preserve"> Standard Force (N)</t>
  </si>
  <si>
    <t>Test Stages</t>
  </si>
  <si>
    <t>Medium</t>
  </si>
  <si>
    <t>Very High</t>
  </si>
  <si>
    <t>Re used</t>
  </si>
  <si>
    <t>Vehicle Information</t>
  </si>
  <si>
    <r>
      <t>Frontal Area (m</t>
    </r>
    <r>
      <rPr>
        <vertAlign val="super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>)</t>
    </r>
  </si>
  <si>
    <t>Rolling Resistance Coefficent</t>
  </si>
  <si>
    <t>Rolling Resistance (N)</t>
  </si>
  <si>
    <t xml:space="preserve"> </t>
  </si>
  <si>
    <t xml:space="preserve">Company </t>
  </si>
  <si>
    <t>KERS</t>
  </si>
  <si>
    <t>Ricardo LTD</t>
  </si>
  <si>
    <t>Storage System</t>
  </si>
  <si>
    <t>Kinergy Flywheel</t>
  </si>
  <si>
    <t xml:space="preserve">Braking Energy </t>
  </si>
  <si>
    <t>(Cumulative) Tractive Energy</t>
  </si>
  <si>
    <t>(Cumulative) Braking Energy</t>
  </si>
  <si>
    <t>Energy From Wheel Into Flywheel</t>
  </si>
  <si>
    <t>Energy From Flywheel to Wheel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</si>
</sst>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_ 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vertAlign val="superscript"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EFB89"/>
        <bgColor indexed="64"/>
      </patternFill>
    </fill>
    <fill>
      <patternFill patternType="solid">
        <fgColor rgb="FFFFC301"/>
        <bgColor indexed="64"/>
      </patternFill>
    </fill>
    <fill>
      <patternFill patternType="solid">
        <fgColor rgb="FFFF33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2" fontId="2" fillId="5" borderId="1" xfId="0" applyNumberFormat="1" applyFont="1" applyFill="1" applyBorder="1" applyAlignment="1">
      <alignment horizontal="left"/>
    </xf>
    <xf numFmtId="2" fontId="0" fillId="5" borderId="1" xfId="0" applyNumberFormat="1" applyFill="1" applyBorder="1" applyAlignment="1">
      <alignment horizontal="left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2" fontId="0" fillId="6" borderId="1" xfId="0" applyNumberFormat="1" applyFill="1" applyBorder="1" applyAlignment="1">
      <alignment horizontal="center"/>
    </xf>
    <xf numFmtId="2" fontId="2" fillId="6" borderId="1" xfId="0" applyNumberFormat="1" applyFont="1" applyFill="1" applyBorder="1" applyAlignment="1">
      <alignment horizontal="center"/>
    </xf>
    <xf numFmtId="165" fontId="2" fillId="6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left"/>
    </xf>
    <xf numFmtId="2" fontId="0" fillId="6" borderId="1" xfId="0" applyNumberFormat="1" applyFill="1" applyBorder="1" applyAlignment="1">
      <alignment horizontal="left"/>
    </xf>
    <xf numFmtId="0" fontId="2" fillId="7" borderId="1" xfId="0" applyFont="1" applyFill="1" applyBorder="1" applyAlignment="1">
      <alignment horizontal="center" vertical="center"/>
    </xf>
    <xf numFmtId="165" fontId="2" fillId="7" borderId="1" xfId="0" applyNumberFormat="1" applyFont="1" applyFill="1" applyBorder="1" applyAlignment="1">
      <alignment horizontal="center" vertical="center"/>
    </xf>
    <xf numFmtId="2" fontId="0" fillId="7" borderId="1" xfId="0" applyNumberFormat="1" applyFill="1" applyBorder="1" applyAlignment="1">
      <alignment horizontal="center"/>
    </xf>
    <xf numFmtId="2" fontId="2" fillId="7" borderId="1" xfId="0" applyNumberFormat="1" applyFont="1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/>
    </xf>
    <xf numFmtId="2" fontId="0" fillId="7" borderId="1" xfId="0" applyNumberFormat="1" applyFill="1" applyBorder="1" applyAlignment="1">
      <alignment horizontal="left"/>
    </xf>
    <xf numFmtId="0" fontId="2" fillId="8" borderId="1" xfId="0" applyFont="1" applyFill="1" applyBorder="1" applyAlignment="1">
      <alignment horizontal="center" vertical="center"/>
    </xf>
    <xf numFmtId="165" fontId="2" fillId="8" borderId="1" xfId="0" applyNumberFormat="1" applyFont="1" applyFill="1" applyBorder="1" applyAlignment="1">
      <alignment horizontal="center" vertical="center"/>
    </xf>
    <xf numFmtId="2" fontId="0" fillId="8" borderId="1" xfId="0" applyNumberFormat="1" applyFill="1" applyBorder="1" applyAlignment="1">
      <alignment horizontal="center"/>
    </xf>
    <xf numFmtId="2" fontId="2" fillId="8" borderId="1" xfId="0" applyNumberFormat="1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 vertical="center"/>
    </xf>
    <xf numFmtId="165" fontId="2" fillId="9" borderId="1" xfId="0" applyNumberFormat="1" applyFont="1" applyFill="1" applyBorder="1" applyAlignment="1">
      <alignment horizontal="center" vertical="center"/>
    </xf>
    <xf numFmtId="2" fontId="0" fillId="9" borderId="1" xfId="0" applyNumberFormat="1" applyFill="1" applyBorder="1" applyAlignment="1">
      <alignment horizontal="center"/>
    </xf>
    <xf numFmtId="2" fontId="2" fillId="9" borderId="1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left"/>
    </xf>
    <xf numFmtId="2" fontId="0" fillId="8" borderId="1" xfId="0" applyNumberFormat="1" applyFill="1" applyBorder="1" applyAlignment="1">
      <alignment horizontal="left"/>
    </xf>
    <xf numFmtId="0" fontId="1" fillId="9" borderId="1" xfId="0" applyFont="1" applyFill="1" applyBorder="1" applyAlignment="1">
      <alignment horizontal="left"/>
    </xf>
    <xf numFmtId="2" fontId="0" fillId="9" borderId="1" xfId="0" applyNumberFormat="1" applyFill="1" applyBorder="1" applyAlignment="1">
      <alignment horizontal="left"/>
    </xf>
    <xf numFmtId="0" fontId="6" fillId="3" borderId="1" xfId="0" applyFont="1" applyFill="1" applyBorder="1"/>
    <xf numFmtId="0" fontId="2" fillId="3" borderId="2" xfId="0" applyFont="1" applyFill="1" applyBorder="1"/>
    <xf numFmtId="0" fontId="2" fillId="4" borderId="3" xfId="0" applyFont="1" applyFill="1" applyBorder="1" applyAlignment="1">
      <alignment horizontal="left"/>
    </xf>
    <xf numFmtId="0" fontId="2" fillId="3" borderId="4" xfId="0" applyFont="1" applyFill="1" applyBorder="1"/>
    <xf numFmtId="0" fontId="2" fillId="3" borderId="5" xfId="0" applyFont="1" applyFill="1" applyBorder="1"/>
    <xf numFmtId="0" fontId="2" fillId="5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301"/>
      <color rgb="FFFEFB89"/>
      <color rgb="FFFF3300"/>
      <color rgb="FFFFD03B"/>
      <color rgb="FFFFD6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High Speed Forces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Accelaration (Force)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2225" cap="rnd">
                <a:solidFill>
                  <a:schemeClr val="accent1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00AF-43F7-B5E0-C5A9EADAE52F}"/>
              </c:ext>
            </c:extLst>
          </c:dPt>
          <c:dPt>
            <c:idx val="117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2-00AF-43F7-B5E0-C5A9EADAE52F}"/>
              </c:ext>
            </c:extLst>
          </c:dPt>
          <c:dPt>
            <c:idx val="234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1-298F-48B8-AA91-BC7E12FCA578}"/>
              </c:ext>
            </c:extLst>
          </c:dPt>
          <c:xVal>
            <c:numRef>
              <c:f>'Corsa B Data'!$E$1035:$E$1489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xVal>
          <c:yVal>
            <c:numRef>
              <c:f>'Corsa B Data'!$J$1035:$J$1489</c:f>
              <c:numCache>
                <c:formatCode>0.00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117.77777777777779</c:v>
                </c:pt>
                <c:pt idx="4">
                  <c:v>530</c:v>
                </c:pt>
                <c:pt idx="5">
                  <c:v>1148.3333333333333</c:v>
                </c:pt>
                <c:pt idx="6">
                  <c:v>1619.4444444444443</c:v>
                </c:pt>
                <c:pt idx="7">
                  <c:v>1678.3333333333333</c:v>
                </c:pt>
                <c:pt idx="8">
                  <c:v>1442.7777777777776</c:v>
                </c:pt>
                <c:pt idx="9">
                  <c:v>1207.2222222222222</c:v>
                </c:pt>
                <c:pt idx="10">
                  <c:v>1074.7222222222224</c:v>
                </c:pt>
                <c:pt idx="11">
                  <c:v>1001.1111111111112</c:v>
                </c:pt>
                <c:pt idx="12">
                  <c:v>868.61111111111143</c:v>
                </c:pt>
                <c:pt idx="13">
                  <c:v>691.9444444444448</c:v>
                </c:pt>
                <c:pt idx="14">
                  <c:v>574.1666666666664</c:v>
                </c:pt>
                <c:pt idx="15">
                  <c:v>574.1666666666664</c:v>
                </c:pt>
                <c:pt idx="16">
                  <c:v>662.5</c:v>
                </c:pt>
                <c:pt idx="17">
                  <c:v>706.66666666666629</c:v>
                </c:pt>
                <c:pt idx="18">
                  <c:v>662.5</c:v>
                </c:pt>
                <c:pt idx="19">
                  <c:v>515.27777777777771</c:v>
                </c:pt>
                <c:pt idx="20">
                  <c:v>309.16666666666686</c:v>
                </c:pt>
                <c:pt idx="21">
                  <c:v>132.4999999999998</c:v>
                </c:pt>
                <c:pt idx="22">
                  <c:v>44.166666666666245</c:v>
                </c:pt>
                <c:pt idx="23">
                  <c:v>44.166666666667297</c:v>
                </c:pt>
                <c:pt idx="24">
                  <c:v>58.88888888888868</c:v>
                </c:pt>
                <c:pt idx="25">
                  <c:v>0</c:v>
                </c:pt>
                <c:pt idx="26">
                  <c:v>-147.22222222222223</c:v>
                </c:pt>
                <c:pt idx="27">
                  <c:v>-353.33333333333314</c:v>
                </c:pt>
                <c:pt idx="28">
                  <c:v>-515.27777777777771</c:v>
                </c:pt>
                <c:pt idx="29">
                  <c:v>-618.33333333333371</c:v>
                </c:pt>
                <c:pt idx="30">
                  <c:v>-736.11111111111109</c:v>
                </c:pt>
                <c:pt idx="31">
                  <c:v>-912.77777777777817</c:v>
                </c:pt>
                <c:pt idx="32">
                  <c:v>-1148.3333333333328</c:v>
                </c:pt>
                <c:pt idx="33">
                  <c:v>-1413.333333333333</c:v>
                </c:pt>
                <c:pt idx="34">
                  <c:v>-1560.5555555555557</c:v>
                </c:pt>
                <c:pt idx="35">
                  <c:v>-1428.0555555555554</c:v>
                </c:pt>
                <c:pt idx="36">
                  <c:v>-1280.8333333333333</c:v>
                </c:pt>
                <c:pt idx="37">
                  <c:v>-1118.8888888888889</c:v>
                </c:pt>
                <c:pt idx="38">
                  <c:v>-691.94444444444434</c:v>
                </c:pt>
                <c:pt idx="39">
                  <c:v>-191.388888888889</c:v>
                </c:pt>
                <c:pt idx="40">
                  <c:v>117.77777777777787</c:v>
                </c:pt>
                <c:pt idx="41">
                  <c:v>515.27777777777771</c:v>
                </c:pt>
                <c:pt idx="42">
                  <c:v>1045.2777777777774</c:v>
                </c:pt>
                <c:pt idx="43">
                  <c:v>1148.3333333333333</c:v>
                </c:pt>
                <c:pt idx="44">
                  <c:v>691.9444444444448</c:v>
                </c:pt>
                <c:pt idx="45">
                  <c:v>265.00000000000011</c:v>
                </c:pt>
                <c:pt idx="46">
                  <c:v>264.9999999999996</c:v>
                </c:pt>
                <c:pt idx="47">
                  <c:v>530.00000000000023</c:v>
                </c:pt>
                <c:pt idx="48">
                  <c:v>795.00000000000023</c:v>
                </c:pt>
                <c:pt idx="49">
                  <c:v>956.94444444444389</c:v>
                </c:pt>
                <c:pt idx="50">
                  <c:v>1133.6111111111111</c:v>
                </c:pt>
                <c:pt idx="51">
                  <c:v>1354.4444444444448</c:v>
                </c:pt>
                <c:pt idx="52">
                  <c:v>1442.7777777777774</c:v>
                </c:pt>
                <c:pt idx="53">
                  <c:v>1295.5555555555552</c:v>
                </c:pt>
                <c:pt idx="54">
                  <c:v>1045.2777777777781</c:v>
                </c:pt>
                <c:pt idx="55">
                  <c:v>824.44444444444457</c:v>
                </c:pt>
                <c:pt idx="56">
                  <c:v>706.66666666666731</c:v>
                </c:pt>
                <c:pt idx="57">
                  <c:v>544.72222222222263</c:v>
                </c:pt>
                <c:pt idx="58">
                  <c:v>264.9999999999996</c:v>
                </c:pt>
                <c:pt idx="59">
                  <c:v>-14.722222222222431</c:v>
                </c:pt>
                <c:pt idx="60">
                  <c:v>-309.16666666666686</c:v>
                </c:pt>
                <c:pt idx="61">
                  <c:v>-471.11111111111148</c:v>
                </c:pt>
                <c:pt idx="62">
                  <c:v>-338.61111111111069</c:v>
                </c:pt>
                <c:pt idx="63">
                  <c:v>-103.05555555555492</c:v>
                </c:pt>
                <c:pt idx="64">
                  <c:v>14.722222222222431</c:v>
                </c:pt>
                <c:pt idx="65">
                  <c:v>29.444444444443818</c:v>
                </c:pt>
                <c:pt idx="66">
                  <c:v>14.722222222221385</c:v>
                </c:pt>
                <c:pt idx="67">
                  <c:v>0</c:v>
                </c:pt>
                <c:pt idx="68">
                  <c:v>44.166666666667297</c:v>
                </c:pt>
                <c:pt idx="69">
                  <c:v>191.38888888888951</c:v>
                </c:pt>
                <c:pt idx="70">
                  <c:v>382.777777777778</c:v>
                </c:pt>
                <c:pt idx="71">
                  <c:v>426.94444444444423</c:v>
                </c:pt>
                <c:pt idx="72">
                  <c:v>294.44444444444446</c:v>
                </c:pt>
                <c:pt idx="73">
                  <c:v>132.4999999999998</c:v>
                </c:pt>
                <c:pt idx="74">
                  <c:v>-29.444444444444862</c:v>
                </c:pt>
                <c:pt idx="75">
                  <c:v>-235.55555555555574</c:v>
                </c:pt>
                <c:pt idx="76">
                  <c:v>-471.11111111111148</c:v>
                </c:pt>
                <c:pt idx="77">
                  <c:v>-500.55555555555532</c:v>
                </c:pt>
                <c:pt idx="78">
                  <c:v>-279.722222222222</c:v>
                </c:pt>
                <c:pt idx="79">
                  <c:v>-14.722222222222431</c:v>
                </c:pt>
                <c:pt idx="80">
                  <c:v>265.00000000000063</c:v>
                </c:pt>
                <c:pt idx="81">
                  <c:v>515.27777777777771</c:v>
                </c:pt>
                <c:pt idx="82">
                  <c:v>544.7222222222216</c:v>
                </c:pt>
                <c:pt idx="83">
                  <c:v>323.88888888888931</c:v>
                </c:pt>
                <c:pt idx="84">
                  <c:v>73.611111111112166</c:v>
                </c:pt>
                <c:pt idx="85">
                  <c:v>-147.22222222222223</c:v>
                </c:pt>
                <c:pt idx="86">
                  <c:v>-353.33333333333411</c:v>
                </c:pt>
                <c:pt idx="87">
                  <c:v>-338.61111111111069</c:v>
                </c:pt>
                <c:pt idx="88">
                  <c:v>-103.05555555555597</c:v>
                </c:pt>
                <c:pt idx="89">
                  <c:v>206.11111111111092</c:v>
                </c:pt>
                <c:pt idx="90">
                  <c:v>588.88888888888891</c:v>
                </c:pt>
                <c:pt idx="91">
                  <c:v>794.99999999999977</c:v>
                </c:pt>
                <c:pt idx="92">
                  <c:v>603.61111111111234</c:v>
                </c:pt>
                <c:pt idx="93">
                  <c:v>250.27777777777817</c:v>
                </c:pt>
                <c:pt idx="94">
                  <c:v>-14.722222222223477</c:v>
                </c:pt>
                <c:pt idx="95">
                  <c:v>-235.55555555555679</c:v>
                </c:pt>
                <c:pt idx="96">
                  <c:v>-353.33333333333206</c:v>
                </c:pt>
                <c:pt idx="97">
                  <c:v>-279.72222222222092</c:v>
                </c:pt>
                <c:pt idx="98">
                  <c:v>-176.66666666666706</c:v>
                </c:pt>
                <c:pt idx="99">
                  <c:v>-191.38888888888849</c:v>
                </c:pt>
                <c:pt idx="100">
                  <c:v>-368.05555555555554</c:v>
                </c:pt>
                <c:pt idx="101">
                  <c:v>-677.22222222222342</c:v>
                </c:pt>
                <c:pt idx="102">
                  <c:v>-1089.4444444444453</c:v>
                </c:pt>
                <c:pt idx="103">
                  <c:v>-1442.7777777777774</c:v>
                </c:pt>
                <c:pt idx="104">
                  <c:v>-1560.5555555555547</c:v>
                </c:pt>
                <c:pt idx="105">
                  <c:v>-1531.1111111111109</c:v>
                </c:pt>
                <c:pt idx="106">
                  <c:v>-1325</c:v>
                </c:pt>
                <c:pt idx="107">
                  <c:v>-1060.0000000000005</c:v>
                </c:pt>
                <c:pt idx="108">
                  <c:v>-942.22222222222251</c:v>
                </c:pt>
                <c:pt idx="109">
                  <c:v>-927.49999999999955</c:v>
                </c:pt>
                <c:pt idx="110">
                  <c:v>-1001.1111111111112</c:v>
                </c:pt>
                <c:pt idx="111">
                  <c:v>-1060.0000000000005</c:v>
                </c:pt>
                <c:pt idx="112">
                  <c:v>-986.3888888888888</c:v>
                </c:pt>
                <c:pt idx="113">
                  <c:v>-706.66666666666652</c:v>
                </c:pt>
                <c:pt idx="114">
                  <c:v>-309.16666666666686</c:v>
                </c:pt>
                <c:pt idx="115">
                  <c:v>-44.166666666666508</c:v>
                </c:pt>
                <c:pt idx="116">
                  <c:v>58.888888888888935</c:v>
                </c:pt>
                <c:pt idx="117">
                  <c:v>117.77777777777763</c:v>
                </c:pt>
                <c:pt idx="118">
                  <c:v>264.99999999999983</c:v>
                </c:pt>
                <c:pt idx="119">
                  <c:v>588.88888888888914</c:v>
                </c:pt>
                <c:pt idx="120">
                  <c:v>898.05555555555577</c:v>
                </c:pt>
                <c:pt idx="121">
                  <c:v>780.27777777777737</c:v>
                </c:pt>
                <c:pt idx="122">
                  <c:v>338.6111111111112</c:v>
                </c:pt>
                <c:pt idx="123">
                  <c:v>-250.27777777777766</c:v>
                </c:pt>
                <c:pt idx="124">
                  <c:v>-1089.4444444444448</c:v>
                </c:pt>
                <c:pt idx="125">
                  <c:v>-1310.2777777777776</c:v>
                </c:pt>
                <c:pt idx="126">
                  <c:v>-794.99999999999977</c:v>
                </c:pt>
                <c:pt idx="127">
                  <c:v>-265.00000000000011</c:v>
                </c:pt>
                <c:pt idx="128">
                  <c:v>0</c:v>
                </c:pt>
                <c:pt idx="129">
                  <c:v>279.72222222222229</c:v>
                </c:pt>
                <c:pt idx="130">
                  <c:v>1001.1111111111112</c:v>
                </c:pt>
                <c:pt idx="131">
                  <c:v>1648.8888888888889</c:v>
                </c:pt>
                <c:pt idx="132">
                  <c:v>1619.4444444444443</c:v>
                </c:pt>
                <c:pt idx="133">
                  <c:v>1280.8333333333328</c:v>
                </c:pt>
                <c:pt idx="134">
                  <c:v>1236.666666666667</c:v>
                </c:pt>
                <c:pt idx="135">
                  <c:v>1413.3333333333335</c:v>
                </c:pt>
                <c:pt idx="136">
                  <c:v>1575.2777777777771</c:v>
                </c:pt>
                <c:pt idx="137">
                  <c:v>1531.1111111111109</c:v>
                </c:pt>
                <c:pt idx="138">
                  <c:v>1310.2777777777776</c:v>
                </c:pt>
                <c:pt idx="139">
                  <c:v>1133.6111111111115</c:v>
                </c:pt>
                <c:pt idx="140">
                  <c:v>1060.0000000000005</c:v>
                </c:pt>
                <c:pt idx="141">
                  <c:v>1015.8333333333342</c:v>
                </c:pt>
                <c:pt idx="142">
                  <c:v>971.66666666666583</c:v>
                </c:pt>
                <c:pt idx="143">
                  <c:v>677.22222222222138</c:v>
                </c:pt>
                <c:pt idx="144">
                  <c:v>397.5000000000004</c:v>
                </c:pt>
                <c:pt idx="145">
                  <c:v>471.11111111111148</c:v>
                </c:pt>
                <c:pt idx="146">
                  <c:v>530.00000000000125</c:v>
                </c:pt>
                <c:pt idx="147">
                  <c:v>485.83333333333292</c:v>
                </c:pt>
                <c:pt idx="148">
                  <c:v>456.388888888888</c:v>
                </c:pt>
                <c:pt idx="149">
                  <c:v>412.22222222222183</c:v>
                </c:pt>
                <c:pt idx="150">
                  <c:v>368.05555555555554</c:v>
                </c:pt>
                <c:pt idx="151">
                  <c:v>338.61111111111069</c:v>
                </c:pt>
                <c:pt idx="152">
                  <c:v>294.44444444444446</c:v>
                </c:pt>
                <c:pt idx="153">
                  <c:v>250.27777777777817</c:v>
                </c:pt>
                <c:pt idx="154">
                  <c:v>235.55555555555472</c:v>
                </c:pt>
                <c:pt idx="155">
                  <c:v>264.9999999999996</c:v>
                </c:pt>
                <c:pt idx="156">
                  <c:v>294.44444444444446</c:v>
                </c:pt>
                <c:pt idx="157">
                  <c:v>294.44444444444446</c:v>
                </c:pt>
                <c:pt idx="158">
                  <c:v>279.72222222222302</c:v>
                </c:pt>
                <c:pt idx="159">
                  <c:v>235.55555555555679</c:v>
                </c:pt>
                <c:pt idx="160">
                  <c:v>191.38888888888849</c:v>
                </c:pt>
                <c:pt idx="161">
                  <c:v>161.9444444444436</c:v>
                </c:pt>
                <c:pt idx="162">
                  <c:v>117.77777777777736</c:v>
                </c:pt>
                <c:pt idx="163">
                  <c:v>44.166666666666245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14.722222222223477</c:v>
                </c:pt>
                <c:pt idx="173">
                  <c:v>14.722222222223477</c:v>
                </c:pt>
                <c:pt idx="174">
                  <c:v>14.722222222221385</c:v>
                </c:pt>
                <c:pt idx="175">
                  <c:v>73.611111111111114</c:v>
                </c:pt>
                <c:pt idx="176">
                  <c:v>132.50000000000082</c:v>
                </c:pt>
                <c:pt idx="177">
                  <c:v>191.38888888888849</c:v>
                </c:pt>
                <c:pt idx="178">
                  <c:v>235.55555555555472</c:v>
                </c:pt>
                <c:pt idx="179">
                  <c:v>206.11111111111194</c:v>
                </c:pt>
                <c:pt idx="180">
                  <c:v>147.22222222222223</c:v>
                </c:pt>
                <c:pt idx="181">
                  <c:v>88.33333333333249</c:v>
                </c:pt>
                <c:pt idx="182">
                  <c:v>44.166666666666245</c:v>
                </c:pt>
                <c:pt idx="183">
                  <c:v>29.444444444444862</c:v>
                </c:pt>
                <c:pt idx="184">
                  <c:v>29.444444444444862</c:v>
                </c:pt>
                <c:pt idx="185">
                  <c:v>29.444444444444862</c:v>
                </c:pt>
                <c:pt idx="186">
                  <c:v>14.722222222223477</c:v>
                </c:pt>
                <c:pt idx="187">
                  <c:v>0</c:v>
                </c:pt>
                <c:pt idx="188">
                  <c:v>0</c:v>
                </c:pt>
                <c:pt idx="189">
                  <c:v>-14.722222222223477</c:v>
                </c:pt>
                <c:pt idx="190">
                  <c:v>-14.722222222223477</c:v>
                </c:pt>
                <c:pt idx="191">
                  <c:v>0</c:v>
                </c:pt>
                <c:pt idx="192">
                  <c:v>0</c:v>
                </c:pt>
                <c:pt idx="193">
                  <c:v>-14.722222222221385</c:v>
                </c:pt>
                <c:pt idx="194">
                  <c:v>-29.444444444444862</c:v>
                </c:pt>
                <c:pt idx="195">
                  <c:v>-29.444444444444862</c:v>
                </c:pt>
                <c:pt idx="196">
                  <c:v>-29.44444444444277</c:v>
                </c:pt>
                <c:pt idx="197">
                  <c:v>-44.166666666666245</c:v>
                </c:pt>
                <c:pt idx="198">
                  <c:v>-73.611111111111114</c:v>
                </c:pt>
                <c:pt idx="199">
                  <c:v>-88.333333333334593</c:v>
                </c:pt>
                <c:pt idx="200">
                  <c:v>-103.05555555555597</c:v>
                </c:pt>
                <c:pt idx="201">
                  <c:v>-88.33333333333249</c:v>
                </c:pt>
                <c:pt idx="202">
                  <c:v>-58.888888888889724</c:v>
                </c:pt>
                <c:pt idx="203">
                  <c:v>-44.166666666666245</c:v>
                </c:pt>
                <c:pt idx="204">
                  <c:v>-44.166666666666245</c:v>
                </c:pt>
                <c:pt idx="205">
                  <c:v>-44.166666666666245</c:v>
                </c:pt>
                <c:pt idx="206">
                  <c:v>-44.166666666666245</c:v>
                </c:pt>
                <c:pt idx="207">
                  <c:v>-58.888888888889724</c:v>
                </c:pt>
                <c:pt idx="208">
                  <c:v>-44.166666666666245</c:v>
                </c:pt>
                <c:pt idx="209">
                  <c:v>-14.722222222221385</c:v>
                </c:pt>
                <c:pt idx="210">
                  <c:v>-14.722222222223477</c:v>
                </c:pt>
                <c:pt idx="211">
                  <c:v>-14.722222222223477</c:v>
                </c:pt>
                <c:pt idx="212">
                  <c:v>-29.444444444444862</c:v>
                </c:pt>
                <c:pt idx="213">
                  <c:v>-58.888888888887635</c:v>
                </c:pt>
                <c:pt idx="214">
                  <c:v>-103.05555555555388</c:v>
                </c:pt>
                <c:pt idx="215">
                  <c:v>-161.94444444444568</c:v>
                </c:pt>
                <c:pt idx="216">
                  <c:v>-206.11111111111194</c:v>
                </c:pt>
                <c:pt idx="217">
                  <c:v>-220.83333333333331</c:v>
                </c:pt>
                <c:pt idx="218">
                  <c:v>-206.11111111111194</c:v>
                </c:pt>
                <c:pt idx="219">
                  <c:v>-191.38888888888849</c:v>
                </c:pt>
                <c:pt idx="220">
                  <c:v>-191.38888888888849</c:v>
                </c:pt>
                <c:pt idx="221">
                  <c:v>-191.38888888888849</c:v>
                </c:pt>
                <c:pt idx="222">
                  <c:v>-176.66666666666706</c:v>
                </c:pt>
                <c:pt idx="223">
                  <c:v>-191.38888888888849</c:v>
                </c:pt>
                <c:pt idx="224">
                  <c:v>-206.11111111110984</c:v>
                </c:pt>
                <c:pt idx="225">
                  <c:v>-206.11111111111194</c:v>
                </c:pt>
                <c:pt idx="226">
                  <c:v>-206.11111111111194</c:v>
                </c:pt>
                <c:pt idx="227">
                  <c:v>-191.38888888888849</c:v>
                </c:pt>
                <c:pt idx="228">
                  <c:v>-176.66666666666706</c:v>
                </c:pt>
                <c:pt idx="229">
                  <c:v>-176.66666666666706</c:v>
                </c:pt>
                <c:pt idx="230">
                  <c:v>-176.66666666666498</c:v>
                </c:pt>
                <c:pt idx="231">
                  <c:v>-176.66666666666706</c:v>
                </c:pt>
                <c:pt idx="232">
                  <c:v>-176.66666666666706</c:v>
                </c:pt>
                <c:pt idx="233">
                  <c:v>-176.66666666666706</c:v>
                </c:pt>
                <c:pt idx="234">
                  <c:v>-176.66666666666706</c:v>
                </c:pt>
                <c:pt idx="235">
                  <c:v>-176.66666666666498</c:v>
                </c:pt>
                <c:pt idx="236">
                  <c:v>-161.9444444444436</c:v>
                </c:pt>
                <c:pt idx="237">
                  <c:v>-132.50000000000082</c:v>
                </c:pt>
                <c:pt idx="238">
                  <c:v>-103.05555555555597</c:v>
                </c:pt>
                <c:pt idx="239">
                  <c:v>-44.166666666666245</c:v>
                </c:pt>
                <c:pt idx="240">
                  <c:v>14.722222222221385</c:v>
                </c:pt>
                <c:pt idx="241">
                  <c:v>58.888888888887635</c:v>
                </c:pt>
                <c:pt idx="242">
                  <c:v>88.333333333334593</c:v>
                </c:pt>
                <c:pt idx="243">
                  <c:v>73.611111111111114</c:v>
                </c:pt>
                <c:pt idx="244">
                  <c:v>58.888888888887635</c:v>
                </c:pt>
                <c:pt idx="245">
                  <c:v>29.444444444444862</c:v>
                </c:pt>
                <c:pt idx="246">
                  <c:v>-29.444444444444862</c:v>
                </c:pt>
                <c:pt idx="247">
                  <c:v>-73.611111111111114</c:v>
                </c:pt>
                <c:pt idx="248">
                  <c:v>-103.05555555555388</c:v>
                </c:pt>
                <c:pt idx="249">
                  <c:v>-117.77777777777736</c:v>
                </c:pt>
                <c:pt idx="250">
                  <c:v>-103.05555555555597</c:v>
                </c:pt>
                <c:pt idx="251">
                  <c:v>-88.33333333333249</c:v>
                </c:pt>
                <c:pt idx="252">
                  <c:v>-73.611111111111114</c:v>
                </c:pt>
                <c:pt idx="253">
                  <c:v>-29.444444444444862</c:v>
                </c:pt>
                <c:pt idx="254">
                  <c:v>14.722222222221385</c:v>
                </c:pt>
                <c:pt idx="255">
                  <c:v>29.444444444444862</c:v>
                </c:pt>
                <c:pt idx="256">
                  <c:v>44.166666666666245</c:v>
                </c:pt>
                <c:pt idx="257">
                  <c:v>58.888888888887635</c:v>
                </c:pt>
                <c:pt idx="258">
                  <c:v>29.444444444444862</c:v>
                </c:pt>
                <c:pt idx="259">
                  <c:v>14.722222222223477</c:v>
                </c:pt>
                <c:pt idx="260">
                  <c:v>14.722222222223477</c:v>
                </c:pt>
                <c:pt idx="261">
                  <c:v>0</c:v>
                </c:pt>
                <c:pt idx="262">
                  <c:v>-29.444444444444862</c:v>
                </c:pt>
                <c:pt idx="263">
                  <c:v>-58.888888888889724</c:v>
                </c:pt>
                <c:pt idx="264">
                  <c:v>-73.611111111111114</c:v>
                </c:pt>
                <c:pt idx="265">
                  <c:v>-103.05555555555597</c:v>
                </c:pt>
                <c:pt idx="266">
                  <c:v>-117.77777777777736</c:v>
                </c:pt>
                <c:pt idx="267">
                  <c:v>-103.05555555555597</c:v>
                </c:pt>
                <c:pt idx="268">
                  <c:v>-103.05555555555597</c:v>
                </c:pt>
                <c:pt idx="269">
                  <c:v>-132.49999999999872</c:v>
                </c:pt>
                <c:pt idx="270">
                  <c:v>-147.22222222222223</c:v>
                </c:pt>
                <c:pt idx="271">
                  <c:v>-147.22222222222223</c:v>
                </c:pt>
                <c:pt idx="272">
                  <c:v>-117.77777777777736</c:v>
                </c:pt>
                <c:pt idx="273">
                  <c:v>-58.888888888889724</c:v>
                </c:pt>
                <c:pt idx="274">
                  <c:v>0</c:v>
                </c:pt>
                <c:pt idx="275">
                  <c:v>44.166666666666245</c:v>
                </c:pt>
                <c:pt idx="276">
                  <c:v>73.611111111111114</c:v>
                </c:pt>
                <c:pt idx="277">
                  <c:v>73.611111111111114</c:v>
                </c:pt>
                <c:pt idx="278">
                  <c:v>58.888888888887635</c:v>
                </c:pt>
                <c:pt idx="279">
                  <c:v>58.888888888889724</c:v>
                </c:pt>
                <c:pt idx="280">
                  <c:v>73.611111111111114</c:v>
                </c:pt>
                <c:pt idx="281">
                  <c:v>58.888888888889724</c:v>
                </c:pt>
                <c:pt idx="282">
                  <c:v>29.444444444444862</c:v>
                </c:pt>
                <c:pt idx="283">
                  <c:v>14.722222222221385</c:v>
                </c:pt>
                <c:pt idx="284">
                  <c:v>0</c:v>
                </c:pt>
                <c:pt idx="285">
                  <c:v>-14.722222222221385</c:v>
                </c:pt>
                <c:pt idx="286">
                  <c:v>-14.722222222221385</c:v>
                </c:pt>
                <c:pt idx="287">
                  <c:v>-14.722222222223477</c:v>
                </c:pt>
                <c:pt idx="288">
                  <c:v>-29.444444444444862</c:v>
                </c:pt>
                <c:pt idx="289">
                  <c:v>-44.166666666666245</c:v>
                </c:pt>
                <c:pt idx="290">
                  <c:v>-73.611111111111114</c:v>
                </c:pt>
                <c:pt idx="291">
                  <c:v>-73.611111111111114</c:v>
                </c:pt>
                <c:pt idx="292">
                  <c:v>-73.611111111111114</c:v>
                </c:pt>
                <c:pt idx="293">
                  <c:v>-132.50000000000082</c:v>
                </c:pt>
                <c:pt idx="294">
                  <c:v>-147.22222222222223</c:v>
                </c:pt>
                <c:pt idx="295">
                  <c:v>-117.77777777777736</c:v>
                </c:pt>
                <c:pt idx="296">
                  <c:v>-29.444444444444862</c:v>
                </c:pt>
                <c:pt idx="297">
                  <c:v>103.05555555555597</c:v>
                </c:pt>
                <c:pt idx="298">
                  <c:v>206.11111111111194</c:v>
                </c:pt>
                <c:pt idx="299">
                  <c:v>309.16666666666578</c:v>
                </c:pt>
                <c:pt idx="300">
                  <c:v>412.22222222222183</c:v>
                </c:pt>
                <c:pt idx="301">
                  <c:v>456.38888888889016</c:v>
                </c:pt>
                <c:pt idx="302">
                  <c:v>382.77777777777698</c:v>
                </c:pt>
                <c:pt idx="303">
                  <c:v>235.55555555555472</c:v>
                </c:pt>
                <c:pt idx="304">
                  <c:v>103.05555555555597</c:v>
                </c:pt>
                <c:pt idx="305">
                  <c:v>29.444444444444862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-14.722222222221385</c:v>
                </c:pt>
                <c:pt idx="310">
                  <c:v>-58.888888888889724</c:v>
                </c:pt>
                <c:pt idx="311">
                  <c:v>-88.333333333334593</c:v>
                </c:pt>
                <c:pt idx="312">
                  <c:v>-88.33333333333249</c:v>
                </c:pt>
                <c:pt idx="313">
                  <c:v>-58.888888888887635</c:v>
                </c:pt>
                <c:pt idx="314">
                  <c:v>-29.444444444444862</c:v>
                </c:pt>
                <c:pt idx="315">
                  <c:v>-14.722222222223477</c:v>
                </c:pt>
                <c:pt idx="316">
                  <c:v>0</c:v>
                </c:pt>
                <c:pt idx="317">
                  <c:v>14.722222222223477</c:v>
                </c:pt>
                <c:pt idx="318">
                  <c:v>29.444444444444862</c:v>
                </c:pt>
                <c:pt idx="319">
                  <c:v>73.611111111111114</c:v>
                </c:pt>
                <c:pt idx="320">
                  <c:v>117.77777777777736</c:v>
                </c:pt>
                <c:pt idx="321">
                  <c:v>117.77777777777736</c:v>
                </c:pt>
                <c:pt idx="322">
                  <c:v>103.05555555555597</c:v>
                </c:pt>
                <c:pt idx="323">
                  <c:v>58.888888888887635</c:v>
                </c:pt>
                <c:pt idx="324">
                  <c:v>14.722222222221385</c:v>
                </c:pt>
                <c:pt idx="325">
                  <c:v>-29.44444444444277</c:v>
                </c:pt>
                <c:pt idx="326">
                  <c:v>-132.49999999999872</c:v>
                </c:pt>
                <c:pt idx="327">
                  <c:v>-265.00000000000165</c:v>
                </c:pt>
                <c:pt idx="328">
                  <c:v>-368.05555555555554</c:v>
                </c:pt>
                <c:pt idx="329">
                  <c:v>-412.22222222222183</c:v>
                </c:pt>
                <c:pt idx="330">
                  <c:v>-426.94444444444525</c:v>
                </c:pt>
                <c:pt idx="331">
                  <c:v>-441.66666666666663</c:v>
                </c:pt>
                <c:pt idx="332">
                  <c:v>-471.11111111111148</c:v>
                </c:pt>
                <c:pt idx="333">
                  <c:v>-529.9999999999992</c:v>
                </c:pt>
                <c:pt idx="334">
                  <c:v>-574.16666666666549</c:v>
                </c:pt>
                <c:pt idx="335">
                  <c:v>-603.61111111111234</c:v>
                </c:pt>
                <c:pt idx="336">
                  <c:v>-647.77777777777862</c:v>
                </c:pt>
                <c:pt idx="337">
                  <c:v>-662.49999999999898</c:v>
                </c:pt>
                <c:pt idx="338">
                  <c:v>-529.9999999999992</c:v>
                </c:pt>
                <c:pt idx="339">
                  <c:v>-265.00000000000063</c:v>
                </c:pt>
                <c:pt idx="340">
                  <c:v>29.444444444443818</c:v>
                </c:pt>
                <c:pt idx="341">
                  <c:v>294.44444444444446</c:v>
                </c:pt>
                <c:pt idx="342">
                  <c:v>323.88888888888931</c:v>
                </c:pt>
                <c:pt idx="343">
                  <c:v>132.50000000000082</c:v>
                </c:pt>
                <c:pt idx="344">
                  <c:v>-103.05555555555597</c:v>
                </c:pt>
                <c:pt idx="345">
                  <c:v>-397.5000000000004</c:v>
                </c:pt>
                <c:pt idx="346">
                  <c:v>-515.27777777777771</c:v>
                </c:pt>
                <c:pt idx="347">
                  <c:v>-323.88888888888931</c:v>
                </c:pt>
                <c:pt idx="348">
                  <c:v>-88.333333333333528</c:v>
                </c:pt>
                <c:pt idx="349">
                  <c:v>0</c:v>
                </c:pt>
                <c:pt idx="350">
                  <c:v>-73.611111111111114</c:v>
                </c:pt>
                <c:pt idx="351">
                  <c:v>-235.55555555555472</c:v>
                </c:pt>
                <c:pt idx="352">
                  <c:v>-441.66666666666663</c:v>
                </c:pt>
                <c:pt idx="353">
                  <c:v>-795.0000000000008</c:v>
                </c:pt>
                <c:pt idx="354">
                  <c:v>-1295.5555555555552</c:v>
                </c:pt>
                <c:pt idx="355">
                  <c:v>-1560.5555555555547</c:v>
                </c:pt>
                <c:pt idx="356">
                  <c:v>-1560.5555555555557</c:v>
                </c:pt>
                <c:pt idx="357">
                  <c:v>-1560.5555555555557</c:v>
                </c:pt>
                <c:pt idx="358">
                  <c:v>-1118.8888888888885</c:v>
                </c:pt>
                <c:pt idx="359">
                  <c:v>-44.166666666666764</c:v>
                </c:pt>
                <c:pt idx="360">
                  <c:v>824.44444444444412</c:v>
                </c:pt>
                <c:pt idx="361">
                  <c:v>927.50000000000011</c:v>
                </c:pt>
                <c:pt idx="362">
                  <c:v>559.44444444444503</c:v>
                </c:pt>
                <c:pt idx="363">
                  <c:v>294.44444444444446</c:v>
                </c:pt>
                <c:pt idx="364">
                  <c:v>397.49999999999937</c:v>
                </c:pt>
                <c:pt idx="365">
                  <c:v>721.38888888888869</c:v>
                </c:pt>
                <c:pt idx="366">
                  <c:v>1045.2777777777781</c:v>
                </c:pt>
                <c:pt idx="367">
                  <c:v>1133.6111111111115</c:v>
                </c:pt>
                <c:pt idx="368">
                  <c:v>927.49999999999955</c:v>
                </c:pt>
                <c:pt idx="369">
                  <c:v>603.61111111111029</c:v>
                </c:pt>
                <c:pt idx="370">
                  <c:v>309.16666666666686</c:v>
                </c:pt>
                <c:pt idx="371">
                  <c:v>88.333333333333528</c:v>
                </c:pt>
                <c:pt idx="372">
                  <c:v>-29.444444444443818</c:v>
                </c:pt>
                <c:pt idx="373">
                  <c:v>-117.77777777777736</c:v>
                </c:pt>
                <c:pt idx="374">
                  <c:v>-220.83333333333331</c:v>
                </c:pt>
                <c:pt idx="375">
                  <c:v>-294.44444444444446</c:v>
                </c:pt>
                <c:pt idx="376">
                  <c:v>-368.05555555555554</c:v>
                </c:pt>
                <c:pt idx="377">
                  <c:v>-441.66666666666663</c:v>
                </c:pt>
                <c:pt idx="378">
                  <c:v>-485.83333333333394</c:v>
                </c:pt>
                <c:pt idx="379">
                  <c:v>-574.1666666666664</c:v>
                </c:pt>
                <c:pt idx="380">
                  <c:v>-824.44444444444457</c:v>
                </c:pt>
                <c:pt idx="381">
                  <c:v>-1280.8333333333337</c:v>
                </c:pt>
                <c:pt idx="382">
                  <c:v>-1560.5555555555552</c:v>
                </c:pt>
                <c:pt idx="383">
                  <c:v>-1310.2777777777776</c:v>
                </c:pt>
                <c:pt idx="384">
                  <c:v>-633.05555555555566</c:v>
                </c:pt>
                <c:pt idx="385">
                  <c:v>-44.166666666666764</c:v>
                </c:pt>
                <c:pt idx="386">
                  <c:v>88.333333333333528</c:v>
                </c:pt>
                <c:pt idx="387">
                  <c:v>14.722222222221909</c:v>
                </c:pt>
                <c:pt idx="388">
                  <c:v>-58.88888888888868</c:v>
                </c:pt>
                <c:pt idx="389">
                  <c:v>-103.05555555555546</c:v>
                </c:pt>
                <c:pt idx="390">
                  <c:v>-44.166666666666764</c:v>
                </c:pt>
                <c:pt idx="391">
                  <c:v>220.83333333333331</c:v>
                </c:pt>
                <c:pt idx="392">
                  <c:v>633.05555555555566</c:v>
                </c:pt>
                <c:pt idx="393">
                  <c:v>971.66666666666629</c:v>
                </c:pt>
                <c:pt idx="394">
                  <c:v>1074.7222222222217</c:v>
                </c:pt>
                <c:pt idx="395">
                  <c:v>898.05555555555577</c:v>
                </c:pt>
                <c:pt idx="396">
                  <c:v>485.83333333333394</c:v>
                </c:pt>
                <c:pt idx="397">
                  <c:v>0</c:v>
                </c:pt>
                <c:pt idx="398">
                  <c:v>-500.55555555555634</c:v>
                </c:pt>
                <c:pt idx="399">
                  <c:v>-824.44444444444457</c:v>
                </c:pt>
                <c:pt idx="400">
                  <c:v>-588.88888888888891</c:v>
                </c:pt>
                <c:pt idx="401">
                  <c:v>-103.05555555555492</c:v>
                </c:pt>
                <c:pt idx="402">
                  <c:v>294.44444444444446</c:v>
                </c:pt>
                <c:pt idx="403">
                  <c:v>721.38888888888869</c:v>
                </c:pt>
                <c:pt idx="404">
                  <c:v>809.72222222222217</c:v>
                </c:pt>
                <c:pt idx="405">
                  <c:v>441.66666666666663</c:v>
                </c:pt>
                <c:pt idx="406">
                  <c:v>14.722222222222431</c:v>
                </c:pt>
                <c:pt idx="407">
                  <c:v>-353.33333333333314</c:v>
                </c:pt>
                <c:pt idx="408">
                  <c:v>-780.27777777777737</c:v>
                </c:pt>
                <c:pt idx="409">
                  <c:v>-1295.5555555555557</c:v>
                </c:pt>
                <c:pt idx="410">
                  <c:v>-1560.5555555555557</c:v>
                </c:pt>
                <c:pt idx="411">
                  <c:v>-1575.2777777777776</c:v>
                </c:pt>
                <c:pt idx="412">
                  <c:v>-1015.8333333333331</c:v>
                </c:pt>
                <c:pt idx="413">
                  <c:v>-132.50000000000031</c:v>
                </c:pt>
                <c:pt idx="414">
                  <c:v>294.44444444444446</c:v>
                </c:pt>
                <c:pt idx="415">
                  <c:v>338.6111111111112</c:v>
                </c:pt>
                <c:pt idx="416">
                  <c:v>147.22222222222223</c:v>
                </c:pt>
                <c:pt idx="417">
                  <c:v>-88.333333333333528</c:v>
                </c:pt>
                <c:pt idx="418">
                  <c:v>-368.05555555555554</c:v>
                </c:pt>
                <c:pt idx="419">
                  <c:v>-456.38888888888857</c:v>
                </c:pt>
                <c:pt idx="420">
                  <c:v>-235.55555555555574</c:v>
                </c:pt>
                <c:pt idx="421">
                  <c:v>0</c:v>
                </c:pt>
                <c:pt idx="422">
                  <c:v>73.611111111111114</c:v>
                </c:pt>
                <c:pt idx="423">
                  <c:v>-58.888888888889198</c:v>
                </c:pt>
                <c:pt idx="424">
                  <c:v>-515.27777777777771</c:v>
                </c:pt>
                <c:pt idx="425">
                  <c:v>-1177.7777777777776</c:v>
                </c:pt>
                <c:pt idx="426">
                  <c:v>-1531.1111111111111</c:v>
                </c:pt>
                <c:pt idx="427">
                  <c:v>-1280.8333333333335</c:v>
                </c:pt>
                <c:pt idx="428">
                  <c:v>-677.22222222222217</c:v>
                </c:pt>
                <c:pt idx="429">
                  <c:v>-176.66666666666666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E92-48AA-AEB2-C0DBE5E67D5A}"/>
            </c:ext>
          </c:extLst>
        </c:ser>
        <c:ser>
          <c:idx val="1"/>
          <c:order val="1"/>
          <c:tx>
            <c:v>Aerodynamic (Force)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'Corsa B Data'!$E$1035:$E$1489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xVal>
          <c:yVal>
            <c:numRef>
              <c:f>'Corsa B Data'!$K$1035:$K$1489</c:f>
              <c:numCache>
                <c:formatCode>0.00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2.0464888111111114E-2</c:v>
                </c:pt>
                <c:pt idx="5">
                  <c:v>0.41441398425000003</c:v>
                </c:pt>
                <c:pt idx="6">
                  <c:v>2.3649736323402779</c:v>
                </c:pt>
                <c:pt idx="7">
                  <c:v>6.8160867965069443</c:v>
                </c:pt>
                <c:pt idx="8">
                  <c:v>12.790555069444444</c:v>
                </c:pt>
                <c:pt idx="9">
                  <c:v>19.037462165361106</c:v>
                </c:pt>
                <c:pt idx="10">
                  <c:v>25.4289025335625</c:v>
                </c:pt>
                <c:pt idx="11">
                  <c:v>32.132752209335067</c:v>
                </c:pt>
                <c:pt idx="12">
                  <c:v>39.171074900173608</c:v>
                </c:pt>
                <c:pt idx="13">
                  <c:v>45.20693783744445</c:v>
                </c:pt>
                <c:pt idx="14">
                  <c:v>50.397664848501748</c:v>
                </c:pt>
                <c:pt idx="15">
                  <c:v>55.071333670876733</c:v>
                </c:pt>
                <c:pt idx="16">
                  <c:v>60.785833912027783</c:v>
                </c:pt>
                <c:pt idx="17">
                  <c:v>67.662036317361114</c:v>
                </c:pt>
                <c:pt idx="18">
                  <c:v>74.906606708694426</c:v>
                </c:pt>
                <c:pt idx="19">
                  <c:v>81.547782664626737</c:v>
                </c:pt>
                <c:pt idx="20">
                  <c:v>86.131917601515624</c:v>
                </c:pt>
                <c:pt idx="21">
                  <c:v>88.470990359840286</c:v>
                </c:pt>
                <c:pt idx="22">
                  <c:v>89.145052612000001</c:v>
                </c:pt>
                <c:pt idx="23">
                  <c:v>89.483043029710061</c:v>
                </c:pt>
                <c:pt idx="24">
                  <c:v>90.160942448390628</c:v>
                </c:pt>
                <c:pt idx="25">
                  <c:v>90.84139997808505</c:v>
                </c:pt>
                <c:pt idx="26">
                  <c:v>90.160942448390628</c:v>
                </c:pt>
                <c:pt idx="27">
                  <c:v>87.464693439751727</c:v>
                </c:pt>
                <c:pt idx="28">
                  <c:v>82.194984751140638</c:v>
                </c:pt>
                <c:pt idx="29">
                  <c:v>76.149848661444423</c:v>
                </c:pt>
                <c:pt idx="30">
                  <c:v>69.140944247265622</c:v>
                </c:pt>
                <c:pt idx="31">
                  <c:v>61.344781168562506</c:v>
                </c:pt>
                <c:pt idx="32">
                  <c:v>51.932531456835058</c:v>
                </c:pt>
                <c:pt idx="33">
                  <c:v>41.441398425000003</c:v>
                </c:pt>
                <c:pt idx="34">
                  <c:v>30.137425618501734</c:v>
                </c:pt>
                <c:pt idx="35">
                  <c:v>20.629886271506944</c:v>
                </c:pt>
                <c:pt idx="36">
                  <c:v>14.101586964062498</c:v>
                </c:pt>
                <c:pt idx="37">
                  <c:v>8.9178947582934018</c:v>
                </c:pt>
                <c:pt idx="38">
                  <c:v>5.7416801706736118</c:v>
                </c:pt>
                <c:pt idx="39">
                  <c:v>4.6045998249999993</c:v>
                </c:pt>
                <c:pt idx="40">
                  <c:v>4.6816629192934016</c:v>
                </c:pt>
                <c:pt idx="41">
                  <c:v>5.2390113564444452</c:v>
                </c:pt>
                <c:pt idx="42">
                  <c:v>7.7817737042499999</c:v>
                </c:pt>
                <c:pt idx="43">
                  <c:v>12.662969282626737</c:v>
                </c:pt>
                <c:pt idx="44">
                  <c:v>17.508990834562496</c:v>
                </c:pt>
                <c:pt idx="45">
                  <c:v>19.350830764562502</c:v>
                </c:pt>
                <c:pt idx="46">
                  <c:v>20.306285228250001</c:v>
                </c:pt>
                <c:pt idx="47">
                  <c:v>22.286263153</c:v>
                </c:pt>
                <c:pt idx="48">
                  <c:v>26.522494992000002</c:v>
                </c:pt>
                <c:pt idx="49">
                  <c:v>32.335802271062505</c:v>
                </c:pt>
                <c:pt idx="50">
                  <c:v>39.845456916210068</c:v>
                </c:pt>
                <c:pt idx="51">
                  <c:v>49.891158867751727</c:v>
                </c:pt>
                <c:pt idx="52">
                  <c:v>63.321241690668401</c:v>
                </c:pt>
                <c:pt idx="53">
                  <c:v>77.718290476835051</c:v>
                </c:pt>
                <c:pt idx="54">
                  <c:v>90.84139997808505</c:v>
                </c:pt>
                <c:pt idx="55">
                  <c:v>101.71561013425</c:v>
                </c:pt>
                <c:pt idx="56">
                  <c:v>110.93280388116841</c:v>
                </c:pt>
                <c:pt idx="57">
                  <c:v>119.76564144825001</c:v>
                </c:pt>
                <c:pt idx="58">
                  <c:v>125.30778895984031</c:v>
                </c:pt>
                <c:pt idx="59">
                  <c:v>126.91428267656251</c:v>
                </c:pt>
                <c:pt idx="60">
                  <c:v>124.90776435004341</c:v>
                </c:pt>
                <c:pt idx="61">
                  <c:v>118.5943463677656</c:v>
                </c:pt>
                <c:pt idx="62">
                  <c:v>112.44464749037674</c:v>
                </c:pt>
                <c:pt idx="63">
                  <c:v>109.80563621567362</c:v>
                </c:pt>
                <c:pt idx="64">
                  <c:v>109.80563621567362</c:v>
                </c:pt>
                <c:pt idx="65">
                  <c:v>110.18071924308511</c:v>
                </c:pt>
                <c:pt idx="66">
                  <c:v>110.55644179824998</c:v>
                </c:pt>
                <c:pt idx="67">
                  <c:v>110.55644179824998</c:v>
                </c:pt>
                <c:pt idx="68">
                  <c:v>110.55644179824998</c:v>
                </c:pt>
                <c:pt idx="69">
                  <c:v>111.68744663026564</c:v>
                </c:pt>
                <c:pt idx="70">
                  <c:v>115.49903204096006</c:v>
                </c:pt>
                <c:pt idx="71">
                  <c:v>121.73059047079343</c:v>
                </c:pt>
                <c:pt idx="72">
                  <c:v>126.91428267656251</c:v>
                </c:pt>
                <c:pt idx="73">
                  <c:v>129.75026849933511</c:v>
                </c:pt>
                <c:pt idx="74">
                  <c:v>130.56630591276564</c:v>
                </c:pt>
                <c:pt idx="75">
                  <c:v>128.93678919691843</c:v>
                </c:pt>
                <c:pt idx="76">
                  <c:v>124.10963371371005</c:v>
                </c:pt>
                <c:pt idx="77">
                  <c:v>116.26902345614063</c:v>
                </c:pt>
                <c:pt idx="78">
                  <c:v>110.93280388116841</c:v>
                </c:pt>
                <c:pt idx="79">
                  <c:v>109.05738874411111</c:v>
                </c:pt>
                <c:pt idx="80">
                  <c:v>110.55644179824998</c:v>
                </c:pt>
                <c:pt idx="81">
                  <c:v>115.88370798467361</c:v>
                </c:pt>
                <c:pt idx="82">
                  <c:v>124.10963371371005</c:v>
                </c:pt>
                <c:pt idx="83">
                  <c:v>130.56630591276564</c:v>
                </c:pt>
                <c:pt idx="84">
                  <c:v>133.02976681914066</c:v>
                </c:pt>
                <c:pt idx="85">
                  <c:v>132.61759118202778</c:v>
                </c:pt>
                <c:pt idx="86">
                  <c:v>128.93678919691843</c:v>
                </c:pt>
                <c:pt idx="87">
                  <c:v>122.91723421736111</c:v>
                </c:pt>
                <c:pt idx="88">
                  <c:v>119.76564144825001</c:v>
                </c:pt>
                <c:pt idx="89">
                  <c:v>120.15735219725171</c:v>
                </c:pt>
                <c:pt idx="90">
                  <c:v>125.30778895984031</c:v>
                </c:pt>
                <c:pt idx="91">
                  <c:v>136.35019491516843</c:v>
                </c:pt>
                <c:pt idx="92">
                  <c:v>147.85881660277778</c:v>
                </c:pt>
                <c:pt idx="93">
                  <c:v>154.00979453567362</c:v>
                </c:pt>
                <c:pt idx="94">
                  <c:v>155.34416919329342</c:v>
                </c:pt>
                <c:pt idx="95">
                  <c:v>153.56628203864065</c:v>
                </c:pt>
                <c:pt idx="96">
                  <c:v>148.29401523901561</c:v>
                </c:pt>
                <c:pt idx="97">
                  <c:v>143.11384043589069</c:v>
                </c:pt>
                <c:pt idx="98">
                  <c:v>140.13460039634032</c:v>
                </c:pt>
                <c:pt idx="99">
                  <c:v>138.02575762926563</c:v>
                </c:pt>
                <c:pt idx="100">
                  <c:v>134.68486464512674</c:v>
                </c:pt>
                <c:pt idx="101">
                  <c:v>127.72136670144447</c:v>
                </c:pt>
                <c:pt idx="102">
                  <c:v>116.26902345614063</c:v>
                </c:pt>
                <c:pt idx="103">
                  <c:v>99.56295971606248</c:v>
                </c:pt>
                <c:pt idx="104">
                  <c:v>81.547782664626737</c:v>
                </c:pt>
                <c:pt idx="105">
                  <c:v>65.329039072694457</c:v>
                </c:pt>
                <c:pt idx="106">
                  <c:v>51.418351143043409</c:v>
                </c:pt>
                <c:pt idx="107">
                  <c:v>41.903137463006942</c:v>
                </c:pt>
                <c:pt idx="108">
                  <c:v>34.611561781793398</c:v>
                </c:pt>
                <c:pt idx="109">
                  <c:v>28.396311309673621</c:v>
                </c:pt>
                <c:pt idx="110">
                  <c:v>22.62521286234028</c:v>
                </c:pt>
                <c:pt idx="111">
                  <c:v>16.915509079340278</c:v>
                </c:pt>
                <c:pt idx="112">
                  <c:v>12.034633264840277</c:v>
                </c:pt>
                <c:pt idx="113">
                  <c:v>8.4958064410017364</c:v>
                </c:pt>
                <c:pt idx="114">
                  <c:v>6.8160867965069443</c:v>
                </c:pt>
                <c:pt idx="115">
                  <c:v>6.4477188105069443</c:v>
                </c:pt>
                <c:pt idx="116">
                  <c:v>6.538851515376737</c:v>
                </c:pt>
                <c:pt idx="117">
                  <c:v>6.8160867965069443</c:v>
                </c:pt>
                <c:pt idx="118">
                  <c:v>7.2909361534600716</c:v>
                </c:pt>
                <c:pt idx="119">
                  <c:v>8.6003692286944453</c:v>
                </c:pt>
                <c:pt idx="120">
                  <c:v>11.665305987210074</c:v>
                </c:pt>
                <c:pt idx="121">
                  <c:v>16.188046259765628</c:v>
                </c:pt>
                <c:pt idx="122">
                  <c:v>19.037462165361106</c:v>
                </c:pt>
                <c:pt idx="123">
                  <c:v>19.666757474777782</c:v>
                </c:pt>
                <c:pt idx="124">
                  <c:v>16.477112804335071</c:v>
                </c:pt>
                <c:pt idx="125">
                  <c:v>9.6811711320624987</c:v>
                </c:pt>
                <c:pt idx="126">
                  <c:v>6.0895832685625013</c:v>
                </c:pt>
                <c:pt idx="127">
                  <c:v>4.6045998249999993</c:v>
                </c:pt>
                <c:pt idx="128">
                  <c:v>4.6045998249999993</c:v>
                </c:pt>
                <c:pt idx="129">
                  <c:v>4.6045998249999993</c:v>
                </c:pt>
                <c:pt idx="130">
                  <c:v>6.178157862418403</c:v>
                </c:pt>
                <c:pt idx="131">
                  <c:v>11.301734459361112</c:v>
                </c:pt>
                <c:pt idx="132">
                  <c:v>20.145443998251739</c:v>
                </c:pt>
                <c:pt idx="133">
                  <c:v>28.396311309673621</c:v>
                </c:pt>
                <c:pt idx="134">
                  <c:v>36.531104333840268</c:v>
                </c:pt>
                <c:pt idx="135">
                  <c:v>46.661223948840295</c:v>
                </c:pt>
                <c:pt idx="136">
                  <c:v>60.229444766506944</c:v>
                </c:pt>
                <c:pt idx="137">
                  <c:v>76.46225796901561</c:v>
                </c:pt>
                <c:pt idx="138">
                  <c:v>92.553735538006933</c:v>
                </c:pt>
                <c:pt idx="139">
                  <c:v>106.82799499550691</c:v>
                </c:pt>
                <c:pt idx="140">
                  <c:v>120.94269227851561</c:v>
                </c:pt>
                <c:pt idx="141">
                  <c:v>135.10023792100691</c:v>
                </c:pt>
                <c:pt idx="142">
                  <c:v>149.60344831425002</c:v>
                </c:pt>
                <c:pt idx="143">
                  <c:v>163.92886999202776</c:v>
                </c:pt>
                <c:pt idx="144">
                  <c:v>170.40216991267363</c:v>
                </c:pt>
                <c:pt idx="145">
                  <c:v>176.52532838829345</c:v>
                </c:pt>
                <c:pt idx="146">
                  <c:v>185.66897644356254</c:v>
                </c:pt>
                <c:pt idx="147">
                  <c:v>194.04583072241843</c:v>
                </c:pt>
                <c:pt idx="148">
                  <c:v>202.09876419414064</c:v>
                </c:pt>
                <c:pt idx="149">
                  <c:v>209.79707952656253</c:v>
                </c:pt>
                <c:pt idx="150">
                  <c:v>216.58534686579341</c:v>
                </c:pt>
                <c:pt idx="151">
                  <c:v>222.94736895733504</c:v>
                </c:pt>
                <c:pt idx="152">
                  <c:v>228.86012280206248</c:v>
                </c:pt>
                <c:pt idx="153">
                  <c:v>233.75538799101565</c:v>
                </c:pt>
                <c:pt idx="154">
                  <c:v>238.15022271287671</c:v>
                </c:pt>
                <c:pt idx="155">
                  <c:v>242.58598721096004</c:v>
                </c:pt>
                <c:pt idx="156">
                  <c:v>248.18825033137674</c:v>
                </c:pt>
                <c:pt idx="157">
                  <c:v>253.85446622714056</c:v>
                </c:pt>
                <c:pt idx="158">
                  <c:v>259.58463489825169</c:v>
                </c:pt>
                <c:pt idx="159">
                  <c:v>264.79646632517364</c:v>
                </c:pt>
                <c:pt idx="160">
                  <c:v>268.88592654475173</c:v>
                </c:pt>
                <c:pt idx="161">
                  <c:v>272.41611974391833</c:v>
                </c:pt>
                <c:pt idx="162">
                  <c:v>275.37553442311105</c:v>
                </c:pt>
                <c:pt idx="163">
                  <c:v>277.15885756366833</c:v>
                </c:pt>
                <c:pt idx="164">
                  <c:v>277.15885756366833</c:v>
                </c:pt>
                <c:pt idx="165">
                  <c:v>277.15885756366833</c:v>
                </c:pt>
                <c:pt idx="166">
                  <c:v>277.15885756366833</c:v>
                </c:pt>
                <c:pt idx="167">
                  <c:v>277.15885756366833</c:v>
                </c:pt>
                <c:pt idx="168">
                  <c:v>277.15885756366833</c:v>
                </c:pt>
                <c:pt idx="169">
                  <c:v>277.15885756366833</c:v>
                </c:pt>
                <c:pt idx="170">
                  <c:v>277.15885756366833</c:v>
                </c:pt>
                <c:pt idx="171">
                  <c:v>277.15885756366833</c:v>
                </c:pt>
                <c:pt idx="172">
                  <c:v>277.15885756366833</c:v>
                </c:pt>
                <c:pt idx="173">
                  <c:v>277.75457766602784</c:v>
                </c:pt>
                <c:pt idx="174">
                  <c:v>277.75457766602784</c:v>
                </c:pt>
                <c:pt idx="175">
                  <c:v>278.35093729614061</c:v>
                </c:pt>
                <c:pt idx="176">
                  <c:v>280.74277109412679</c:v>
                </c:pt>
                <c:pt idx="177">
                  <c:v>283.74695271606254</c:v>
                </c:pt>
                <c:pt idx="178">
                  <c:v>288.58689875434027</c:v>
                </c:pt>
                <c:pt idx="179">
                  <c:v>293.4677745688403</c:v>
                </c:pt>
                <c:pt idx="180">
                  <c:v>297.15529159536118</c:v>
                </c:pt>
                <c:pt idx="181">
                  <c:v>299.6264268347777</c:v>
                </c:pt>
                <c:pt idx="182">
                  <c:v>300.86583162100692</c:v>
                </c:pt>
                <c:pt idx="183">
                  <c:v>301.48649330575176</c:v>
                </c:pt>
                <c:pt idx="184">
                  <c:v>302.10779451825005</c:v>
                </c:pt>
                <c:pt idx="185">
                  <c:v>302.72973525850171</c:v>
                </c:pt>
                <c:pt idx="186">
                  <c:v>303.35231552650697</c:v>
                </c:pt>
                <c:pt idx="187">
                  <c:v>303.35231552650697</c:v>
                </c:pt>
                <c:pt idx="188">
                  <c:v>303.35231552650697</c:v>
                </c:pt>
                <c:pt idx="189">
                  <c:v>303.35231552650697</c:v>
                </c:pt>
                <c:pt idx="190">
                  <c:v>302.72973525850171</c:v>
                </c:pt>
                <c:pt idx="191">
                  <c:v>302.72973525850171</c:v>
                </c:pt>
                <c:pt idx="192">
                  <c:v>302.72973525850171</c:v>
                </c:pt>
                <c:pt idx="193">
                  <c:v>302.72973525850171</c:v>
                </c:pt>
                <c:pt idx="194">
                  <c:v>302.10779451825005</c:v>
                </c:pt>
                <c:pt idx="195">
                  <c:v>301.48649330575176</c:v>
                </c:pt>
                <c:pt idx="196">
                  <c:v>300.86583162100692</c:v>
                </c:pt>
                <c:pt idx="197">
                  <c:v>300.24580946401568</c:v>
                </c:pt>
                <c:pt idx="198">
                  <c:v>299.00768373329345</c:v>
                </c:pt>
                <c:pt idx="199">
                  <c:v>297.15529159536118</c:v>
                </c:pt>
                <c:pt idx="200">
                  <c:v>295.30865520721005</c:v>
                </c:pt>
                <c:pt idx="201">
                  <c:v>292.85542674489062</c:v>
                </c:pt>
                <c:pt idx="202">
                  <c:v>291.63264968025175</c:v>
                </c:pt>
                <c:pt idx="203">
                  <c:v>290.41243072662678</c:v>
                </c:pt>
                <c:pt idx="204">
                  <c:v>289.80328054144445</c:v>
                </c:pt>
                <c:pt idx="205">
                  <c:v>288.58689875434027</c:v>
                </c:pt>
                <c:pt idx="206">
                  <c:v>287.97966715241841</c:v>
                </c:pt>
                <c:pt idx="207">
                  <c:v>286.76712253183513</c:v>
                </c:pt>
                <c:pt idx="208">
                  <c:v>285.55713602226564</c:v>
                </c:pt>
                <c:pt idx="209">
                  <c:v>284.95310205911107</c:v>
                </c:pt>
                <c:pt idx="210">
                  <c:v>284.95310205911107</c:v>
                </c:pt>
                <c:pt idx="211">
                  <c:v>284.34970762371006</c:v>
                </c:pt>
                <c:pt idx="212">
                  <c:v>284.34970762371006</c:v>
                </c:pt>
                <c:pt idx="213">
                  <c:v>283.14483733616839</c:v>
                </c:pt>
                <c:pt idx="214">
                  <c:v>281.9425251596407</c:v>
                </c:pt>
                <c:pt idx="215">
                  <c:v>278.94793645400699</c:v>
                </c:pt>
                <c:pt idx="216">
                  <c:v>275.37553442311105</c:v>
                </c:pt>
                <c:pt idx="217">
                  <c:v>270.64814526944446</c:v>
                </c:pt>
                <c:pt idx="218">
                  <c:v>266.54525496704343</c:v>
                </c:pt>
                <c:pt idx="219">
                  <c:v>262.47370152456244</c:v>
                </c:pt>
                <c:pt idx="220">
                  <c:v>259.00874015625004</c:v>
                </c:pt>
                <c:pt idx="221">
                  <c:v>254.99538373933507</c:v>
                </c:pt>
                <c:pt idx="222">
                  <c:v>251.58030553579343</c:v>
                </c:pt>
                <c:pt idx="223">
                  <c:v>248.18825033137674</c:v>
                </c:pt>
                <c:pt idx="224">
                  <c:v>244.25995110567365</c:v>
                </c:pt>
                <c:pt idx="225">
                  <c:v>240.3629887398906</c:v>
                </c:pt>
                <c:pt idx="226">
                  <c:v>236.49736323402777</c:v>
                </c:pt>
                <c:pt idx="227">
                  <c:v>232.66307458808504</c:v>
                </c:pt>
                <c:pt idx="228">
                  <c:v>229.40148304537678</c:v>
                </c:pt>
                <c:pt idx="229">
                  <c:v>226.16291450179341</c:v>
                </c:pt>
                <c:pt idx="230">
                  <c:v>222.94736895733504</c:v>
                </c:pt>
                <c:pt idx="231">
                  <c:v>219.75484641200177</c:v>
                </c:pt>
                <c:pt idx="232">
                  <c:v>216.58534686579341</c:v>
                </c:pt>
                <c:pt idx="233">
                  <c:v>213.43887031871012</c:v>
                </c:pt>
                <c:pt idx="234">
                  <c:v>210.31541677075171</c:v>
                </c:pt>
                <c:pt idx="235">
                  <c:v>207.21498622191839</c:v>
                </c:pt>
                <c:pt idx="236">
                  <c:v>204.13757867221011</c:v>
                </c:pt>
                <c:pt idx="237">
                  <c:v>201.59065939400699</c:v>
                </c:pt>
                <c:pt idx="238">
                  <c:v>199.56463547100691</c:v>
                </c:pt>
                <c:pt idx="239">
                  <c:v>198.05183257016841</c:v>
                </c:pt>
                <c:pt idx="240">
                  <c:v>198.05183257016841</c:v>
                </c:pt>
                <c:pt idx="241">
                  <c:v>198.55546067602782</c:v>
                </c:pt>
                <c:pt idx="242">
                  <c:v>200.07018216012673</c:v>
                </c:pt>
                <c:pt idx="243">
                  <c:v>201.59065939400699</c:v>
                </c:pt>
                <c:pt idx="244">
                  <c:v>202.60750852202779</c:v>
                </c:pt>
                <c:pt idx="245">
                  <c:v>203.62691576106249</c:v>
                </c:pt>
                <c:pt idx="246">
                  <c:v>203.62691576106249</c:v>
                </c:pt>
                <c:pt idx="247">
                  <c:v>202.60750852202779</c:v>
                </c:pt>
                <c:pt idx="248">
                  <c:v>201.08319412162672</c:v>
                </c:pt>
                <c:pt idx="249">
                  <c:v>199.05972830964066</c:v>
                </c:pt>
                <c:pt idx="250">
                  <c:v>197.04649494171005</c:v>
                </c:pt>
                <c:pt idx="251">
                  <c:v>195.54328495717363</c:v>
                </c:pt>
                <c:pt idx="252">
                  <c:v>194.04583072241843</c:v>
                </c:pt>
                <c:pt idx="253">
                  <c:v>193.05072553801563</c:v>
                </c:pt>
                <c:pt idx="254">
                  <c:v>193.05072553801563</c:v>
                </c:pt>
                <c:pt idx="255">
                  <c:v>193.54795836634028</c:v>
                </c:pt>
                <c:pt idx="256">
                  <c:v>194.04583072241843</c:v>
                </c:pt>
                <c:pt idx="257">
                  <c:v>195.04349401783506</c:v>
                </c:pt>
                <c:pt idx="258">
                  <c:v>196.04371542426563</c:v>
                </c:pt>
                <c:pt idx="259">
                  <c:v>196.04371542426563</c:v>
                </c:pt>
                <c:pt idx="260">
                  <c:v>196.54478541911115</c:v>
                </c:pt>
                <c:pt idx="261">
                  <c:v>196.54478541911115</c:v>
                </c:pt>
                <c:pt idx="262">
                  <c:v>196.54478541911115</c:v>
                </c:pt>
                <c:pt idx="263">
                  <c:v>195.54328495717363</c:v>
                </c:pt>
                <c:pt idx="264">
                  <c:v>194.54434260625004</c:v>
                </c:pt>
                <c:pt idx="265">
                  <c:v>193.05072553801563</c:v>
                </c:pt>
                <c:pt idx="266">
                  <c:v>191.06818950225173</c:v>
                </c:pt>
                <c:pt idx="267">
                  <c:v>189.09588591054339</c:v>
                </c:pt>
                <c:pt idx="268">
                  <c:v>187.62337325817359</c:v>
                </c:pt>
                <c:pt idx="269">
                  <c:v>185.66897644356254</c:v>
                </c:pt>
                <c:pt idx="270">
                  <c:v>183.24036979975176</c:v>
                </c:pt>
                <c:pt idx="271">
                  <c:v>180.8277513497778</c:v>
                </c:pt>
                <c:pt idx="272">
                  <c:v>178.43112109364063</c:v>
                </c:pt>
                <c:pt idx="273">
                  <c:v>177.00081727300002</c:v>
                </c:pt>
                <c:pt idx="274">
                  <c:v>176.52532838829345</c:v>
                </c:pt>
                <c:pt idx="275">
                  <c:v>177.00081727300002</c:v>
                </c:pt>
                <c:pt idx="276">
                  <c:v>177.9537136256736</c:v>
                </c:pt>
                <c:pt idx="277">
                  <c:v>179.38785461283513</c:v>
                </c:pt>
                <c:pt idx="278">
                  <c:v>180.3471462430434</c:v>
                </c:pt>
                <c:pt idx="279">
                  <c:v>181.30899598426561</c:v>
                </c:pt>
                <c:pt idx="280">
                  <c:v>182.27340383650176</c:v>
                </c:pt>
                <c:pt idx="281">
                  <c:v>183.72481207300692</c:v>
                </c:pt>
                <c:pt idx="282">
                  <c:v>184.20989387401571</c:v>
                </c:pt>
                <c:pt idx="283">
                  <c:v>184.69561520277779</c:v>
                </c:pt>
                <c:pt idx="284">
                  <c:v>184.69561520277779</c:v>
                </c:pt>
                <c:pt idx="285">
                  <c:v>184.69561520277779</c:v>
                </c:pt>
                <c:pt idx="286">
                  <c:v>184.20989387401571</c:v>
                </c:pt>
                <c:pt idx="287">
                  <c:v>184.20989387401571</c:v>
                </c:pt>
                <c:pt idx="288">
                  <c:v>183.72481207300692</c:v>
                </c:pt>
                <c:pt idx="289">
                  <c:v>183.24036979975176</c:v>
                </c:pt>
                <c:pt idx="290">
                  <c:v>182.27340383650176</c:v>
                </c:pt>
                <c:pt idx="291">
                  <c:v>180.8277513497778</c:v>
                </c:pt>
                <c:pt idx="292">
                  <c:v>179.86718066406249</c:v>
                </c:pt>
                <c:pt idx="293">
                  <c:v>178.43112109364063</c:v>
                </c:pt>
                <c:pt idx="294">
                  <c:v>175.57626920214062</c:v>
                </c:pt>
                <c:pt idx="295">
                  <c:v>173.68582516287674</c:v>
                </c:pt>
                <c:pt idx="296">
                  <c:v>171.80561356766842</c:v>
                </c:pt>
                <c:pt idx="297">
                  <c:v>172.74444030976565</c:v>
                </c:pt>
                <c:pt idx="298">
                  <c:v>175.10269890069443</c:v>
                </c:pt>
                <c:pt idx="299">
                  <c:v>179.38785461283513</c:v>
                </c:pt>
                <c:pt idx="300">
                  <c:v>185.18197605929336</c:v>
                </c:pt>
                <c:pt idx="301">
                  <c:v>193.05072553801563</c:v>
                </c:pt>
                <c:pt idx="302">
                  <c:v>200.57636837700002</c:v>
                </c:pt>
                <c:pt idx="303">
                  <c:v>206.18662559433506</c:v>
                </c:pt>
                <c:pt idx="304">
                  <c:v>208.76232362144444</c:v>
                </c:pt>
                <c:pt idx="305">
                  <c:v>209.79707952656253</c:v>
                </c:pt>
                <c:pt idx="306">
                  <c:v>209.79707952656253</c:v>
                </c:pt>
                <c:pt idx="307">
                  <c:v>209.79707952656253</c:v>
                </c:pt>
                <c:pt idx="308">
                  <c:v>209.79707952656253</c:v>
                </c:pt>
                <c:pt idx="309">
                  <c:v>209.79707952656253</c:v>
                </c:pt>
                <c:pt idx="310">
                  <c:v>209.27938181012681</c:v>
                </c:pt>
                <c:pt idx="311">
                  <c:v>207.73012582734023</c:v>
                </c:pt>
                <c:pt idx="312">
                  <c:v>206.18662559433506</c:v>
                </c:pt>
                <c:pt idx="313">
                  <c:v>204.64888111111111</c:v>
                </c:pt>
                <c:pt idx="314">
                  <c:v>204.13757867221011</c:v>
                </c:pt>
                <c:pt idx="315">
                  <c:v>203.62691576106249</c:v>
                </c:pt>
                <c:pt idx="316">
                  <c:v>203.62691576106249</c:v>
                </c:pt>
                <c:pt idx="317">
                  <c:v>203.62691576106249</c:v>
                </c:pt>
                <c:pt idx="318">
                  <c:v>204.13757867221011</c:v>
                </c:pt>
                <c:pt idx="319">
                  <c:v>204.64888111111111</c:v>
                </c:pt>
                <c:pt idx="320">
                  <c:v>206.70048614425005</c:v>
                </c:pt>
                <c:pt idx="321">
                  <c:v>208.76232362144444</c:v>
                </c:pt>
                <c:pt idx="322">
                  <c:v>210.8343935426945</c:v>
                </c:pt>
                <c:pt idx="323">
                  <c:v>212.39516102504342</c:v>
                </c:pt>
                <c:pt idx="324">
                  <c:v>212.91669590799998</c:v>
                </c:pt>
                <c:pt idx="325">
                  <c:v>212.91669590799998</c:v>
                </c:pt>
                <c:pt idx="326">
                  <c:v>211.8742656698403</c:v>
                </c:pt>
                <c:pt idx="327">
                  <c:v>208.24590496051567</c:v>
                </c:pt>
                <c:pt idx="328">
                  <c:v>202.60750852202779</c:v>
                </c:pt>
                <c:pt idx="329">
                  <c:v>195.54328495717363</c:v>
                </c:pt>
                <c:pt idx="330">
                  <c:v>188.60440883200002</c:v>
                </c:pt>
                <c:pt idx="331">
                  <c:v>181.30899598426561</c:v>
                </c:pt>
                <c:pt idx="332">
                  <c:v>174.15747688106251</c:v>
                </c:pt>
                <c:pt idx="333">
                  <c:v>166.2263734463767</c:v>
                </c:pt>
                <c:pt idx="334">
                  <c:v>157.58091751106252</c:v>
                </c:pt>
                <c:pt idx="335">
                  <c:v>148.72985340300698</c:v>
                </c:pt>
                <c:pt idx="336">
                  <c:v>139.71155278741841</c:v>
                </c:pt>
                <c:pt idx="337">
                  <c:v>130.1579674421736</c:v>
                </c:pt>
                <c:pt idx="338">
                  <c:v>121.33632161077779</c:v>
                </c:pt>
                <c:pt idx="339">
                  <c:v>115.88370798467361</c:v>
                </c:pt>
                <c:pt idx="340">
                  <c:v>114.34884137634027</c:v>
                </c:pt>
                <c:pt idx="341">
                  <c:v>116.65497845536115</c:v>
                </c:pt>
                <c:pt idx="342">
                  <c:v>122.12549885856247</c:v>
                </c:pt>
                <c:pt idx="343">
                  <c:v>125.30778895984031</c:v>
                </c:pt>
                <c:pt idx="344">
                  <c:v>125.70845309739066</c:v>
                </c:pt>
                <c:pt idx="345">
                  <c:v>122.52104677408506</c:v>
                </c:pt>
                <c:pt idx="346">
                  <c:v>115.11499562500003</c:v>
                </c:pt>
                <c:pt idx="347">
                  <c:v>109.05738874411111</c:v>
                </c:pt>
                <c:pt idx="348">
                  <c:v>106.82799499550691</c:v>
                </c:pt>
                <c:pt idx="349">
                  <c:v>106.82799499550691</c:v>
                </c:pt>
                <c:pt idx="350">
                  <c:v>106.82799499550691</c:v>
                </c:pt>
                <c:pt idx="351">
                  <c:v>104.98775388489064</c:v>
                </c:pt>
                <c:pt idx="352">
                  <c:v>100.99550188384028</c:v>
                </c:pt>
                <c:pt idx="353">
                  <c:v>94.28205929176562</c:v>
                </c:pt>
                <c:pt idx="354">
                  <c:v>82.519545086027776</c:v>
                </c:pt>
                <c:pt idx="355">
                  <c:v>66.19911658129341</c:v>
                </c:pt>
                <c:pt idx="356">
                  <c:v>51.675121536062512</c:v>
                </c:pt>
                <c:pt idx="357">
                  <c:v>38.947559950335076</c:v>
                </c:pt>
                <c:pt idx="358">
                  <c:v>28.01643182411112</c:v>
                </c:pt>
                <c:pt idx="359">
                  <c:v>23.831681969265627</c:v>
                </c:pt>
                <c:pt idx="360">
                  <c:v>27.451409053918404</c:v>
                </c:pt>
                <c:pt idx="361">
                  <c:v>34.611561781793398</c:v>
                </c:pt>
                <c:pt idx="362">
                  <c:v>40.52559468202778</c:v>
                </c:pt>
                <c:pt idx="363">
                  <c:v>43.068676793710075</c:v>
                </c:pt>
                <c:pt idx="364">
                  <c:v>45.20693783744445</c:v>
                </c:pt>
                <c:pt idx="365">
                  <c:v>49.638865169006955</c:v>
                </c:pt>
                <c:pt idx="366">
                  <c:v>57.757350235460073</c:v>
                </c:pt>
                <c:pt idx="367">
                  <c:v>69.140944247265622</c:v>
                </c:pt>
                <c:pt idx="368">
                  <c:v>80.581775993006957</c:v>
                </c:pt>
                <c:pt idx="369">
                  <c:v>89.145052612000001</c:v>
                </c:pt>
                <c:pt idx="370">
                  <c:v>94.28205929176562</c:v>
                </c:pt>
                <c:pt idx="371">
                  <c:v>96.377152212140629</c:v>
                </c:pt>
                <c:pt idx="372">
                  <c:v>96.377152212140629</c:v>
                </c:pt>
                <c:pt idx="373">
                  <c:v>95.676229794335086</c:v>
                </c:pt>
                <c:pt idx="374">
                  <c:v>93.588811207001754</c:v>
                </c:pt>
                <c:pt idx="375">
                  <c:v>90.500851449361122</c:v>
                </c:pt>
                <c:pt idx="376">
                  <c:v>86.797026465126734</c:v>
                </c:pt>
                <c:pt idx="377">
                  <c:v>82.194984751140638</c:v>
                </c:pt>
                <c:pt idx="378">
                  <c:v>77.088995167418418</c:v>
                </c:pt>
                <c:pt idx="379">
                  <c:v>71.843268769562499</c:v>
                </c:pt>
                <c:pt idx="380">
                  <c:v>65.329039072694457</c:v>
                </c:pt>
                <c:pt idx="381">
                  <c:v>55.870423598840283</c:v>
                </c:pt>
                <c:pt idx="382">
                  <c:v>42.600542478168407</c:v>
                </c:pt>
                <c:pt idx="383">
                  <c:v>31.127094817</c:v>
                </c:pt>
                <c:pt idx="384">
                  <c:v>24.358333074250005</c:v>
                </c:pt>
                <c:pt idx="385">
                  <c:v>23.138433884501733</c:v>
                </c:pt>
                <c:pt idx="386">
                  <c:v>23.831681969265627</c:v>
                </c:pt>
                <c:pt idx="387">
                  <c:v>24.182143178168399</c:v>
                </c:pt>
                <c:pt idx="388">
                  <c:v>24.006592809840278</c:v>
                </c:pt>
                <c:pt idx="389">
                  <c:v>23.483778871376739</c:v>
                </c:pt>
                <c:pt idx="390">
                  <c:v>22.795647008640625</c:v>
                </c:pt>
                <c:pt idx="391">
                  <c:v>22.966720682694447</c:v>
                </c:pt>
                <c:pt idx="392">
                  <c:v>25.4289025335625</c:v>
                </c:pt>
                <c:pt idx="393">
                  <c:v>30.927881921793411</c:v>
                </c:pt>
                <c:pt idx="394">
                  <c:v>38.724684528249995</c:v>
                </c:pt>
                <c:pt idx="395">
                  <c:v>47.151102208000005</c:v>
                </c:pt>
                <c:pt idx="396">
                  <c:v>53.4904210642934</c:v>
                </c:pt>
                <c:pt idx="397">
                  <c:v>55.603420761765634</c:v>
                </c:pt>
                <c:pt idx="398">
                  <c:v>53.4904210642934</c:v>
                </c:pt>
                <c:pt idx="399">
                  <c:v>46.905843314543397</c:v>
                </c:pt>
                <c:pt idx="400">
                  <c:v>39.845456916210068</c:v>
                </c:pt>
                <c:pt idx="401">
                  <c:v>37.619900334126733</c:v>
                </c:pt>
                <c:pt idx="402">
                  <c:v>38.280852267340279</c:v>
                </c:pt>
                <c:pt idx="403">
                  <c:v>42.134966273640615</c:v>
                </c:pt>
                <c:pt idx="404">
                  <c:v>49.891158867751727</c:v>
                </c:pt>
                <c:pt idx="405">
                  <c:v>55.870423598840283</c:v>
                </c:pt>
                <c:pt idx="406">
                  <c:v>57.757350235460073</c:v>
                </c:pt>
                <c:pt idx="407">
                  <c:v>56.138065963668396</c:v>
                </c:pt>
                <c:pt idx="408">
                  <c:v>51.418351143043409</c:v>
                </c:pt>
                <c:pt idx="409">
                  <c:v>42.834289872062499</c:v>
                </c:pt>
                <c:pt idx="410">
                  <c:v>31.326947239960077</c:v>
                </c:pt>
                <c:pt idx="411">
                  <c:v>21.616038067361114</c:v>
                </c:pt>
                <c:pt idx="412">
                  <c:v>13.569499873173614</c:v>
                </c:pt>
                <c:pt idx="413">
                  <c:v>11.665305987210074</c:v>
                </c:pt>
                <c:pt idx="414">
                  <c:v>12.409716292251739</c:v>
                </c:pt>
                <c:pt idx="415">
                  <c:v>14.236207556168406</c:v>
                </c:pt>
                <c:pt idx="416">
                  <c:v>15.476571634027778</c:v>
                </c:pt>
                <c:pt idx="417">
                  <c:v>15.617587503668407</c:v>
                </c:pt>
                <c:pt idx="418">
                  <c:v>14.643906499006942</c:v>
                </c:pt>
                <c:pt idx="419">
                  <c:v>12.284049088694447</c:v>
                </c:pt>
                <c:pt idx="420">
                  <c:v>10.708572468015625</c:v>
                </c:pt>
                <c:pt idx="421">
                  <c:v>10.360349606250001</c:v>
                </c:pt>
                <c:pt idx="422">
                  <c:v>10.708572468015625</c:v>
                </c:pt>
                <c:pt idx="423">
                  <c:v>10.943918681293402</c:v>
                </c:pt>
                <c:pt idx="424">
                  <c:v>10.245554374501735</c:v>
                </c:pt>
                <c:pt idx="425">
                  <c:v>7.1946872265625021</c:v>
                </c:pt>
                <c:pt idx="426">
                  <c:v>3.1340057558906254</c:v>
                </c:pt>
                <c:pt idx="427">
                  <c:v>0.67662036317361107</c:v>
                </c:pt>
                <c:pt idx="428">
                  <c:v>4.6045998250000005E-2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E92-48AA-AEB2-C0DBE5E67D5A}"/>
            </c:ext>
          </c:extLst>
        </c:ser>
        <c:ser>
          <c:idx val="2"/>
          <c:order val="2"/>
          <c:tx>
            <c:v>Total Forces</c:v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'Corsa B Data'!$E$1035:$E$1489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xVal>
          <c:yVal>
            <c:numRef>
              <c:f>'Corsa B Data'!$L$1035:$L$1489</c:f>
              <c:numCache>
                <c:formatCode>0.00</c:formatCode>
                <c:ptCount val="455"/>
                <c:pt idx="0">
                  <c:v>135.18180000000001</c:v>
                </c:pt>
                <c:pt idx="1">
                  <c:v>135.18180000000001</c:v>
                </c:pt>
                <c:pt idx="2">
                  <c:v>135.18180000000001</c:v>
                </c:pt>
                <c:pt idx="3">
                  <c:v>252.95957777777778</c:v>
                </c:pt>
                <c:pt idx="4">
                  <c:v>665.20226488811113</c:v>
                </c:pt>
                <c:pt idx="5">
                  <c:v>1283.9295473175832</c:v>
                </c:pt>
                <c:pt idx="6">
                  <c:v>1756.9912180767847</c:v>
                </c:pt>
                <c:pt idx="7">
                  <c:v>1820.3312201298402</c:v>
                </c:pt>
                <c:pt idx="8">
                  <c:v>1590.7501328472222</c:v>
                </c:pt>
                <c:pt idx="9">
                  <c:v>1361.4414843875834</c:v>
                </c:pt>
                <c:pt idx="10">
                  <c:v>1235.3329247557849</c:v>
                </c:pt>
                <c:pt idx="11">
                  <c:v>1168.4256633204463</c:v>
                </c:pt>
                <c:pt idx="12">
                  <c:v>1042.963986011285</c:v>
                </c:pt>
                <c:pt idx="13">
                  <c:v>872.33318228188932</c:v>
                </c:pt>
                <c:pt idx="14">
                  <c:v>759.74613151516814</c:v>
                </c:pt>
                <c:pt idx="15">
                  <c:v>764.41980033754317</c:v>
                </c:pt>
                <c:pt idx="16">
                  <c:v>858.46763391202785</c:v>
                </c:pt>
                <c:pt idx="17">
                  <c:v>909.51050298402743</c:v>
                </c:pt>
                <c:pt idx="18">
                  <c:v>872.58840670869449</c:v>
                </c:pt>
                <c:pt idx="19">
                  <c:v>732.00736044240443</c:v>
                </c:pt>
                <c:pt idx="20">
                  <c:v>530.48038426818243</c:v>
                </c:pt>
                <c:pt idx="21">
                  <c:v>356.15279035984008</c:v>
                </c:pt>
                <c:pt idx="22">
                  <c:v>268.49351927866627</c:v>
                </c:pt>
                <c:pt idx="23">
                  <c:v>268.83150969637734</c:v>
                </c:pt>
                <c:pt idx="24">
                  <c:v>284.23163133727928</c:v>
                </c:pt>
                <c:pt idx="25">
                  <c:v>226.02319997808507</c:v>
                </c:pt>
                <c:pt idx="26">
                  <c:v>78.120520226168409</c:v>
                </c:pt>
                <c:pt idx="27">
                  <c:v>-130.68683989358141</c:v>
                </c:pt>
                <c:pt idx="28">
                  <c:v>-297.90099302663708</c:v>
                </c:pt>
                <c:pt idx="29">
                  <c:v>-407.00168467188934</c:v>
                </c:pt>
                <c:pt idx="30">
                  <c:v>-531.78836686384534</c:v>
                </c:pt>
                <c:pt idx="31">
                  <c:v>-716.25119660921564</c:v>
                </c:pt>
                <c:pt idx="32">
                  <c:v>-961.21900187649771</c:v>
                </c:pt>
                <c:pt idx="33">
                  <c:v>-1236.710134908333</c:v>
                </c:pt>
                <c:pt idx="34">
                  <c:v>-1395.2363299370538</c:v>
                </c:pt>
                <c:pt idx="35">
                  <c:v>-1272.2438692840485</c:v>
                </c:pt>
                <c:pt idx="36">
                  <c:v>-1131.5499463692706</c:v>
                </c:pt>
                <c:pt idx="37">
                  <c:v>-974.78919413059543</c:v>
                </c:pt>
                <c:pt idx="38">
                  <c:v>-551.02096427377069</c:v>
                </c:pt>
                <c:pt idx="39">
                  <c:v>-51.602489063888981</c:v>
                </c:pt>
                <c:pt idx="40">
                  <c:v>257.64124069707128</c:v>
                </c:pt>
                <c:pt idx="41">
                  <c:v>655.69858913422217</c:v>
                </c:pt>
                <c:pt idx="42">
                  <c:v>1188.2413514820275</c:v>
                </c:pt>
                <c:pt idx="43">
                  <c:v>1296.1781026159601</c:v>
                </c:pt>
                <c:pt idx="44">
                  <c:v>844.63523527900725</c:v>
                </c:pt>
                <c:pt idx="45">
                  <c:v>419.53263076456261</c:v>
                </c:pt>
                <c:pt idx="46">
                  <c:v>420.48808522824959</c:v>
                </c:pt>
                <c:pt idx="47">
                  <c:v>687.46806315300023</c:v>
                </c:pt>
                <c:pt idx="48">
                  <c:v>956.70429499200031</c:v>
                </c:pt>
                <c:pt idx="49">
                  <c:v>1124.4620467155064</c:v>
                </c:pt>
                <c:pt idx="50">
                  <c:v>1308.6383680273211</c:v>
                </c:pt>
                <c:pt idx="51">
                  <c:v>1539.5174033121966</c:v>
                </c:pt>
                <c:pt idx="52">
                  <c:v>1641.2808194684458</c:v>
                </c:pt>
                <c:pt idx="53">
                  <c:v>1508.4556460323904</c:v>
                </c:pt>
                <c:pt idx="54">
                  <c:v>1271.3009777558632</c:v>
                </c:pt>
                <c:pt idx="55">
                  <c:v>1061.3418545786947</c:v>
                </c:pt>
                <c:pt idx="56">
                  <c:v>952.78127054783567</c:v>
                </c:pt>
                <c:pt idx="57">
                  <c:v>799.66966367047257</c:v>
                </c:pt>
                <c:pt idx="58">
                  <c:v>525.48958895983992</c:v>
                </c:pt>
                <c:pt idx="59">
                  <c:v>247.3738604543401</c:v>
                </c:pt>
                <c:pt idx="60">
                  <c:v>-49.077102316623439</c:v>
                </c:pt>
                <c:pt idx="61">
                  <c:v>-217.33496474334589</c:v>
                </c:pt>
                <c:pt idx="62">
                  <c:v>-90.984663620733954</c:v>
                </c:pt>
                <c:pt idx="63">
                  <c:v>141.93188066011871</c:v>
                </c:pt>
                <c:pt idx="64">
                  <c:v>259.70965843789605</c:v>
                </c:pt>
                <c:pt idx="65">
                  <c:v>274.80696368752893</c:v>
                </c:pt>
                <c:pt idx="66">
                  <c:v>260.46046402047136</c:v>
                </c:pt>
                <c:pt idx="67">
                  <c:v>245.73824179824999</c:v>
                </c:pt>
                <c:pt idx="68">
                  <c:v>289.9049084649173</c:v>
                </c:pt>
                <c:pt idx="69">
                  <c:v>438.25813551915513</c:v>
                </c:pt>
                <c:pt idx="70">
                  <c:v>633.45860981873807</c:v>
                </c:pt>
                <c:pt idx="71">
                  <c:v>683.85683491523764</c:v>
                </c:pt>
                <c:pt idx="72">
                  <c:v>556.54052712100702</c:v>
                </c:pt>
                <c:pt idx="73">
                  <c:v>397.43206849933489</c:v>
                </c:pt>
                <c:pt idx="74">
                  <c:v>236.3036614683208</c:v>
                </c:pt>
                <c:pt idx="75">
                  <c:v>28.563033641362694</c:v>
                </c:pt>
                <c:pt idx="76">
                  <c:v>-211.81967739740145</c:v>
                </c:pt>
                <c:pt idx="77">
                  <c:v>-249.10473209941466</c:v>
                </c:pt>
                <c:pt idx="78">
                  <c:v>-33.60761834105358</c:v>
                </c:pt>
                <c:pt idx="79">
                  <c:v>229.51696652188869</c:v>
                </c:pt>
                <c:pt idx="80">
                  <c:v>510.73824179825061</c:v>
                </c:pt>
                <c:pt idx="81">
                  <c:v>766.34328576245139</c:v>
                </c:pt>
                <c:pt idx="82">
                  <c:v>804.01365593593164</c:v>
                </c:pt>
                <c:pt idx="83">
                  <c:v>589.63699480165496</c:v>
                </c:pt>
                <c:pt idx="84">
                  <c:v>341.82267793025284</c:v>
                </c:pt>
                <c:pt idx="85">
                  <c:v>120.57716895980556</c:v>
                </c:pt>
                <c:pt idx="86">
                  <c:v>-89.214744136415675</c:v>
                </c:pt>
                <c:pt idx="87">
                  <c:v>-80.512076893749565</c:v>
                </c:pt>
                <c:pt idx="88">
                  <c:v>151.89188589269406</c:v>
                </c:pt>
                <c:pt idx="89">
                  <c:v>461.45026330836265</c:v>
                </c:pt>
                <c:pt idx="90">
                  <c:v>849.37847784872929</c:v>
                </c:pt>
                <c:pt idx="91">
                  <c:v>1066.5319949151683</c:v>
                </c:pt>
                <c:pt idx="92">
                  <c:v>886.65172771389007</c:v>
                </c:pt>
                <c:pt idx="93">
                  <c:v>539.4693723134518</c:v>
                </c:pt>
                <c:pt idx="94">
                  <c:v>275.80374697106993</c:v>
                </c:pt>
                <c:pt idx="95">
                  <c:v>53.192526483083867</c:v>
                </c:pt>
                <c:pt idx="96">
                  <c:v>-69.857518094316447</c:v>
                </c:pt>
                <c:pt idx="97">
                  <c:v>-1.4265817863302175</c:v>
                </c:pt>
                <c:pt idx="98">
                  <c:v>98.649733729673272</c:v>
                </c:pt>
                <c:pt idx="99">
                  <c:v>81.818668740377149</c:v>
                </c:pt>
                <c:pt idx="100">
                  <c:v>-98.188890910428796</c:v>
                </c:pt>
                <c:pt idx="101">
                  <c:v>-414.31905552077893</c:v>
                </c:pt>
                <c:pt idx="102">
                  <c:v>-837.99362098830466</c:v>
                </c:pt>
                <c:pt idx="103">
                  <c:v>-1208.0330180617148</c:v>
                </c:pt>
                <c:pt idx="104">
                  <c:v>-1343.8259728909279</c:v>
                </c:pt>
                <c:pt idx="105">
                  <c:v>-1330.6002720384163</c:v>
                </c:pt>
                <c:pt idx="106">
                  <c:v>-1138.3998488569566</c:v>
                </c:pt>
                <c:pt idx="107">
                  <c:v>-882.91506253699345</c:v>
                </c:pt>
                <c:pt idx="108">
                  <c:v>-772.42886044042916</c:v>
                </c:pt>
                <c:pt idx="109">
                  <c:v>-763.92188869032589</c:v>
                </c:pt>
                <c:pt idx="110">
                  <c:v>-843.30409824877097</c:v>
                </c:pt>
                <c:pt idx="111">
                  <c:v>-907.90269092066001</c:v>
                </c:pt>
                <c:pt idx="112">
                  <c:v>-839.17245562404855</c:v>
                </c:pt>
                <c:pt idx="113">
                  <c:v>-562.98906022566484</c:v>
                </c:pt>
                <c:pt idx="114">
                  <c:v>-167.16877987015988</c:v>
                </c:pt>
                <c:pt idx="115">
                  <c:v>97.46285214384045</c:v>
                </c:pt>
                <c:pt idx="116">
                  <c:v>200.60954040426569</c:v>
                </c:pt>
                <c:pt idx="117">
                  <c:v>259.77566457428458</c:v>
                </c:pt>
                <c:pt idx="118">
                  <c:v>407.47273615345989</c:v>
                </c:pt>
                <c:pt idx="119">
                  <c:v>732.6710581175837</c:v>
                </c:pt>
                <c:pt idx="120">
                  <c:v>1044.9026615427658</c:v>
                </c:pt>
                <c:pt idx="121">
                  <c:v>931.64762403754298</c:v>
                </c:pt>
                <c:pt idx="122">
                  <c:v>492.8303732764723</c:v>
                </c:pt>
                <c:pt idx="123">
                  <c:v>-95.429220302999852</c:v>
                </c:pt>
                <c:pt idx="124">
                  <c:v>-937.78553164010964</c:v>
                </c:pt>
                <c:pt idx="125">
                  <c:v>-1165.4148066457151</c:v>
                </c:pt>
                <c:pt idx="126">
                  <c:v>-653.72861673143734</c:v>
                </c:pt>
                <c:pt idx="127">
                  <c:v>-125.21360017500012</c:v>
                </c:pt>
                <c:pt idx="128">
                  <c:v>139.78639982500002</c:v>
                </c:pt>
                <c:pt idx="129">
                  <c:v>419.50862204722227</c:v>
                </c:pt>
                <c:pt idx="130">
                  <c:v>1142.4710689735296</c:v>
                </c:pt>
                <c:pt idx="131">
                  <c:v>1795.3724233482501</c:v>
                </c:pt>
                <c:pt idx="132">
                  <c:v>1774.7716884426961</c:v>
                </c:pt>
                <c:pt idx="133">
                  <c:v>1444.4114446430065</c:v>
                </c:pt>
                <c:pt idx="134">
                  <c:v>1408.3795710005072</c:v>
                </c:pt>
                <c:pt idx="135">
                  <c:v>1595.1763572821737</c:v>
                </c:pt>
                <c:pt idx="136">
                  <c:v>1770.6890225442842</c:v>
                </c:pt>
                <c:pt idx="137">
                  <c:v>1742.7551690801265</c:v>
                </c:pt>
                <c:pt idx="138">
                  <c:v>1538.0133133157847</c:v>
                </c:pt>
                <c:pt idx="139">
                  <c:v>1375.6209061066186</c:v>
                </c:pt>
                <c:pt idx="140">
                  <c:v>1316.1244922785161</c:v>
                </c:pt>
                <c:pt idx="141">
                  <c:v>1286.1153712543412</c:v>
                </c:pt>
                <c:pt idx="142">
                  <c:v>1256.4519149809159</c:v>
                </c:pt>
                <c:pt idx="143">
                  <c:v>976.33289221424911</c:v>
                </c:pt>
                <c:pt idx="144">
                  <c:v>703.08396991267409</c:v>
                </c:pt>
                <c:pt idx="145">
                  <c:v>782.81823949940485</c:v>
                </c:pt>
                <c:pt idx="146">
                  <c:v>850.85077644356375</c:v>
                </c:pt>
                <c:pt idx="147">
                  <c:v>815.06096405575136</c:v>
                </c:pt>
                <c:pt idx="148">
                  <c:v>793.66945308302866</c:v>
                </c:pt>
                <c:pt idx="149">
                  <c:v>757.20110174878437</c:v>
                </c:pt>
                <c:pt idx="150">
                  <c:v>719.82270242134905</c:v>
                </c:pt>
                <c:pt idx="151">
                  <c:v>696.74028006844583</c:v>
                </c:pt>
                <c:pt idx="152">
                  <c:v>658.48636724650692</c:v>
                </c:pt>
                <c:pt idx="153">
                  <c:v>619.21496576879383</c:v>
                </c:pt>
                <c:pt idx="154">
                  <c:v>608.88757826843153</c:v>
                </c:pt>
                <c:pt idx="155">
                  <c:v>642.76778721095957</c:v>
                </c:pt>
                <c:pt idx="156">
                  <c:v>677.81449477582123</c:v>
                </c:pt>
                <c:pt idx="157">
                  <c:v>683.48071067158503</c:v>
                </c:pt>
                <c:pt idx="158">
                  <c:v>674.48865712047473</c:v>
                </c:pt>
                <c:pt idx="159">
                  <c:v>635.53382188073044</c:v>
                </c:pt>
                <c:pt idx="160">
                  <c:v>595.45661543364031</c:v>
                </c:pt>
                <c:pt idx="161">
                  <c:v>569.54236418836194</c:v>
                </c:pt>
                <c:pt idx="162">
                  <c:v>528.33511220088849</c:v>
                </c:pt>
                <c:pt idx="163">
                  <c:v>456.50732423033458</c:v>
                </c:pt>
                <c:pt idx="164">
                  <c:v>412.34065756366834</c:v>
                </c:pt>
                <c:pt idx="165">
                  <c:v>412.34065756366834</c:v>
                </c:pt>
                <c:pt idx="166">
                  <c:v>412.34065756366834</c:v>
                </c:pt>
                <c:pt idx="167">
                  <c:v>412.34065756366834</c:v>
                </c:pt>
                <c:pt idx="168">
                  <c:v>412.34065756366834</c:v>
                </c:pt>
                <c:pt idx="169">
                  <c:v>412.34065756366834</c:v>
                </c:pt>
                <c:pt idx="170">
                  <c:v>412.34065756366834</c:v>
                </c:pt>
                <c:pt idx="171">
                  <c:v>412.34065756366834</c:v>
                </c:pt>
                <c:pt idx="172">
                  <c:v>427.06287978589182</c:v>
                </c:pt>
                <c:pt idx="173">
                  <c:v>427.65859988825133</c:v>
                </c:pt>
                <c:pt idx="174">
                  <c:v>427.65859988824923</c:v>
                </c:pt>
                <c:pt idx="175">
                  <c:v>487.14384840725171</c:v>
                </c:pt>
                <c:pt idx="176">
                  <c:v>548.42457109412771</c:v>
                </c:pt>
                <c:pt idx="177">
                  <c:v>610.31764160495095</c:v>
                </c:pt>
                <c:pt idx="178">
                  <c:v>659.32425430989497</c:v>
                </c:pt>
                <c:pt idx="179">
                  <c:v>634.7606856799523</c:v>
                </c:pt>
                <c:pt idx="180">
                  <c:v>579.55931381758342</c:v>
                </c:pt>
                <c:pt idx="181">
                  <c:v>523.14156016811012</c:v>
                </c:pt>
                <c:pt idx="182">
                  <c:v>480.21429828767316</c:v>
                </c:pt>
                <c:pt idx="183">
                  <c:v>466.11273775019663</c:v>
                </c:pt>
                <c:pt idx="184">
                  <c:v>466.73403896269491</c:v>
                </c:pt>
                <c:pt idx="185">
                  <c:v>467.35597970294657</c:v>
                </c:pt>
                <c:pt idx="186">
                  <c:v>453.25633774873046</c:v>
                </c:pt>
                <c:pt idx="187">
                  <c:v>438.53411552650698</c:v>
                </c:pt>
                <c:pt idx="188">
                  <c:v>438.53411552650698</c:v>
                </c:pt>
                <c:pt idx="189">
                  <c:v>423.8118933042835</c:v>
                </c:pt>
                <c:pt idx="190">
                  <c:v>423.18931303627824</c:v>
                </c:pt>
                <c:pt idx="191">
                  <c:v>437.91153525850171</c:v>
                </c:pt>
                <c:pt idx="192">
                  <c:v>437.91153525850171</c:v>
                </c:pt>
                <c:pt idx="193">
                  <c:v>423.18931303628034</c:v>
                </c:pt>
                <c:pt idx="194">
                  <c:v>407.8451500738052</c:v>
                </c:pt>
                <c:pt idx="195">
                  <c:v>407.22384886130692</c:v>
                </c:pt>
                <c:pt idx="196">
                  <c:v>406.60318717656418</c:v>
                </c:pt>
                <c:pt idx="197">
                  <c:v>391.26094279734946</c:v>
                </c:pt>
                <c:pt idx="198">
                  <c:v>360.57837262218231</c:v>
                </c:pt>
                <c:pt idx="199">
                  <c:v>344.00375826202662</c:v>
                </c:pt>
                <c:pt idx="200">
                  <c:v>327.43489965165406</c:v>
                </c:pt>
                <c:pt idx="201">
                  <c:v>339.70389341155817</c:v>
                </c:pt>
                <c:pt idx="202">
                  <c:v>367.92556079136205</c:v>
                </c:pt>
                <c:pt idx="203">
                  <c:v>381.42756405996056</c:v>
                </c:pt>
                <c:pt idx="204">
                  <c:v>380.81841387477823</c:v>
                </c:pt>
                <c:pt idx="205">
                  <c:v>379.60203208767405</c:v>
                </c:pt>
                <c:pt idx="206">
                  <c:v>378.99480048575219</c:v>
                </c:pt>
                <c:pt idx="207">
                  <c:v>363.06003364294543</c:v>
                </c:pt>
                <c:pt idx="208">
                  <c:v>376.57226935559942</c:v>
                </c:pt>
                <c:pt idx="209">
                  <c:v>405.41267983688971</c:v>
                </c:pt>
                <c:pt idx="210">
                  <c:v>405.41267983688761</c:v>
                </c:pt>
                <c:pt idx="211">
                  <c:v>404.80928540148659</c:v>
                </c:pt>
                <c:pt idx="212">
                  <c:v>390.08706317926521</c:v>
                </c:pt>
                <c:pt idx="213">
                  <c:v>359.4377484472808</c:v>
                </c:pt>
                <c:pt idx="214">
                  <c:v>314.06876960408681</c:v>
                </c:pt>
                <c:pt idx="215">
                  <c:v>252.18529200956132</c:v>
                </c:pt>
                <c:pt idx="216">
                  <c:v>204.44622331199912</c:v>
                </c:pt>
                <c:pt idx="217">
                  <c:v>184.99661193611115</c:v>
                </c:pt>
                <c:pt idx="218">
                  <c:v>195.6159438559315</c:v>
                </c:pt>
                <c:pt idx="219">
                  <c:v>206.26661263567397</c:v>
                </c:pt>
                <c:pt idx="220">
                  <c:v>202.80165126736156</c:v>
                </c:pt>
                <c:pt idx="221">
                  <c:v>198.78829485044659</c:v>
                </c:pt>
                <c:pt idx="222">
                  <c:v>210.09543886912638</c:v>
                </c:pt>
                <c:pt idx="223">
                  <c:v>191.98116144248826</c:v>
                </c:pt>
                <c:pt idx="224">
                  <c:v>173.33063999456382</c:v>
                </c:pt>
                <c:pt idx="225">
                  <c:v>169.43367762877867</c:v>
                </c:pt>
                <c:pt idx="226">
                  <c:v>165.56805212291584</c:v>
                </c:pt>
                <c:pt idx="227">
                  <c:v>176.45598569919656</c:v>
                </c:pt>
                <c:pt idx="228">
                  <c:v>187.91661637870973</c:v>
                </c:pt>
                <c:pt idx="229">
                  <c:v>184.67804783512636</c:v>
                </c:pt>
                <c:pt idx="230">
                  <c:v>181.46250229067007</c:v>
                </c:pt>
                <c:pt idx="231">
                  <c:v>178.26997974533472</c:v>
                </c:pt>
                <c:pt idx="232">
                  <c:v>175.10048019912637</c:v>
                </c:pt>
                <c:pt idx="233">
                  <c:v>171.95400365204307</c:v>
                </c:pt>
                <c:pt idx="234">
                  <c:v>168.83055010408467</c:v>
                </c:pt>
                <c:pt idx="235">
                  <c:v>165.73011955525342</c:v>
                </c:pt>
                <c:pt idx="236">
                  <c:v>177.37493422776652</c:v>
                </c:pt>
                <c:pt idx="237">
                  <c:v>204.27245939400618</c:v>
                </c:pt>
                <c:pt idx="238">
                  <c:v>231.69087991545095</c:v>
                </c:pt>
                <c:pt idx="239">
                  <c:v>289.06696590350219</c:v>
                </c:pt>
                <c:pt idx="240">
                  <c:v>347.9558547923898</c:v>
                </c:pt>
                <c:pt idx="241">
                  <c:v>392.62614956491547</c:v>
                </c:pt>
                <c:pt idx="242">
                  <c:v>423.58531549346134</c:v>
                </c:pt>
                <c:pt idx="243">
                  <c:v>410.38357050511814</c:v>
                </c:pt>
                <c:pt idx="244">
                  <c:v>396.6781974109154</c:v>
                </c:pt>
                <c:pt idx="245">
                  <c:v>368.25316020550736</c:v>
                </c:pt>
                <c:pt idx="246">
                  <c:v>309.36427131661765</c:v>
                </c:pt>
                <c:pt idx="247">
                  <c:v>264.17819741091671</c:v>
                </c:pt>
                <c:pt idx="248">
                  <c:v>233.20943856607283</c:v>
                </c:pt>
                <c:pt idx="249">
                  <c:v>216.4637505318633</c:v>
                </c:pt>
                <c:pt idx="250">
                  <c:v>229.17273938615409</c:v>
                </c:pt>
                <c:pt idx="251">
                  <c:v>242.39175162384115</c:v>
                </c:pt>
                <c:pt idx="252">
                  <c:v>255.61651961130733</c:v>
                </c:pt>
                <c:pt idx="253">
                  <c:v>298.78808109357078</c:v>
                </c:pt>
                <c:pt idx="254">
                  <c:v>342.95474776023701</c:v>
                </c:pt>
                <c:pt idx="255">
                  <c:v>358.17420281078512</c:v>
                </c:pt>
                <c:pt idx="256">
                  <c:v>373.39429738908467</c:v>
                </c:pt>
                <c:pt idx="257">
                  <c:v>389.1141829067227</c:v>
                </c:pt>
                <c:pt idx="258">
                  <c:v>360.66995986871052</c:v>
                </c:pt>
                <c:pt idx="259">
                  <c:v>345.94773764648914</c:v>
                </c:pt>
                <c:pt idx="260">
                  <c:v>346.44880764133461</c:v>
                </c:pt>
                <c:pt idx="261">
                  <c:v>331.72658541911119</c:v>
                </c:pt>
                <c:pt idx="262">
                  <c:v>302.28214097466628</c:v>
                </c:pt>
                <c:pt idx="263">
                  <c:v>271.83619606828393</c:v>
                </c:pt>
                <c:pt idx="264">
                  <c:v>256.11503149513896</c:v>
                </c:pt>
                <c:pt idx="265">
                  <c:v>225.17696998245967</c:v>
                </c:pt>
                <c:pt idx="266">
                  <c:v>208.47221172447439</c:v>
                </c:pt>
                <c:pt idx="267">
                  <c:v>221.22213035498743</c:v>
                </c:pt>
                <c:pt idx="268">
                  <c:v>219.74961770261763</c:v>
                </c:pt>
                <c:pt idx="269">
                  <c:v>188.35077644356383</c:v>
                </c:pt>
                <c:pt idx="270">
                  <c:v>171.19994757752954</c:v>
                </c:pt>
                <c:pt idx="271">
                  <c:v>168.78732912755558</c:v>
                </c:pt>
                <c:pt idx="272">
                  <c:v>195.83514331586326</c:v>
                </c:pt>
                <c:pt idx="273">
                  <c:v>253.2937283841103</c:v>
                </c:pt>
                <c:pt idx="274">
                  <c:v>311.70712838829343</c:v>
                </c:pt>
                <c:pt idx="275">
                  <c:v>356.34928393966629</c:v>
                </c:pt>
                <c:pt idx="276">
                  <c:v>386.74662473678472</c:v>
                </c:pt>
                <c:pt idx="277">
                  <c:v>388.18076572394625</c:v>
                </c:pt>
                <c:pt idx="278">
                  <c:v>374.41783513193104</c:v>
                </c:pt>
                <c:pt idx="279">
                  <c:v>375.37968487315533</c:v>
                </c:pt>
                <c:pt idx="280">
                  <c:v>391.06631494761291</c:v>
                </c:pt>
                <c:pt idx="281">
                  <c:v>377.79550096189666</c:v>
                </c:pt>
                <c:pt idx="282">
                  <c:v>348.8361383184606</c:v>
                </c:pt>
                <c:pt idx="283">
                  <c:v>334.59963742499917</c:v>
                </c:pt>
                <c:pt idx="284">
                  <c:v>319.8774152027778</c:v>
                </c:pt>
                <c:pt idx="285">
                  <c:v>305.15519298055642</c:v>
                </c:pt>
                <c:pt idx="286">
                  <c:v>304.66947165179431</c:v>
                </c:pt>
                <c:pt idx="287">
                  <c:v>304.66947165179226</c:v>
                </c:pt>
                <c:pt idx="288">
                  <c:v>289.46216762856204</c:v>
                </c:pt>
                <c:pt idx="289">
                  <c:v>274.25550313308554</c:v>
                </c:pt>
                <c:pt idx="290">
                  <c:v>243.84409272539065</c:v>
                </c:pt>
                <c:pt idx="291">
                  <c:v>242.39844023866669</c:v>
                </c:pt>
                <c:pt idx="292">
                  <c:v>241.43786955295138</c:v>
                </c:pt>
                <c:pt idx="293">
                  <c:v>181.11292109363981</c:v>
                </c:pt>
                <c:pt idx="294">
                  <c:v>163.5358469799184</c:v>
                </c:pt>
                <c:pt idx="295">
                  <c:v>191.0898473850994</c:v>
                </c:pt>
                <c:pt idx="296">
                  <c:v>277.54296912322354</c:v>
                </c:pt>
                <c:pt idx="297">
                  <c:v>410.98179586532166</c:v>
                </c:pt>
                <c:pt idx="298">
                  <c:v>516.39561001180641</c:v>
                </c:pt>
                <c:pt idx="299">
                  <c:v>623.736321279501</c:v>
                </c:pt>
                <c:pt idx="300">
                  <c:v>732.58599828151523</c:v>
                </c:pt>
                <c:pt idx="301">
                  <c:v>784.62141442690586</c:v>
                </c:pt>
                <c:pt idx="302">
                  <c:v>718.53594615477709</c:v>
                </c:pt>
                <c:pt idx="303">
                  <c:v>576.92398114988987</c:v>
                </c:pt>
                <c:pt idx="304">
                  <c:v>446.99967917700042</c:v>
                </c:pt>
                <c:pt idx="305">
                  <c:v>374.42332397100739</c:v>
                </c:pt>
                <c:pt idx="306">
                  <c:v>344.97887952656254</c:v>
                </c:pt>
                <c:pt idx="307">
                  <c:v>344.97887952656254</c:v>
                </c:pt>
                <c:pt idx="308">
                  <c:v>344.97887952656254</c:v>
                </c:pt>
                <c:pt idx="309">
                  <c:v>330.25665730434116</c:v>
                </c:pt>
                <c:pt idx="310">
                  <c:v>285.57229292123708</c:v>
                </c:pt>
                <c:pt idx="311">
                  <c:v>254.57859249400565</c:v>
                </c:pt>
                <c:pt idx="312">
                  <c:v>253.03509226100257</c:v>
                </c:pt>
                <c:pt idx="313">
                  <c:v>280.94179222222351</c:v>
                </c:pt>
                <c:pt idx="314">
                  <c:v>309.87493422776527</c:v>
                </c:pt>
                <c:pt idx="315">
                  <c:v>324.08649353883902</c:v>
                </c:pt>
                <c:pt idx="316">
                  <c:v>338.8087157610625</c:v>
                </c:pt>
                <c:pt idx="317">
                  <c:v>353.53093798328598</c:v>
                </c:pt>
                <c:pt idx="318">
                  <c:v>368.76382311665498</c:v>
                </c:pt>
                <c:pt idx="319">
                  <c:v>413.4417922222222</c:v>
                </c:pt>
                <c:pt idx="320">
                  <c:v>459.6600639220274</c:v>
                </c:pt>
                <c:pt idx="321">
                  <c:v>461.72190139922179</c:v>
                </c:pt>
                <c:pt idx="322">
                  <c:v>449.07174909825045</c:v>
                </c:pt>
                <c:pt idx="323">
                  <c:v>406.46584991393109</c:v>
                </c:pt>
                <c:pt idx="324">
                  <c:v>362.82071813022139</c:v>
                </c:pt>
                <c:pt idx="325">
                  <c:v>318.65405146355721</c:v>
                </c:pt>
                <c:pt idx="326">
                  <c:v>214.55606566984159</c:v>
                </c:pt>
                <c:pt idx="327">
                  <c:v>78.427704960514035</c:v>
                </c:pt>
                <c:pt idx="328">
                  <c:v>-30.266247033527748</c:v>
                </c:pt>
                <c:pt idx="329">
                  <c:v>-81.497137265048195</c:v>
                </c:pt>
                <c:pt idx="330">
                  <c:v>-103.15823561244522</c:v>
                </c:pt>
                <c:pt idx="331">
                  <c:v>-125.17587068240101</c:v>
                </c:pt>
                <c:pt idx="332">
                  <c:v>-161.77183423004897</c:v>
                </c:pt>
                <c:pt idx="333">
                  <c:v>-228.59182655362252</c:v>
                </c:pt>
                <c:pt idx="334">
                  <c:v>-281.40394915560296</c:v>
                </c:pt>
                <c:pt idx="335">
                  <c:v>-319.69945770810534</c:v>
                </c:pt>
                <c:pt idx="336">
                  <c:v>-372.88442499036017</c:v>
                </c:pt>
                <c:pt idx="337">
                  <c:v>-397.1602325578254</c:v>
                </c:pt>
                <c:pt idx="338">
                  <c:v>-273.48187838922144</c:v>
                </c:pt>
                <c:pt idx="339">
                  <c:v>-13.93449201532701</c:v>
                </c:pt>
                <c:pt idx="340">
                  <c:v>278.9750858207841</c:v>
                </c:pt>
                <c:pt idx="341">
                  <c:v>546.2812228998057</c:v>
                </c:pt>
                <c:pt idx="342">
                  <c:v>581.19618774745186</c:v>
                </c:pt>
                <c:pt idx="343">
                  <c:v>392.98958895984111</c:v>
                </c:pt>
                <c:pt idx="344">
                  <c:v>157.83469754183471</c:v>
                </c:pt>
                <c:pt idx="345">
                  <c:v>-139.79715322591534</c:v>
                </c:pt>
                <c:pt idx="346">
                  <c:v>-264.9809821527777</c:v>
                </c:pt>
                <c:pt idx="347">
                  <c:v>-79.649700144778194</c:v>
                </c:pt>
                <c:pt idx="348">
                  <c:v>153.67646166217338</c:v>
                </c:pt>
                <c:pt idx="349">
                  <c:v>242.00979499550692</c:v>
                </c:pt>
                <c:pt idx="350">
                  <c:v>168.39868388439581</c:v>
                </c:pt>
                <c:pt idx="351">
                  <c:v>4.6139983293359137</c:v>
                </c:pt>
                <c:pt idx="352">
                  <c:v>-205.48936478282633</c:v>
                </c:pt>
                <c:pt idx="353">
                  <c:v>-565.53614070823505</c:v>
                </c:pt>
                <c:pt idx="354">
                  <c:v>-1077.8542104695273</c:v>
                </c:pt>
                <c:pt idx="355">
                  <c:v>-1359.1746389742614</c:v>
                </c:pt>
                <c:pt idx="356">
                  <c:v>-1373.6986340194931</c:v>
                </c:pt>
                <c:pt idx="357">
                  <c:v>-1386.4261956052205</c:v>
                </c:pt>
                <c:pt idx="358">
                  <c:v>-955.69065706477727</c:v>
                </c:pt>
                <c:pt idx="359">
                  <c:v>114.84681530259887</c:v>
                </c:pt>
                <c:pt idx="360">
                  <c:v>987.07765349836245</c:v>
                </c:pt>
                <c:pt idx="361">
                  <c:v>1097.2933617817935</c:v>
                </c:pt>
                <c:pt idx="362">
                  <c:v>735.15183912647285</c:v>
                </c:pt>
                <c:pt idx="363">
                  <c:v>472.69492123815456</c:v>
                </c:pt>
                <c:pt idx="364">
                  <c:v>577.88873783744384</c:v>
                </c:pt>
                <c:pt idx="365">
                  <c:v>906.20955405789573</c:v>
                </c:pt>
                <c:pt idx="366">
                  <c:v>1238.2169280132382</c:v>
                </c:pt>
                <c:pt idx="367">
                  <c:v>1337.9338553583773</c:v>
                </c:pt>
                <c:pt idx="368">
                  <c:v>1143.2635759930065</c:v>
                </c:pt>
                <c:pt idx="369">
                  <c:v>827.93796372311022</c:v>
                </c:pt>
                <c:pt idx="370">
                  <c:v>538.63052595843249</c:v>
                </c:pt>
                <c:pt idx="371">
                  <c:v>319.89228554547418</c:v>
                </c:pt>
                <c:pt idx="372">
                  <c:v>202.11450776769681</c:v>
                </c:pt>
                <c:pt idx="373">
                  <c:v>113.08025201655774</c:v>
                </c:pt>
                <c:pt idx="374">
                  <c:v>7.9372778736684495</c:v>
                </c:pt>
                <c:pt idx="375">
                  <c:v>-68.76179299508334</c:v>
                </c:pt>
                <c:pt idx="376">
                  <c:v>-146.07672909042878</c:v>
                </c:pt>
                <c:pt idx="377">
                  <c:v>-224.289881915526</c:v>
                </c:pt>
                <c:pt idx="378">
                  <c:v>-273.5625381659155</c:v>
                </c:pt>
                <c:pt idx="379">
                  <c:v>-367.14159789710391</c:v>
                </c:pt>
                <c:pt idx="380">
                  <c:v>-623.93360537174999</c:v>
                </c:pt>
                <c:pt idx="381">
                  <c:v>-1089.7811097344934</c:v>
                </c:pt>
                <c:pt idx="382">
                  <c:v>-1382.7732130773868</c:v>
                </c:pt>
                <c:pt idx="383">
                  <c:v>-1143.9688829607776</c:v>
                </c:pt>
                <c:pt idx="384">
                  <c:v>-473.51542248130562</c:v>
                </c:pt>
                <c:pt idx="385">
                  <c:v>114.15356721783498</c:v>
                </c:pt>
                <c:pt idx="386">
                  <c:v>247.34681530259917</c:v>
                </c:pt>
                <c:pt idx="387">
                  <c:v>174.08616540039031</c:v>
                </c:pt>
                <c:pt idx="388">
                  <c:v>100.29950392095161</c:v>
                </c:pt>
                <c:pt idx="389">
                  <c:v>55.610023315821294</c:v>
                </c:pt>
                <c:pt idx="390">
                  <c:v>113.81078034197387</c:v>
                </c:pt>
                <c:pt idx="391">
                  <c:v>378.9818540160278</c:v>
                </c:pt>
                <c:pt idx="392">
                  <c:v>793.66625808911817</c:v>
                </c:pt>
                <c:pt idx="393">
                  <c:v>1137.7763485884598</c:v>
                </c:pt>
                <c:pt idx="394">
                  <c:v>1248.6287067504718</c:v>
                </c:pt>
                <c:pt idx="395">
                  <c:v>1080.3884577635558</c:v>
                </c:pt>
                <c:pt idx="396">
                  <c:v>674.50555439762729</c:v>
                </c:pt>
                <c:pt idx="397">
                  <c:v>190.78522076176563</c:v>
                </c:pt>
                <c:pt idx="398">
                  <c:v>-311.88333449126293</c:v>
                </c:pt>
                <c:pt idx="399">
                  <c:v>-642.35680112990121</c:v>
                </c:pt>
                <c:pt idx="400">
                  <c:v>-413.86163197267882</c:v>
                </c:pt>
                <c:pt idx="401">
                  <c:v>69.746144778571818</c:v>
                </c:pt>
                <c:pt idx="402">
                  <c:v>467.90709671178473</c:v>
                </c:pt>
                <c:pt idx="403">
                  <c:v>898.70565516252941</c:v>
                </c:pt>
                <c:pt idx="404">
                  <c:v>994.79518108997399</c:v>
                </c:pt>
                <c:pt idx="405">
                  <c:v>632.71889026550684</c:v>
                </c:pt>
                <c:pt idx="406">
                  <c:v>207.66137245768252</c:v>
                </c:pt>
                <c:pt idx="407">
                  <c:v>-162.01346736966474</c:v>
                </c:pt>
                <c:pt idx="408">
                  <c:v>-593.677626634734</c:v>
                </c:pt>
                <c:pt idx="409">
                  <c:v>-1117.5394656834931</c:v>
                </c:pt>
                <c:pt idx="410">
                  <c:v>-1394.0468083155954</c:v>
                </c:pt>
                <c:pt idx="411">
                  <c:v>-1418.4799397104164</c:v>
                </c:pt>
                <c:pt idx="412">
                  <c:v>-867.08203346015944</c:v>
                </c:pt>
                <c:pt idx="413">
                  <c:v>14.347105987209773</c:v>
                </c:pt>
                <c:pt idx="414">
                  <c:v>442.03596073669621</c:v>
                </c:pt>
                <c:pt idx="415">
                  <c:v>488.02911866727959</c:v>
                </c:pt>
                <c:pt idx="416">
                  <c:v>297.88059385625002</c:v>
                </c:pt>
                <c:pt idx="417">
                  <c:v>62.466054170334885</c:v>
                </c:pt>
                <c:pt idx="418">
                  <c:v>-218.22984905654857</c:v>
                </c:pt>
                <c:pt idx="419">
                  <c:v>-308.92303980019409</c:v>
                </c:pt>
                <c:pt idx="420">
                  <c:v>-89.6651830875401</c:v>
                </c:pt>
                <c:pt idx="421">
                  <c:v>145.54214960625001</c:v>
                </c:pt>
                <c:pt idx="422">
                  <c:v>219.50148357912676</c:v>
                </c:pt>
                <c:pt idx="423">
                  <c:v>87.236829792404222</c:v>
                </c:pt>
                <c:pt idx="424">
                  <c:v>-369.85042340327595</c:v>
                </c:pt>
                <c:pt idx="425">
                  <c:v>-1035.401290551215</c:v>
                </c:pt>
                <c:pt idx="426">
                  <c:v>-1392.7953053552203</c:v>
                </c:pt>
                <c:pt idx="427">
                  <c:v>-1144.9749129701597</c:v>
                </c:pt>
                <c:pt idx="428">
                  <c:v>-541.99437622397227</c:v>
                </c:pt>
                <c:pt idx="429">
                  <c:v>-41.484866666666647</c:v>
                </c:pt>
                <c:pt idx="430">
                  <c:v>135.18180000000001</c:v>
                </c:pt>
                <c:pt idx="431">
                  <c:v>135.18180000000001</c:v>
                </c:pt>
                <c:pt idx="432">
                  <c:v>135.18180000000001</c:v>
                </c:pt>
                <c:pt idx="433">
                  <c:v>135.18180000000001</c:v>
                </c:pt>
                <c:pt idx="434">
                  <c:v>135.18180000000001</c:v>
                </c:pt>
                <c:pt idx="435">
                  <c:v>135.18180000000001</c:v>
                </c:pt>
                <c:pt idx="436">
                  <c:v>135.18180000000001</c:v>
                </c:pt>
                <c:pt idx="437">
                  <c:v>135.18180000000001</c:v>
                </c:pt>
                <c:pt idx="438">
                  <c:v>135.18180000000001</c:v>
                </c:pt>
                <c:pt idx="439">
                  <c:v>135.18180000000001</c:v>
                </c:pt>
                <c:pt idx="440">
                  <c:v>135.18180000000001</c:v>
                </c:pt>
                <c:pt idx="441">
                  <c:v>135.18180000000001</c:v>
                </c:pt>
                <c:pt idx="442">
                  <c:v>135.18180000000001</c:v>
                </c:pt>
                <c:pt idx="443">
                  <c:v>135.18180000000001</c:v>
                </c:pt>
                <c:pt idx="444">
                  <c:v>135.18180000000001</c:v>
                </c:pt>
                <c:pt idx="445">
                  <c:v>135.18180000000001</c:v>
                </c:pt>
                <c:pt idx="446">
                  <c:v>135.18180000000001</c:v>
                </c:pt>
                <c:pt idx="447">
                  <c:v>135.18180000000001</c:v>
                </c:pt>
                <c:pt idx="448">
                  <c:v>135.18180000000001</c:v>
                </c:pt>
                <c:pt idx="449">
                  <c:v>135.18180000000001</c:v>
                </c:pt>
                <c:pt idx="450">
                  <c:v>135.18180000000001</c:v>
                </c:pt>
                <c:pt idx="451">
                  <c:v>135.18180000000001</c:v>
                </c:pt>
                <c:pt idx="452">
                  <c:v>135.18180000000001</c:v>
                </c:pt>
                <c:pt idx="453">
                  <c:v>135.18180000000001</c:v>
                </c:pt>
                <c:pt idx="454">
                  <c:v>135.18180000000001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E92-48AA-AEB2-C0DBE5E67D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4245440"/>
        <c:axId val="1540770768"/>
      </c:scatterChart>
      <c:valAx>
        <c:axId val="1674245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0770768"/>
        <c:crosses val="autoZero"/>
        <c:crossBetween val="midCat"/>
      </c:valAx>
      <c:valAx>
        <c:axId val="1540770768"/>
        <c:scaling>
          <c:orientation val="minMax"/>
          <c:max val="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42454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Very High Speed Forces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Accelaration (force)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Pt>
            <c:idx val="117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0-0055-4860-ABC8-749C354AA512}"/>
              </c:ext>
            </c:extLst>
          </c:dPt>
          <c:xVal>
            <c:numRef>
              <c:f>'Corsa B Data'!$E$1490:$E$1812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xVal>
          <c:yVal>
            <c:numRef>
              <c:f>'Corsa B Data'!$J$1490:$J$1812</c:f>
              <c:numCache>
                <c:formatCode>0.00</c:formatCode>
                <c:ptCount val="323"/>
                <c:pt idx="0">
                  <c:v>323.88888888888891</c:v>
                </c:pt>
                <c:pt idx="1">
                  <c:v>647.77777777777783</c:v>
                </c:pt>
                <c:pt idx="2">
                  <c:v>603.61111111111109</c:v>
                </c:pt>
                <c:pt idx="3">
                  <c:v>515.27777777777771</c:v>
                </c:pt>
                <c:pt idx="4">
                  <c:v>426.94444444444434</c:v>
                </c:pt>
                <c:pt idx="5">
                  <c:v>368.05555555555554</c:v>
                </c:pt>
                <c:pt idx="6">
                  <c:v>338.6111111111112</c:v>
                </c:pt>
                <c:pt idx="7">
                  <c:v>368.05555555555554</c:v>
                </c:pt>
                <c:pt idx="8">
                  <c:v>471.11111111111097</c:v>
                </c:pt>
                <c:pt idx="9">
                  <c:v>603.61111111111109</c:v>
                </c:pt>
                <c:pt idx="10">
                  <c:v>750.83333333333348</c:v>
                </c:pt>
                <c:pt idx="11">
                  <c:v>898.05555555555577</c:v>
                </c:pt>
                <c:pt idx="12">
                  <c:v>1015.8333333333331</c:v>
                </c:pt>
                <c:pt idx="13">
                  <c:v>1089.4444444444441</c:v>
                </c:pt>
                <c:pt idx="14">
                  <c:v>1089.4444444444448</c:v>
                </c:pt>
                <c:pt idx="15">
                  <c:v>1030.5555555555554</c:v>
                </c:pt>
                <c:pt idx="16">
                  <c:v>956.94444444444446</c:v>
                </c:pt>
                <c:pt idx="17">
                  <c:v>853.88888888888846</c:v>
                </c:pt>
                <c:pt idx="18">
                  <c:v>750.83333333333348</c:v>
                </c:pt>
                <c:pt idx="19">
                  <c:v>647.77777777777862</c:v>
                </c:pt>
                <c:pt idx="20">
                  <c:v>529.9999999999992</c:v>
                </c:pt>
                <c:pt idx="21">
                  <c:v>412.22222222222183</c:v>
                </c:pt>
                <c:pt idx="22">
                  <c:v>294.44444444444446</c:v>
                </c:pt>
                <c:pt idx="23">
                  <c:v>235.55555555555574</c:v>
                </c:pt>
                <c:pt idx="24">
                  <c:v>206.11111111111194</c:v>
                </c:pt>
                <c:pt idx="25">
                  <c:v>191.38888888888849</c:v>
                </c:pt>
                <c:pt idx="26">
                  <c:v>191.38888888888849</c:v>
                </c:pt>
                <c:pt idx="27">
                  <c:v>161.94444444444466</c:v>
                </c:pt>
                <c:pt idx="28">
                  <c:v>147.22222222222223</c:v>
                </c:pt>
                <c:pt idx="29">
                  <c:v>161.94444444444466</c:v>
                </c:pt>
                <c:pt idx="30">
                  <c:v>191.38888888888849</c:v>
                </c:pt>
                <c:pt idx="31">
                  <c:v>235.55555555555574</c:v>
                </c:pt>
                <c:pt idx="32">
                  <c:v>323.88888888888931</c:v>
                </c:pt>
                <c:pt idx="33">
                  <c:v>441.66666666666663</c:v>
                </c:pt>
                <c:pt idx="34">
                  <c:v>559.444444444444</c:v>
                </c:pt>
                <c:pt idx="35">
                  <c:v>662.5</c:v>
                </c:pt>
                <c:pt idx="36">
                  <c:v>706.66666666666629</c:v>
                </c:pt>
                <c:pt idx="37">
                  <c:v>662.5</c:v>
                </c:pt>
                <c:pt idx="38">
                  <c:v>530.00000000000125</c:v>
                </c:pt>
                <c:pt idx="39">
                  <c:v>397.5000000000004</c:v>
                </c:pt>
                <c:pt idx="40">
                  <c:v>294.44444444444446</c:v>
                </c:pt>
                <c:pt idx="41">
                  <c:v>220.83333333333331</c:v>
                </c:pt>
                <c:pt idx="42">
                  <c:v>161.9444444444436</c:v>
                </c:pt>
                <c:pt idx="43">
                  <c:v>103.05555555555388</c:v>
                </c:pt>
                <c:pt idx="44">
                  <c:v>29.444444444444862</c:v>
                </c:pt>
                <c:pt idx="45">
                  <c:v>-73.611111111111114</c:v>
                </c:pt>
                <c:pt idx="46">
                  <c:v>-220.83333333333331</c:v>
                </c:pt>
                <c:pt idx="47">
                  <c:v>-412.22222222222183</c:v>
                </c:pt>
                <c:pt idx="48">
                  <c:v>-574.16666666666742</c:v>
                </c:pt>
                <c:pt idx="49">
                  <c:v>-677.22222222222138</c:v>
                </c:pt>
                <c:pt idx="50">
                  <c:v>-677.22222222222138</c:v>
                </c:pt>
                <c:pt idx="51">
                  <c:v>-588.88888888888891</c:v>
                </c:pt>
                <c:pt idx="52">
                  <c:v>-456.38888888888908</c:v>
                </c:pt>
                <c:pt idx="53">
                  <c:v>-294.44444444444446</c:v>
                </c:pt>
                <c:pt idx="54">
                  <c:v>-132.4999999999998</c:v>
                </c:pt>
                <c:pt idx="55">
                  <c:v>29.444444444443818</c:v>
                </c:pt>
                <c:pt idx="56">
                  <c:v>206.11111111111092</c:v>
                </c:pt>
                <c:pt idx="57">
                  <c:v>412.2222222222228</c:v>
                </c:pt>
                <c:pt idx="58">
                  <c:v>618.33333333333269</c:v>
                </c:pt>
                <c:pt idx="59">
                  <c:v>765.555555555556</c:v>
                </c:pt>
                <c:pt idx="60">
                  <c:v>883.33333333333326</c:v>
                </c:pt>
                <c:pt idx="61">
                  <c:v>956.94444444444446</c:v>
                </c:pt>
                <c:pt idx="62">
                  <c:v>1001.1111111111127</c:v>
                </c:pt>
                <c:pt idx="63">
                  <c:v>1015.8333333333321</c:v>
                </c:pt>
                <c:pt idx="64">
                  <c:v>956.94444444444446</c:v>
                </c:pt>
                <c:pt idx="65">
                  <c:v>824.44444444444559</c:v>
                </c:pt>
                <c:pt idx="66">
                  <c:v>603.61111111111029</c:v>
                </c:pt>
                <c:pt idx="67">
                  <c:v>382.77777777777698</c:v>
                </c:pt>
                <c:pt idx="68">
                  <c:v>235.55555555555472</c:v>
                </c:pt>
                <c:pt idx="69">
                  <c:v>147.22222222222223</c:v>
                </c:pt>
                <c:pt idx="70">
                  <c:v>132.50000000000082</c:v>
                </c:pt>
                <c:pt idx="71">
                  <c:v>147.22222222222223</c:v>
                </c:pt>
                <c:pt idx="72">
                  <c:v>176.66666666666706</c:v>
                </c:pt>
                <c:pt idx="73">
                  <c:v>206.11111111111194</c:v>
                </c:pt>
                <c:pt idx="74">
                  <c:v>220.83333333333331</c:v>
                </c:pt>
                <c:pt idx="75">
                  <c:v>220.83333333333331</c:v>
                </c:pt>
                <c:pt idx="76">
                  <c:v>220.83333333333331</c:v>
                </c:pt>
                <c:pt idx="77">
                  <c:v>250.27777777777609</c:v>
                </c:pt>
                <c:pt idx="78">
                  <c:v>294.44444444444446</c:v>
                </c:pt>
                <c:pt idx="79">
                  <c:v>338.61111111111279</c:v>
                </c:pt>
                <c:pt idx="80">
                  <c:v>397.5000000000004</c:v>
                </c:pt>
                <c:pt idx="81">
                  <c:v>456.388888888888</c:v>
                </c:pt>
                <c:pt idx="82">
                  <c:v>471.11111111110944</c:v>
                </c:pt>
                <c:pt idx="83">
                  <c:v>471.11111111111148</c:v>
                </c:pt>
                <c:pt idx="84">
                  <c:v>471.11111111111148</c:v>
                </c:pt>
                <c:pt idx="85">
                  <c:v>485.83333333333292</c:v>
                </c:pt>
                <c:pt idx="86">
                  <c:v>500.55555555555634</c:v>
                </c:pt>
                <c:pt idx="87">
                  <c:v>500.55555555555634</c:v>
                </c:pt>
                <c:pt idx="88">
                  <c:v>515.27777777777771</c:v>
                </c:pt>
                <c:pt idx="89">
                  <c:v>500.55555555555429</c:v>
                </c:pt>
                <c:pt idx="90">
                  <c:v>456.388888888888</c:v>
                </c:pt>
                <c:pt idx="91">
                  <c:v>426.94444444444525</c:v>
                </c:pt>
                <c:pt idx="92">
                  <c:v>397.5000000000004</c:v>
                </c:pt>
                <c:pt idx="93">
                  <c:v>368.05555555555554</c:v>
                </c:pt>
                <c:pt idx="94">
                  <c:v>338.61111111111069</c:v>
                </c:pt>
                <c:pt idx="95">
                  <c:v>279.72222222222092</c:v>
                </c:pt>
                <c:pt idx="96">
                  <c:v>206.11111111111194</c:v>
                </c:pt>
                <c:pt idx="97">
                  <c:v>147.22222222222223</c:v>
                </c:pt>
                <c:pt idx="98">
                  <c:v>73.611111111111114</c:v>
                </c:pt>
                <c:pt idx="99">
                  <c:v>0</c:v>
                </c:pt>
                <c:pt idx="100">
                  <c:v>-58.888888888889724</c:v>
                </c:pt>
                <c:pt idx="101">
                  <c:v>-88.33333333333249</c:v>
                </c:pt>
                <c:pt idx="102">
                  <c:v>-117.77777777777736</c:v>
                </c:pt>
                <c:pt idx="103">
                  <c:v>-132.50000000000082</c:v>
                </c:pt>
                <c:pt idx="104">
                  <c:v>-147.22222222222223</c:v>
                </c:pt>
                <c:pt idx="105">
                  <c:v>-191.38888888888849</c:v>
                </c:pt>
                <c:pt idx="106">
                  <c:v>-220.83333333333331</c:v>
                </c:pt>
                <c:pt idx="107">
                  <c:v>-250.27777777777817</c:v>
                </c:pt>
                <c:pt idx="108">
                  <c:v>-279.72222222222302</c:v>
                </c:pt>
                <c:pt idx="109">
                  <c:v>-294.44444444444446</c:v>
                </c:pt>
                <c:pt idx="110">
                  <c:v>-279.72222222222092</c:v>
                </c:pt>
                <c:pt idx="111">
                  <c:v>-235.55555555555472</c:v>
                </c:pt>
                <c:pt idx="112">
                  <c:v>-191.38888888888849</c:v>
                </c:pt>
                <c:pt idx="113">
                  <c:v>-147.22222222222223</c:v>
                </c:pt>
                <c:pt idx="114">
                  <c:v>-117.77777777777945</c:v>
                </c:pt>
                <c:pt idx="115">
                  <c:v>-88.33333333333249</c:v>
                </c:pt>
                <c:pt idx="116">
                  <c:v>-58.888888888887635</c:v>
                </c:pt>
                <c:pt idx="117">
                  <c:v>-88.333333333334593</c:v>
                </c:pt>
                <c:pt idx="118">
                  <c:v>-117.77777777777736</c:v>
                </c:pt>
                <c:pt idx="119">
                  <c:v>-161.9444444444436</c:v>
                </c:pt>
                <c:pt idx="120">
                  <c:v>-220.83333333333331</c:v>
                </c:pt>
                <c:pt idx="121">
                  <c:v>-250.27777777777817</c:v>
                </c:pt>
                <c:pt idx="122">
                  <c:v>-279.72222222222302</c:v>
                </c:pt>
                <c:pt idx="123">
                  <c:v>-294.44444444444446</c:v>
                </c:pt>
                <c:pt idx="124">
                  <c:v>-264.9999999999996</c:v>
                </c:pt>
                <c:pt idx="125">
                  <c:v>-206.11111111111194</c:v>
                </c:pt>
                <c:pt idx="126">
                  <c:v>-161.94444444444568</c:v>
                </c:pt>
                <c:pt idx="127">
                  <c:v>-103.05555555555388</c:v>
                </c:pt>
                <c:pt idx="128">
                  <c:v>-58.888888888887635</c:v>
                </c:pt>
                <c:pt idx="129">
                  <c:v>-29.444444444444862</c:v>
                </c:pt>
                <c:pt idx="130">
                  <c:v>0</c:v>
                </c:pt>
                <c:pt idx="131">
                  <c:v>29.444444444444862</c:v>
                </c:pt>
                <c:pt idx="132">
                  <c:v>44.166666666666245</c:v>
                </c:pt>
                <c:pt idx="133">
                  <c:v>58.888888888887635</c:v>
                </c:pt>
                <c:pt idx="134">
                  <c:v>103.05555555555597</c:v>
                </c:pt>
                <c:pt idx="135">
                  <c:v>147.22222222222223</c:v>
                </c:pt>
                <c:pt idx="136">
                  <c:v>191.38888888888849</c:v>
                </c:pt>
                <c:pt idx="137">
                  <c:v>235.55555555555679</c:v>
                </c:pt>
                <c:pt idx="138">
                  <c:v>294.44444444444446</c:v>
                </c:pt>
                <c:pt idx="139">
                  <c:v>338.61111111111069</c:v>
                </c:pt>
                <c:pt idx="140">
                  <c:v>368.05555555555554</c:v>
                </c:pt>
                <c:pt idx="141">
                  <c:v>353.33333333333206</c:v>
                </c:pt>
                <c:pt idx="142">
                  <c:v>309.16666666666578</c:v>
                </c:pt>
                <c:pt idx="143">
                  <c:v>265.00000000000165</c:v>
                </c:pt>
                <c:pt idx="144">
                  <c:v>206.11111111111194</c:v>
                </c:pt>
                <c:pt idx="145">
                  <c:v>117.77777777777736</c:v>
                </c:pt>
                <c:pt idx="146">
                  <c:v>14.722222222221385</c:v>
                </c:pt>
                <c:pt idx="147">
                  <c:v>-73.611111111111114</c:v>
                </c:pt>
                <c:pt idx="148">
                  <c:v>-206.11111111110984</c:v>
                </c:pt>
                <c:pt idx="149">
                  <c:v>-353.33333333333411</c:v>
                </c:pt>
                <c:pt idx="150">
                  <c:v>-471.11111111111148</c:v>
                </c:pt>
                <c:pt idx="151">
                  <c:v>-544.72222222222263</c:v>
                </c:pt>
                <c:pt idx="152">
                  <c:v>-544.72222222222263</c:v>
                </c:pt>
                <c:pt idx="153">
                  <c:v>-456.388888888888</c:v>
                </c:pt>
                <c:pt idx="154">
                  <c:v>-323.88888888888931</c:v>
                </c:pt>
                <c:pt idx="155">
                  <c:v>-176.66666666666706</c:v>
                </c:pt>
                <c:pt idx="156">
                  <c:v>-58.888888888887635</c:v>
                </c:pt>
                <c:pt idx="157">
                  <c:v>-14.722222222221385</c:v>
                </c:pt>
                <c:pt idx="158">
                  <c:v>-14.722222222223477</c:v>
                </c:pt>
                <c:pt idx="159">
                  <c:v>-58.888888888889724</c:v>
                </c:pt>
                <c:pt idx="160">
                  <c:v>-103.05555555555388</c:v>
                </c:pt>
                <c:pt idx="161">
                  <c:v>-132.49999999999872</c:v>
                </c:pt>
                <c:pt idx="162">
                  <c:v>-132.50000000000082</c:v>
                </c:pt>
                <c:pt idx="163">
                  <c:v>-88.333333333334593</c:v>
                </c:pt>
                <c:pt idx="164">
                  <c:v>-14.722222222221385</c:v>
                </c:pt>
                <c:pt idx="165">
                  <c:v>88.333333333334593</c:v>
                </c:pt>
                <c:pt idx="166">
                  <c:v>176.66666666666498</c:v>
                </c:pt>
                <c:pt idx="167">
                  <c:v>250.27777777777609</c:v>
                </c:pt>
                <c:pt idx="168">
                  <c:v>309.16666666666794</c:v>
                </c:pt>
                <c:pt idx="169">
                  <c:v>353.33333333333411</c:v>
                </c:pt>
                <c:pt idx="170">
                  <c:v>397.5000000000004</c:v>
                </c:pt>
                <c:pt idx="171">
                  <c:v>412.22222222222183</c:v>
                </c:pt>
                <c:pt idx="172">
                  <c:v>412.22222222222183</c:v>
                </c:pt>
                <c:pt idx="173">
                  <c:v>382.77777777777902</c:v>
                </c:pt>
                <c:pt idx="174">
                  <c:v>338.61111111111069</c:v>
                </c:pt>
                <c:pt idx="175">
                  <c:v>309.16666666666578</c:v>
                </c:pt>
                <c:pt idx="176">
                  <c:v>264.9999999999996</c:v>
                </c:pt>
                <c:pt idx="177">
                  <c:v>235.55555555555472</c:v>
                </c:pt>
                <c:pt idx="178">
                  <c:v>235.55555555555679</c:v>
                </c:pt>
                <c:pt idx="179">
                  <c:v>235.55555555555679</c:v>
                </c:pt>
                <c:pt idx="180">
                  <c:v>235.55555555555472</c:v>
                </c:pt>
                <c:pt idx="181">
                  <c:v>235.55555555555472</c:v>
                </c:pt>
                <c:pt idx="182">
                  <c:v>235.55555555555472</c:v>
                </c:pt>
                <c:pt idx="183">
                  <c:v>220.83333333333331</c:v>
                </c:pt>
                <c:pt idx="184">
                  <c:v>220.83333333333331</c:v>
                </c:pt>
                <c:pt idx="185">
                  <c:v>220.83333333333331</c:v>
                </c:pt>
                <c:pt idx="186">
                  <c:v>191.38888888889056</c:v>
                </c:pt>
                <c:pt idx="187">
                  <c:v>176.66666666666706</c:v>
                </c:pt>
                <c:pt idx="188">
                  <c:v>147.22222222222223</c:v>
                </c:pt>
                <c:pt idx="189">
                  <c:v>117.77777777777736</c:v>
                </c:pt>
                <c:pt idx="190">
                  <c:v>103.05555555555388</c:v>
                </c:pt>
                <c:pt idx="191">
                  <c:v>88.333333333334593</c:v>
                </c:pt>
                <c:pt idx="192">
                  <c:v>73.611111111111114</c:v>
                </c:pt>
                <c:pt idx="193">
                  <c:v>44.166666666666245</c:v>
                </c:pt>
                <c:pt idx="194">
                  <c:v>29.444444444444862</c:v>
                </c:pt>
                <c:pt idx="195">
                  <c:v>29.444444444444862</c:v>
                </c:pt>
                <c:pt idx="196">
                  <c:v>14.722222222223477</c:v>
                </c:pt>
                <c:pt idx="197">
                  <c:v>0</c:v>
                </c:pt>
                <c:pt idx="198">
                  <c:v>-14.722222222223477</c:v>
                </c:pt>
                <c:pt idx="199">
                  <c:v>-44.166666666668341</c:v>
                </c:pt>
                <c:pt idx="200">
                  <c:v>-73.611111111111114</c:v>
                </c:pt>
                <c:pt idx="201">
                  <c:v>-88.33333333333249</c:v>
                </c:pt>
                <c:pt idx="202">
                  <c:v>-88.33333333333249</c:v>
                </c:pt>
                <c:pt idx="203">
                  <c:v>-58.888888888889724</c:v>
                </c:pt>
                <c:pt idx="204">
                  <c:v>-14.722222222223477</c:v>
                </c:pt>
                <c:pt idx="205">
                  <c:v>29.444444444444862</c:v>
                </c:pt>
                <c:pt idx="206">
                  <c:v>88.333333333334593</c:v>
                </c:pt>
                <c:pt idx="207">
                  <c:v>117.77777777777736</c:v>
                </c:pt>
                <c:pt idx="208">
                  <c:v>117.77777777777736</c:v>
                </c:pt>
                <c:pt idx="209">
                  <c:v>117.77777777777945</c:v>
                </c:pt>
                <c:pt idx="210">
                  <c:v>88.33333333333249</c:v>
                </c:pt>
                <c:pt idx="211">
                  <c:v>58.888888888887635</c:v>
                </c:pt>
                <c:pt idx="212">
                  <c:v>44.166666666668341</c:v>
                </c:pt>
                <c:pt idx="213">
                  <c:v>29.444444444444862</c:v>
                </c:pt>
                <c:pt idx="214">
                  <c:v>29.44444444444277</c:v>
                </c:pt>
                <c:pt idx="215">
                  <c:v>29.44444444444277</c:v>
                </c:pt>
                <c:pt idx="216">
                  <c:v>29.444444444446955</c:v>
                </c:pt>
                <c:pt idx="217">
                  <c:v>29.444444444446955</c:v>
                </c:pt>
                <c:pt idx="218">
                  <c:v>29.44444444444277</c:v>
                </c:pt>
                <c:pt idx="219">
                  <c:v>29.44444444444277</c:v>
                </c:pt>
                <c:pt idx="220">
                  <c:v>14.722222222221385</c:v>
                </c:pt>
                <c:pt idx="221">
                  <c:v>-14.722222222221385</c:v>
                </c:pt>
                <c:pt idx="222">
                  <c:v>-44.166666666664156</c:v>
                </c:pt>
                <c:pt idx="223">
                  <c:v>-58.888888888889724</c:v>
                </c:pt>
                <c:pt idx="224">
                  <c:v>-58.888888888889724</c:v>
                </c:pt>
                <c:pt idx="225">
                  <c:v>-73.611111111111114</c:v>
                </c:pt>
                <c:pt idx="226">
                  <c:v>-73.611111111111114</c:v>
                </c:pt>
                <c:pt idx="227">
                  <c:v>-58.888888888887635</c:v>
                </c:pt>
                <c:pt idx="228">
                  <c:v>-58.888888888889724</c:v>
                </c:pt>
                <c:pt idx="229">
                  <c:v>-44.166666666666245</c:v>
                </c:pt>
                <c:pt idx="230">
                  <c:v>-29.444444444444862</c:v>
                </c:pt>
                <c:pt idx="231">
                  <c:v>-29.444444444444862</c:v>
                </c:pt>
                <c:pt idx="232">
                  <c:v>0</c:v>
                </c:pt>
                <c:pt idx="233">
                  <c:v>29.444444444444862</c:v>
                </c:pt>
                <c:pt idx="234">
                  <c:v>44.166666666666245</c:v>
                </c:pt>
                <c:pt idx="235">
                  <c:v>73.611111111111114</c:v>
                </c:pt>
                <c:pt idx="236">
                  <c:v>88.333333333334593</c:v>
                </c:pt>
                <c:pt idx="237">
                  <c:v>103.05555555555388</c:v>
                </c:pt>
                <c:pt idx="238">
                  <c:v>117.77777777777736</c:v>
                </c:pt>
                <c:pt idx="239">
                  <c:v>132.50000000000082</c:v>
                </c:pt>
                <c:pt idx="240">
                  <c:v>147.22222222222223</c:v>
                </c:pt>
                <c:pt idx="241">
                  <c:v>161.9444444444436</c:v>
                </c:pt>
                <c:pt idx="242">
                  <c:v>161.9444444444436</c:v>
                </c:pt>
                <c:pt idx="243">
                  <c:v>132.50000000000082</c:v>
                </c:pt>
                <c:pt idx="244">
                  <c:v>88.33333333333249</c:v>
                </c:pt>
                <c:pt idx="245">
                  <c:v>44.166666666668341</c:v>
                </c:pt>
                <c:pt idx="246">
                  <c:v>0</c:v>
                </c:pt>
                <c:pt idx="247">
                  <c:v>-88.333333333336682</c:v>
                </c:pt>
                <c:pt idx="248">
                  <c:v>-206.11111111110776</c:v>
                </c:pt>
                <c:pt idx="249">
                  <c:v>-338.61111111110864</c:v>
                </c:pt>
                <c:pt idx="250">
                  <c:v>-485.83333333333502</c:v>
                </c:pt>
                <c:pt idx="251">
                  <c:v>-633.05555555555713</c:v>
                </c:pt>
                <c:pt idx="252">
                  <c:v>-721.38888888888971</c:v>
                </c:pt>
                <c:pt idx="253">
                  <c:v>-750.83333333333246</c:v>
                </c:pt>
                <c:pt idx="254">
                  <c:v>-750.83333333333246</c:v>
                </c:pt>
                <c:pt idx="255">
                  <c:v>-721.38888888888971</c:v>
                </c:pt>
                <c:pt idx="256">
                  <c:v>-691.9444444444448</c:v>
                </c:pt>
                <c:pt idx="257">
                  <c:v>-677.22222222222138</c:v>
                </c:pt>
                <c:pt idx="258">
                  <c:v>-691.9444444444448</c:v>
                </c:pt>
                <c:pt idx="259">
                  <c:v>-691.9444444444448</c:v>
                </c:pt>
                <c:pt idx="260">
                  <c:v>-677.22222222222138</c:v>
                </c:pt>
                <c:pt idx="261">
                  <c:v>-647.77777777777658</c:v>
                </c:pt>
                <c:pt idx="262">
                  <c:v>-574.16666666666742</c:v>
                </c:pt>
                <c:pt idx="263">
                  <c:v>-471.11111111111148</c:v>
                </c:pt>
                <c:pt idx="264">
                  <c:v>-397.49999999999829</c:v>
                </c:pt>
                <c:pt idx="265">
                  <c:v>-353.33333333333411</c:v>
                </c:pt>
                <c:pt idx="266">
                  <c:v>-309.16666666666794</c:v>
                </c:pt>
                <c:pt idx="267">
                  <c:v>-294.44444444444446</c:v>
                </c:pt>
                <c:pt idx="268">
                  <c:v>-294.44444444444446</c:v>
                </c:pt>
                <c:pt idx="269">
                  <c:v>-264.9999999999996</c:v>
                </c:pt>
                <c:pt idx="270">
                  <c:v>-235.55555555555472</c:v>
                </c:pt>
                <c:pt idx="271">
                  <c:v>-206.11111111111194</c:v>
                </c:pt>
                <c:pt idx="272">
                  <c:v>-161.94444444444568</c:v>
                </c:pt>
                <c:pt idx="273">
                  <c:v>-147.22222222222223</c:v>
                </c:pt>
                <c:pt idx="274">
                  <c:v>-147.22222222222223</c:v>
                </c:pt>
                <c:pt idx="275">
                  <c:v>-147.22222222222223</c:v>
                </c:pt>
                <c:pt idx="276">
                  <c:v>-147.22222222222223</c:v>
                </c:pt>
                <c:pt idx="277">
                  <c:v>-147.22222222222223</c:v>
                </c:pt>
                <c:pt idx="278">
                  <c:v>-147.22222222222223</c:v>
                </c:pt>
                <c:pt idx="279">
                  <c:v>-161.9444444444436</c:v>
                </c:pt>
                <c:pt idx="280">
                  <c:v>-161.9444444444436</c:v>
                </c:pt>
                <c:pt idx="281">
                  <c:v>-161.9444444444436</c:v>
                </c:pt>
                <c:pt idx="282">
                  <c:v>-176.66666666666706</c:v>
                </c:pt>
                <c:pt idx="283">
                  <c:v>-176.66666666666706</c:v>
                </c:pt>
                <c:pt idx="284">
                  <c:v>-176.66666666666706</c:v>
                </c:pt>
                <c:pt idx="285">
                  <c:v>-176.66666666666706</c:v>
                </c:pt>
                <c:pt idx="286">
                  <c:v>-191.38888888888849</c:v>
                </c:pt>
                <c:pt idx="287">
                  <c:v>-235.55555555555472</c:v>
                </c:pt>
                <c:pt idx="288">
                  <c:v>-323.88888888888931</c:v>
                </c:pt>
                <c:pt idx="289">
                  <c:v>-441.66666666666663</c:v>
                </c:pt>
                <c:pt idx="290">
                  <c:v>-588.88888888888891</c:v>
                </c:pt>
                <c:pt idx="291">
                  <c:v>-750.83333333333451</c:v>
                </c:pt>
                <c:pt idx="292">
                  <c:v>-883.33333333333326</c:v>
                </c:pt>
                <c:pt idx="293">
                  <c:v>-942.22222222222103</c:v>
                </c:pt>
                <c:pt idx="294">
                  <c:v>-942.22222222222103</c:v>
                </c:pt>
                <c:pt idx="295">
                  <c:v>-912.77777777777817</c:v>
                </c:pt>
                <c:pt idx="296">
                  <c:v>-839.16666666666708</c:v>
                </c:pt>
                <c:pt idx="297">
                  <c:v>-750.83333333333348</c:v>
                </c:pt>
                <c:pt idx="298">
                  <c:v>-706.66666666666629</c:v>
                </c:pt>
                <c:pt idx="299">
                  <c:v>-721.38888888888869</c:v>
                </c:pt>
                <c:pt idx="300">
                  <c:v>-795.0000000000008</c:v>
                </c:pt>
                <c:pt idx="301">
                  <c:v>-912.77777777777817</c:v>
                </c:pt>
                <c:pt idx="302">
                  <c:v>-1015.8333333333331</c:v>
                </c:pt>
                <c:pt idx="303">
                  <c:v>-1045.2777777777781</c:v>
                </c:pt>
                <c:pt idx="304">
                  <c:v>-986.38888888888823</c:v>
                </c:pt>
                <c:pt idx="305">
                  <c:v>-868.61111111111086</c:v>
                </c:pt>
                <c:pt idx="306">
                  <c:v>-721.38888888888914</c:v>
                </c:pt>
                <c:pt idx="307">
                  <c:v>-618.33333333333326</c:v>
                </c:pt>
                <c:pt idx="308">
                  <c:v>-574.16666666666697</c:v>
                </c:pt>
                <c:pt idx="309">
                  <c:v>-559.44444444444457</c:v>
                </c:pt>
                <c:pt idx="310">
                  <c:v>-574.1666666666664</c:v>
                </c:pt>
                <c:pt idx="311">
                  <c:v>-633.05555555555566</c:v>
                </c:pt>
                <c:pt idx="312">
                  <c:v>-736.11111111111109</c:v>
                </c:pt>
                <c:pt idx="313">
                  <c:v>-868.61111111111086</c:v>
                </c:pt>
                <c:pt idx="314">
                  <c:v>-1001.1111111111112</c:v>
                </c:pt>
                <c:pt idx="315">
                  <c:v>-1045.2777777777778</c:v>
                </c:pt>
                <c:pt idx="316">
                  <c:v>-1280.8333333333333</c:v>
                </c:pt>
                <c:pt idx="317">
                  <c:v>-765.55555555555554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248-409B-BAB1-B33E5F1EEF30}"/>
            </c:ext>
          </c:extLst>
        </c:ser>
        <c:ser>
          <c:idx val="1"/>
          <c:order val="1"/>
          <c:tx>
            <c:v>Aerodynamic (Force)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'Corsa B Data'!$E$1490:$E$1812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xVal>
          <c:yVal>
            <c:numRef>
              <c:f>'Corsa B Data'!$K$1490:$K$1812</c:f>
              <c:numCache>
                <c:formatCode>0.00</c:formatCode>
                <c:ptCount val="323"/>
                <c:pt idx="0">
                  <c:v>0</c:v>
                </c:pt>
                <c:pt idx="1">
                  <c:v>0.1547657163402778</c:v>
                </c:pt>
                <c:pt idx="2">
                  <c:v>0.61906286536111121</c:v>
                </c:pt>
                <c:pt idx="3">
                  <c:v>1.2691428267656251</c:v>
                </c:pt>
                <c:pt idx="4">
                  <c:v>1.9956463547100698</c:v>
                </c:pt>
                <c:pt idx="5">
                  <c:v>2.7064814526944443</c:v>
                </c:pt>
                <c:pt idx="6">
                  <c:v>3.458566090777778</c:v>
                </c:pt>
                <c:pt idx="7">
                  <c:v>4.2288772698350696</c:v>
                </c:pt>
                <c:pt idx="8">
                  <c:v>5.321190672765626</c:v>
                </c:pt>
                <c:pt idx="9">
                  <c:v>6.9097776123906236</c:v>
                </c:pt>
                <c:pt idx="10">
                  <c:v>9.2411760376736112</c:v>
                </c:pt>
                <c:pt idx="11">
                  <c:v>12.536023023562501</c:v>
                </c:pt>
                <c:pt idx="12">
                  <c:v>17.062920226515629</c:v>
                </c:pt>
                <c:pt idx="13">
                  <c:v>22.795647008640625</c:v>
                </c:pt>
                <c:pt idx="14">
                  <c:v>29.746034633376734</c:v>
                </c:pt>
                <c:pt idx="15">
                  <c:v>37.182463350751746</c:v>
                </c:pt>
                <c:pt idx="16">
                  <c:v>44.966795166015622</c:v>
                </c:pt>
                <c:pt idx="17">
                  <c:v>52.708598385673625</c:v>
                </c:pt>
                <c:pt idx="18">
                  <c:v>59.952209485376727</c:v>
                </c:pt>
                <c:pt idx="19">
                  <c:v>66.782365892460078</c:v>
                </c:pt>
                <c:pt idx="20">
                  <c:v>72.755555109890636</c:v>
                </c:pt>
                <c:pt idx="21">
                  <c:v>77.718290476835051</c:v>
                </c:pt>
                <c:pt idx="22">
                  <c:v>81.547782664626737</c:v>
                </c:pt>
                <c:pt idx="23">
                  <c:v>84.151939676765608</c:v>
                </c:pt>
                <c:pt idx="24">
                  <c:v>86.797026465126734</c:v>
                </c:pt>
                <c:pt idx="25">
                  <c:v>88.807701722043419</c:v>
                </c:pt>
                <c:pt idx="26">
                  <c:v>91.1825880345625</c:v>
                </c:pt>
                <c:pt idx="27">
                  <c:v>93.243146456250003</c:v>
                </c:pt>
                <c:pt idx="28">
                  <c:v>94.977865487543411</c:v>
                </c:pt>
                <c:pt idx="29">
                  <c:v>96.728572712673596</c:v>
                </c:pt>
                <c:pt idx="30">
                  <c:v>98.850525798694449</c:v>
                </c:pt>
                <c:pt idx="31">
                  <c:v>101.35523624516838</c:v>
                </c:pt>
                <c:pt idx="32">
                  <c:v>104.62162424602779</c:v>
                </c:pt>
                <c:pt idx="33">
                  <c:v>109.43119271601563</c:v>
                </c:pt>
                <c:pt idx="34">
                  <c:v>115.88370798467361</c:v>
                </c:pt>
                <c:pt idx="35">
                  <c:v>124.10963371371005</c:v>
                </c:pt>
                <c:pt idx="36">
                  <c:v>133.85603667662673</c:v>
                </c:pt>
                <c:pt idx="37">
                  <c:v>143.97080762554336</c:v>
                </c:pt>
                <c:pt idx="38">
                  <c:v>153.12340906936112</c:v>
                </c:pt>
                <c:pt idx="39">
                  <c:v>159.83365402266844</c:v>
                </c:pt>
                <c:pt idx="40">
                  <c:v>165.30545348137679</c:v>
                </c:pt>
                <c:pt idx="41">
                  <c:v>169.00448200746013</c:v>
                </c:pt>
                <c:pt idx="42">
                  <c:v>172.2747071748403</c:v>
                </c:pt>
                <c:pt idx="43">
                  <c:v>174.15747688106251</c:v>
                </c:pt>
                <c:pt idx="44">
                  <c:v>175.57626920214062</c:v>
                </c:pt>
                <c:pt idx="45">
                  <c:v>175.10269890069443</c:v>
                </c:pt>
                <c:pt idx="46">
                  <c:v>173.21481297244443</c:v>
                </c:pt>
                <c:pt idx="47">
                  <c:v>168.07588770941842</c:v>
                </c:pt>
                <c:pt idx="48">
                  <c:v>160.28611990824996</c:v>
                </c:pt>
                <c:pt idx="49">
                  <c:v>150.47960133650693</c:v>
                </c:pt>
                <c:pt idx="50">
                  <c:v>140.13460039634032</c:v>
                </c:pt>
                <c:pt idx="51">
                  <c:v>130.97528391111115</c:v>
                </c:pt>
                <c:pt idx="52">
                  <c:v>123.71152768717364</c:v>
                </c:pt>
                <c:pt idx="53">
                  <c:v>118.5943463677656</c:v>
                </c:pt>
                <c:pt idx="54">
                  <c:v>115.88370798467361</c:v>
                </c:pt>
                <c:pt idx="55">
                  <c:v>115.11499562500003</c:v>
                </c:pt>
                <c:pt idx="56">
                  <c:v>116.65497845536115</c:v>
                </c:pt>
                <c:pt idx="57">
                  <c:v>120.54970247400693</c:v>
                </c:pt>
                <c:pt idx="58">
                  <c:v>127.72136670144447</c:v>
                </c:pt>
                <c:pt idx="59">
                  <c:v>137.60590765911112</c:v>
                </c:pt>
                <c:pt idx="60">
                  <c:v>149.60344831425002</c:v>
                </c:pt>
                <c:pt idx="61">
                  <c:v>163.92886999202776</c:v>
                </c:pt>
                <c:pt idx="62">
                  <c:v>179.38785461283513</c:v>
                </c:pt>
                <c:pt idx="63">
                  <c:v>196.54478541911115</c:v>
                </c:pt>
                <c:pt idx="64">
                  <c:v>213.9616842571736</c:v>
                </c:pt>
                <c:pt idx="65">
                  <c:v>230.48612211526569</c:v>
                </c:pt>
                <c:pt idx="66">
                  <c:v>244.25995110567365</c:v>
                </c:pt>
                <c:pt idx="67">
                  <c:v>253.2849667626736</c:v>
                </c:pt>
                <c:pt idx="68">
                  <c:v>259.00874015625004</c:v>
                </c:pt>
                <c:pt idx="69">
                  <c:v>262.47370152456244</c:v>
                </c:pt>
                <c:pt idx="70">
                  <c:v>264.79646632517364</c:v>
                </c:pt>
                <c:pt idx="71">
                  <c:v>267.71431170039062</c:v>
                </c:pt>
                <c:pt idx="72">
                  <c:v>270.64814526944446</c:v>
                </c:pt>
                <c:pt idx="73">
                  <c:v>274.78237243176562</c:v>
                </c:pt>
                <c:pt idx="74">
                  <c:v>278.94793645400699</c:v>
                </c:pt>
                <c:pt idx="75">
                  <c:v>283.74695271606254</c:v>
                </c:pt>
                <c:pt idx="76">
                  <c:v>287.97966715241841</c:v>
                </c:pt>
                <c:pt idx="77">
                  <c:v>292.85542674489062</c:v>
                </c:pt>
                <c:pt idx="78">
                  <c:v>298.38958015956251</c:v>
                </c:pt>
                <c:pt idx="79">
                  <c:v>305.22389349704343</c:v>
                </c:pt>
                <c:pt idx="80">
                  <c:v>312.7677628770017</c:v>
                </c:pt>
                <c:pt idx="81">
                  <c:v>322.32710397202783</c:v>
                </c:pt>
                <c:pt idx="82">
                  <c:v>332.68233735625</c:v>
                </c:pt>
                <c:pt idx="83">
                  <c:v>343.20128984536103</c:v>
                </c:pt>
                <c:pt idx="84">
                  <c:v>353.88396143936114</c:v>
                </c:pt>
                <c:pt idx="85">
                  <c:v>364.73035213825</c:v>
                </c:pt>
                <c:pt idx="86">
                  <c:v>376.43402979066843</c:v>
                </c:pt>
                <c:pt idx="87">
                  <c:v>388.32253096384028</c:v>
                </c:pt>
                <c:pt idx="88">
                  <c:v>400.39585565776576</c:v>
                </c:pt>
                <c:pt idx="89">
                  <c:v>413.38082716426561</c:v>
                </c:pt>
                <c:pt idx="90">
                  <c:v>425.0969756078768</c:v>
                </c:pt>
                <c:pt idx="91">
                  <c:v>436.22955497644443</c:v>
                </c:pt>
                <c:pt idx="92">
                  <c:v>446.74978652106256</c:v>
                </c:pt>
                <c:pt idx="93">
                  <c:v>456.63081007608508</c:v>
                </c:pt>
                <c:pt idx="94">
                  <c:v>465.84768405912678</c:v>
                </c:pt>
                <c:pt idx="95">
                  <c:v>474.37738547106238</c:v>
                </c:pt>
                <c:pt idx="96">
                  <c:v>480.62940878900685</c:v>
                </c:pt>
                <c:pt idx="97">
                  <c:v>485.34528644311115</c:v>
                </c:pt>
                <c:pt idx="98">
                  <c:v>488.50199543424986</c:v>
                </c:pt>
                <c:pt idx="99">
                  <c:v>489.2927715014186</c:v>
                </c:pt>
                <c:pt idx="100">
                  <c:v>488.50199543424986</c:v>
                </c:pt>
                <c:pt idx="101">
                  <c:v>486.13350439926569</c:v>
                </c:pt>
                <c:pt idx="102">
                  <c:v>483.77076911406243</c:v>
                </c:pt>
                <c:pt idx="103">
                  <c:v>479.84566752712681</c:v>
                </c:pt>
                <c:pt idx="104">
                  <c:v>476.71709775714061</c:v>
                </c:pt>
                <c:pt idx="105">
                  <c:v>472.04342893476564</c:v>
                </c:pt>
                <c:pt idx="106">
                  <c:v>466.61991382144458</c:v>
                </c:pt>
                <c:pt idx="107">
                  <c:v>460.45998250000014</c:v>
                </c:pt>
                <c:pt idx="108">
                  <c:v>453.57898363651555</c:v>
                </c:pt>
                <c:pt idx="109">
                  <c:v>445.99418448033492</c:v>
                </c:pt>
                <c:pt idx="110">
                  <c:v>438.47333809950175</c:v>
                </c:pt>
                <c:pt idx="111">
                  <c:v>431.7592559796737</c:v>
                </c:pt>
                <c:pt idx="112">
                  <c:v>426.57300566289069</c:v>
                </c:pt>
                <c:pt idx="113">
                  <c:v>422.15258983089069</c:v>
                </c:pt>
                <c:pt idx="114">
                  <c:v>419.21843649796006</c:v>
                </c:pt>
                <c:pt idx="115">
                  <c:v>416.29451560908507</c:v>
                </c:pt>
                <c:pt idx="116">
                  <c:v>414.83639233116844</c:v>
                </c:pt>
                <c:pt idx="117">
                  <c:v>413.38082716426561</c:v>
                </c:pt>
                <c:pt idx="118">
                  <c:v>410.47737116350174</c:v>
                </c:pt>
                <c:pt idx="119">
                  <c:v>407.58414760679347</c:v>
                </c:pt>
                <c:pt idx="120">
                  <c:v>402.54562820106258</c:v>
                </c:pt>
                <c:pt idx="121">
                  <c:v>396.82569197400704</c:v>
                </c:pt>
                <c:pt idx="122">
                  <c:v>390.43968759171008</c:v>
                </c:pt>
                <c:pt idx="123">
                  <c:v>383.40488230351559</c:v>
                </c:pt>
                <c:pt idx="124">
                  <c:v>376.43402979066843</c:v>
                </c:pt>
                <c:pt idx="125">
                  <c:v>370.90339377864069</c:v>
                </c:pt>
                <c:pt idx="126">
                  <c:v>366.78227693526554</c:v>
                </c:pt>
                <c:pt idx="127">
                  <c:v>363.3655999123402</c:v>
                </c:pt>
                <c:pt idx="128">
                  <c:v>362.00340579744449</c:v>
                </c:pt>
                <c:pt idx="129">
                  <c:v>360.64376979356251</c:v>
                </c:pt>
                <c:pt idx="130">
                  <c:v>360.64376979356251</c:v>
                </c:pt>
                <c:pt idx="131">
                  <c:v>360.64376979356251</c:v>
                </c:pt>
                <c:pt idx="132">
                  <c:v>362.00340579744449</c:v>
                </c:pt>
                <c:pt idx="133">
                  <c:v>362.68418309101565</c:v>
                </c:pt>
                <c:pt idx="134">
                  <c:v>364.73035213825</c:v>
                </c:pt>
                <c:pt idx="135">
                  <c:v>367.46753092311116</c:v>
                </c:pt>
                <c:pt idx="136">
                  <c:v>371.59248493300692</c:v>
                </c:pt>
                <c:pt idx="137">
                  <c:v>376.43402979066843</c:v>
                </c:pt>
                <c:pt idx="138">
                  <c:v>382.70491917734034</c:v>
                </c:pt>
                <c:pt idx="139">
                  <c:v>390.43968759171008</c:v>
                </c:pt>
                <c:pt idx="140">
                  <c:v>398.96587160100177</c:v>
                </c:pt>
                <c:pt idx="141">
                  <c:v>408.30649420434031</c:v>
                </c:pt>
                <c:pt idx="142">
                  <c:v>416.29451560908507</c:v>
                </c:pt>
                <c:pt idx="143">
                  <c:v>423.6235036638767</c:v>
                </c:pt>
                <c:pt idx="144">
                  <c:v>429.53274010596004</c:v>
                </c:pt>
                <c:pt idx="145">
                  <c:v>433.99152760316832</c:v>
                </c:pt>
                <c:pt idx="146">
                  <c:v>435.48290632426557</c:v>
                </c:pt>
                <c:pt idx="147">
                  <c:v>434.7368971998402</c:v>
                </c:pt>
                <c:pt idx="148">
                  <c:v>431.7592559796737</c:v>
                </c:pt>
                <c:pt idx="149">
                  <c:v>424.35991987200003</c:v>
                </c:pt>
                <c:pt idx="150">
                  <c:v>414.10828998384034</c:v>
                </c:pt>
                <c:pt idx="151">
                  <c:v>401.1118069777778</c:v>
                </c:pt>
                <c:pt idx="152">
                  <c:v>387.61809114339064</c:v>
                </c:pt>
                <c:pt idx="153">
                  <c:v>375.04753362114059</c:v>
                </c:pt>
                <c:pt idx="154">
                  <c:v>366.09766247517359</c:v>
                </c:pt>
                <c:pt idx="155">
                  <c:v>359.96491108325171</c:v>
                </c:pt>
                <c:pt idx="156">
                  <c:v>357.93217211884024</c:v>
                </c:pt>
                <c:pt idx="157">
                  <c:v>357.25587151954346</c:v>
                </c:pt>
                <c:pt idx="158">
                  <c:v>357.25587151954346</c:v>
                </c:pt>
                <c:pt idx="159">
                  <c:v>356.580210448</c:v>
                </c:pt>
                <c:pt idx="160">
                  <c:v>354.55706439989063</c:v>
                </c:pt>
                <c:pt idx="161">
                  <c:v>351.86848972429345</c:v>
                </c:pt>
                <c:pt idx="162">
                  <c:v>348.52216075425002</c:v>
                </c:pt>
                <c:pt idx="163">
                  <c:v>345.85660907777782</c:v>
                </c:pt>
                <c:pt idx="164">
                  <c:v>344.5276704060625</c:v>
                </c:pt>
                <c:pt idx="165">
                  <c:v>345.19181997804338</c:v>
                </c:pt>
                <c:pt idx="166">
                  <c:v>348.52216075425002</c:v>
                </c:pt>
                <c:pt idx="167">
                  <c:v>353.21149800658509</c:v>
                </c:pt>
                <c:pt idx="168">
                  <c:v>359.96491108325171</c:v>
                </c:pt>
                <c:pt idx="169">
                  <c:v>367.46753092311116</c:v>
                </c:pt>
                <c:pt idx="170">
                  <c:v>376.43402979066843</c:v>
                </c:pt>
                <c:pt idx="171">
                  <c:v>386.21113008575179</c:v>
                </c:pt>
                <c:pt idx="172">
                  <c:v>396.11357782051556</c:v>
                </c:pt>
                <c:pt idx="173">
                  <c:v>406.14137299496014</c:v>
                </c:pt>
                <c:pt idx="174">
                  <c:v>414.83639233116844</c:v>
                </c:pt>
                <c:pt idx="175">
                  <c:v>422.88772698350692</c:v>
                </c:pt>
                <c:pt idx="176">
                  <c:v>430.27427253611114</c:v>
                </c:pt>
                <c:pt idx="177">
                  <c:v>436.22955497644443</c:v>
                </c:pt>
                <c:pt idx="178">
                  <c:v>442.22576719299991</c:v>
                </c:pt>
                <c:pt idx="179">
                  <c:v>448.26290918577791</c:v>
                </c:pt>
                <c:pt idx="180">
                  <c:v>454.34098095477793</c:v>
                </c:pt>
                <c:pt idx="181">
                  <c:v>460.45998250000014</c:v>
                </c:pt>
                <c:pt idx="182">
                  <c:v>466.61991382144458</c:v>
                </c:pt>
                <c:pt idx="183">
                  <c:v>472.82077491911116</c:v>
                </c:pt>
                <c:pt idx="184">
                  <c:v>478.28010358662681</c:v>
                </c:pt>
                <c:pt idx="185">
                  <c:v>484.5577080147101</c:v>
                </c:pt>
                <c:pt idx="186">
                  <c:v>490.08418709634026</c:v>
                </c:pt>
                <c:pt idx="187">
                  <c:v>494.84611074869457</c:v>
                </c:pt>
                <c:pt idx="188">
                  <c:v>499.63105740017363</c:v>
                </c:pt>
                <c:pt idx="189">
                  <c:v>502.83381238956264</c:v>
                </c:pt>
                <c:pt idx="190">
                  <c:v>506.04679982300689</c:v>
                </c:pt>
                <c:pt idx="191">
                  <c:v>508.46325543950178</c:v>
                </c:pt>
                <c:pt idx="192">
                  <c:v>510.88546680577787</c:v>
                </c:pt>
                <c:pt idx="193">
                  <c:v>512.50347202206251</c:v>
                </c:pt>
                <c:pt idx="194">
                  <c:v>513.3134339218351</c:v>
                </c:pt>
                <c:pt idx="195">
                  <c:v>514.12403534936107</c:v>
                </c:pt>
                <c:pt idx="196">
                  <c:v>514.93527630464064</c:v>
                </c:pt>
                <c:pt idx="197">
                  <c:v>514.93527630464064</c:v>
                </c:pt>
                <c:pt idx="198">
                  <c:v>514.93527630464064</c:v>
                </c:pt>
                <c:pt idx="199">
                  <c:v>514.12403534936107</c:v>
                </c:pt>
                <c:pt idx="200">
                  <c:v>512.50347202206251</c:v>
                </c:pt>
                <c:pt idx="201">
                  <c:v>510.07742348926553</c:v>
                </c:pt>
                <c:pt idx="202">
                  <c:v>507.65713070625003</c:v>
                </c:pt>
                <c:pt idx="203">
                  <c:v>505.24259367301556</c:v>
                </c:pt>
                <c:pt idx="204">
                  <c:v>504.43902705077778</c:v>
                </c:pt>
                <c:pt idx="205">
                  <c:v>504.43902705077778</c:v>
                </c:pt>
                <c:pt idx="206">
                  <c:v>506.04679982300689</c:v>
                </c:pt>
                <c:pt idx="207">
                  <c:v>509.27001970050702</c:v>
                </c:pt>
                <c:pt idx="208">
                  <c:v>512.50347202206251</c:v>
                </c:pt>
                <c:pt idx="209">
                  <c:v>515.7471567876737</c:v>
                </c:pt>
                <c:pt idx="210">
                  <c:v>519.00107399734043</c:v>
                </c:pt>
                <c:pt idx="211">
                  <c:v>520.6318697686944</c:v>
                </c:pt>
                <c:pt idx="212">
                  <c:v>522.26522365106257</c:v>
                </c:pt>
                <c:pt idx="213">
                  <c:v>523.08285988387684</c:v>
                </c:pt>
                <c:pt idx="214">
                  <c:v>523.90113564444459</c:v>
                </c:pt>
                <c:pt idx="215">
                  <c:v>524.72005093276562</c:v>
                </c:pt>
                <c:pt idx="216">
                  <c:v>525.53960574884024</c:v>
                </c:pt>
                <c:pt idx="217">
                  <c:v>526.35980009266859</c:v>
                </c:pt>
                <c:pt idx="218">
                  <c:v>527.18063396424998</c:v>
                </c:pt>
                <c:pt idx="219">
                  <c:v>528.00210736358508</c:v>
                </c:pt>
                <c:pt idx="220">
                  <c:v>528.82422029067357</c:v>
                </c:pt>
                <c:pt idx="221">
                  <c:v>528.82422029067357</c:v>
                </c:pt>
                <c:pt idx="222">
                  <c:v>528.00210736358508</c:v>
                </c:pt>
                <c:pt idx="223">
                  <c:v>526.35980009266859</c:v>
                </c:pt>
                <c:pt idx="224">
                  <c:v>524.72005093276562</c:v>
                </c:pt>
                <c:pt idx="225">
                  <c:v>523.08285988387684</c:v>
                </c:pt>
                <c:pt idx="226">
                  <c:v>520.6318697686944</c:v>
                </c:pt>
                <c:pt idx="227">
                  <c:v>519.00107399734043</c:v>
                </c:pt>
                <c:pt idx="228">
                  <c:v>517.37283633700008</c:v>
                </c:pt>
                <c:pt idx="229">
                  <c:v>515.7471567876737</c:v>
                </c:pt>
                <c:pt idx="230">
                  <c:v>514.93527630464064</c:v>
                </c:pt>
                <c:pt idx="231">
                  <c:v>514.12403534936107</c:v>
                </c:pt>
                <c:pt idx="232">
                  <c:v>513.3134339218351</c:v>
                </c:pt>
                <c:pt idx="233">
                  <c:v>514.12403534936107</c:v>
                </c:pt>
                <c:pt idx="234">
                  <c:v>514.93527630464064</c:v>
                </c:pt>
                <c:pt idx="235">
                  <c:v>516.55967679845992</c:v>
                </c:pt>
                <c:pt idx="236">
                  <c:v>519.00107399734043</c:v>
                </c:pt>
                <c:pt idx="237">
                  <c:v>521.44822694600168</c:v>
                </c:pt>
                <c:pt idx="238">
                  <c:v>524.72005093276562</c:v>
                </c:pt>
                <c:pt idx="239">
                  <c:v>528.00210736358508</c:v>
                </c:pt>
                <c:pt idx="240">
                  <c:v>532.11906727656265</c:v>
                </c:pt>
                <c:pt idx="241">
                  <c:v>536.25201538337672</c:v>
                </c:pt>
                <c:pt idx="242">
                  <c:v>541.23265752741838</c:v>
                </c:pt>
                <c:pt idx="243">
                  <c:v>545.40077966067372</c:v>
                </c:pt>
                <c:pt idx="244">
                  <c:v>548.74678886684023</c:v>
                </c:pt>
                <c:pt idx="245">
                  <c:v>550.4236306364445</c:v>
                </c:pt>
                <c:pt idx="246">
                  <c:v>551.26301081287681</c:v>
                </c:pt>
                <c:pt idx="247">
                  <c:v>550.4236306364445</c:v>
                </c:pt>
                <c:pt idx="248">
                  <c:v>546.23632267058497</c:v>
                </c:pt>
                <c:pt idx="249">
                  <c:v>538.73945858050695</c:v>
                </c:pt>
                <c:pt idx="250">
                  <c:v>527.18063396424998</c:v>
                </c:pt>
                <c:pt idx="251">
                  <c:v>511.69414965004336</c:v>
                </c:pt>
                <c:pt idx="252">
                  <c:v>492.46227104762676</c:v>
                </c:pt>
                <c:pt idx="253">
                  <c:v>472.82077491911116</c:v>
                </c:pt>
                <c:pt idx="254">
                  <c:v>452.81762584600705</c:v>
                </c:pt>
                <c:pt idx="255">
                  <c:v>433.99152760316832</c:v>
                </c:pt>
                <c:pt idx="256">
                  <c:v>416.29451560908507</c:v>
                </c:pt>
                <c:pt idx="257">
                  <c:v>399.68054386550693</c:v>
                </c:pt>
                <c:pt idx="258">
                  <c:v>383.40488230351559</c:v>
                </c:pt>
                <c:pt idx="259">
                  <c:v>366.78227693526554</c:v>
                </c:pt>
                <c:pt idx="260">
                  <c:v>351.19794487477782</c:v>
                </c:pt>
                <c:pt idx="261">
                  <c:v>335.95192299587671</c:v>
                </c:pt>
                <c:pt idx="262">
                  <c:v>322.32710397202783</c:v>
                </c:pt>
                <c:pt idx="263">
                  <c:v>310.8731619073402</c:v>
                </c:pt>
                <c:pt idx="264">
                  <c:v>302.10779451825005</c:v>
                </c:pt>
                <c:pt idx="265">
                  <c:v>294.08076192054341</c:v>
                </c:pt>
                <c:pt idx="266">
                  <c:v>287.37307507825</c:v>
                </c:pt>
                <c:pt idx="267">
                  <c:v>281.34232836300697</c:v>
                </c:pt>
                <c:pt idx="268">
                  <c:v>275.37553442311105</c:v>
                </c:pt>
                <c:pt idx="269">
                  <c:v>269.47269325856251</c:v>
                </c:pt>
                <c:pt idx="270">
                  <c:v>264.79646632517364</c:v>
                </c:pt>
                <c:pt idx="271">
                  <c:v>260.16116916800701</c:v>
                </c:pt>
                <c:pt idx="272">
                  <c:v>256.71155646577773</c:v>
                </c:pt>
                <c:pt idx="273">
                  <c:v>253.85446622714056</c:v>
                </c:pt>
                <c:pt idx="274">
                  <c:v>251.01336418234021</c:v>
                </c:pt>
                <c:pt idx="275">
                  <c:v>248.18825033137674</c:v>
                </c:pt>
                <c:pt idx="276">
                  <c:v>245.37912467425002</c:v>
                </c:pt>
                <c:pt idx="277">
                  <c:v>242.58598721096004</c:v>
                </c:pt>
                <c:pt idx="278">
                  <c:v>239.80883794150691</c:v>
                </c:pt>
                <c:pt idx="279">
                  <c:v>237.04767686589059</c:v>
                </c:pt>
                <c:pt idx="280">
                  <c:v>233.75538799101565</c:v>
                </c:pt>
                <c:pt idx="281">
                  <c:v>231.02940094184029</c:v>
                </c:pt>
                <c:pt idx="282">
                  <c:v>227.77932089869449</c:v>
                </c:pt>
                <c:pt idx="283">
                  <c:v>224.55226385467358</c:v>
                </c:pt>
                <c:pt idx="284">
                  <c:v>221.34822980977779</c:v>
                </c:pt>
                <c:pt idx="285">
                  <c:v>218.16721876400695</c:v>
                </c:pt>
                <c:pt idx="286">
                  <c:v>215.00923071736116</c:v>
                </c:pt>
                <c:pt idx="287">
                  <c:v>211.35400984239061</c:v>
                </c:pt>
                <c:pt idx="288">
                  <c:v>206.70048614425005</c:v>
                </c:pt>
                <c:pt idx="289">
                  <c:v>200.07018216012673</c:v>
                </c:pt>
                <c:pt idx="290">
                  <c:v>191.56286421956253</c:v>
                </c:pt>
                <c:pt idx="291">
                  <c:v>180.3471462430434</c:v>
                </c:pt>
                <c:pt idx="292">
                  <c:v>167.14985152239061</c:v>
                </c:pt>
                <c:pt idx="293">
                  <c:v>152.68117562783507</c:v>
                </c:pt>
                <c:pt idx="294">
                  <c:v>138.86737615283511</c:v>
                </c:pt>
                <c:pt idx="295">
                  <c:v>125.70845309739066</c:v>
                </c:pt>
                <c:pt idx="296">
                  <c:v>113.96672354364061</c:v>
                </c:pt>
                <c:pt idx="297">
                  <c:v>103.89128355156249</c:v>
                </c:pt>
                <c:pt idx="298">
                  <c:v>95.32672787706251</c:v>
                </c:pt>
                <c:pt idx="299">
                  <c:v>87.130540188562506</c:v>
                </c:pt>
                <c:pt idx="300">
                  <c:v>78.984555428710081</c:v>
                </c:pt>
                <c:pt idx="301">
                  <c:v>70.035963338249985</c:v>
                </c:pt>
                <c:pt idx="302">
                  <c:v>60.507319575390625</c:v>
                </c:pt>
                <c:pt idx="303">
                  <c:v>50.906728940265623</c:v>
                </c:pt>
                <c:pt idx="304">
                  <c:v>42.367434612027779</c:v>
                </c:pt>
                <c:pt idx="305">
                  <c:v>35.245653549361123</c:v>
                </c:pt>
                <c:pt idx="306">
                  <c:v>29.746034633376734</c:v>
                </c:pt>
                <c:pt idx="307">
                  <c:v>25.609569123918401</c:v>
                </c:pt>
                <c:pt idx="308">
                  <c:v>22.117747589960072</c:v>
                </c:pt>
                <c:pt idx="309">
                  <c:v>19.037462165361106</c:v>
                </c:pt>
                <c:pt idx="310">
                  <c:v>16.188046259765628</c:v>
                </c:pt>
                <c:pt idx="311">
                  <c:v>13.438076919835073</c:v>
                </c:pt>
                <c:pt idx="312">
                  <c:v>10.591858653006945</c:v>
                </c:pt>
                <c:pt idx="313">
                  <c:v>7.6823271385850695</c:v>
                </c:pt>
                <c:pt idx="314">
                  <c:v>4.8377076911406256</c:v>
                </c:pt>
                <c:pt idx="315">
                  <c:v>2.4202927830156247</c:v>
                </c:pt>
                <c:pt idx="316">
                  <c:v>0.8646415226944445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248-409B-BAB1-B33E5F1EEF30}"/>
            </c:ext>
          </c:extLst>
        </c:ser>
        <c:ser>
          <c:idx val="2"/>
          <c:order val="2"/>
          <c:tx>
            <c:v>Total Forces</c:v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'Corsa B Data'!$E$1490:$E$1812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xVal>
          <c:yVal>
            <c:numRef>
              <c:f>'Corsa B Data'!$L$1490:$L$1812</c:f>
              <c:numCache>
                <c:formatCode>0.00</c:formatCode>
                <c:ptCount val="323"/>
                <c:pt idx="0">
                  <c:v>459.07068888888892</c:v>
                </c:pt>
                <c:pt idx="1">
                  <c:v>783.1143434941182</c:v>
                </c:pt>
                <c:pt idx="2">
                  <c:v>739.41197397647215</c:v>
                </c:pt>
                <c:pt idx="3">
                  <c:v>651.72872060454324</c:v>
                </c:pt>
                <c:pt idx="4">
                  <c:v>564.12189079915447</c:v>
                </c:pt>
                <c:pt idx="5">
                  <c:v>505.94383700825</c:v>
                </c:pt>
                <c:pt idx="6">
                  <c:v>477.25147720188897</c:v>
                </c:pt>
                <c:pt idx="7">
                  <c:v>507.46623282539065</c:v>
                </c:pt>
                <c:pt idx="8">
                  <c:v>611.61410178387655</c:v>
                </c:pt>
                <c:pt idx="9">
                  <c:v>745.70268872350175</c:v>
                </c:pt>
                <c:pt idx="10">
                  <c:v>895.25630937100709</c:v>
                </c:pt>
                <c:pt idx="11">
                  <c:v>1045.7733785791183</c:v>
                </c:pt>
                <c:pt idx="12">
                  <c:v>1168.0780535598487</c:v>
                </c:pt>
                <c:pt idx="13">
                  <c:v>1247.4218914530848</c:v>
                </c:pt>
                <c:pt idx="14">
                  <c:v>1254.3722790778215</c:v>
                </c:pt>
                <c:pt idx="15">
                  <c:v>1202.9198189063072</c:v>
                </c:pt>
                <c:pt idx="16">
                  <c:v>1137.09303961046</c:v>
                </c:pt>
                <c:pt idx="17">
                  <c:v>1041.7792872745622</c:v>
                </c:pt>
                <c:pt idx="18">
                  <c:v>945.96734281871022</c:v>
                </c:pt>
                <c:pt idx="19">
                  <c:v>849.7419436702387</c:v>
                </c:pt>
                <c:pt idx="20">
                  <c:v>737.93735510988995</c:v>
                </c:pt>
                <c:pt idx="21">
                  <c:v>625.12231269905692</c:v>
                </c:pt>
                <c:pt idx="22">
                  <c:v>511.17402710907123</c:v>
                </c:pt>
                <c:pt idx="23">
                  <c:v>454.88929523232133</c:v>
                </c:pt>
                <c:pt idx="24">
                  <c:v>428.0899375762387</c:v>
                </c:pt>
                <c:pt idx="25">
                  <c:v>415.37839061093194</c:v>
                </c:pt>
                <c:pt idx="26">
                  <c:v>417.75327692345098</c:v>
                </c:pt>
                <c:pt idx="27">
                  <c:v>390.36939090069467</c:v>
                </c:pt>
                <c:pt idx="28">
                  <c:v>377.38188770976564</c:v>
                </c:pt>
                <c:pt idx="29">
                  <c:v>393.85481715711825</c:v>
                </c:pt>
                <c:pt idx="30">
                  <c:v>425.42121468758296</c:v>
                </c:pt>
                <c:pt idx="31">
                  <c:v>472.09259180072416</c:v>
                </c:pt>
                <c:pt idx="32">
                  <c:v>563.69231313491719</c:v>
                </c:pt>
                <c:pt idx="33">
                  <c:v>686.27965938268221</c:v>
                </c:pt>
                <c:pt idx="34">
                  <c:v>810.50995242911767</c:v>
                </c:pt>
                <c:pt idx="35">
                  <c:v>921.79143371371015</c:v>
                </c:pt>
                <c:pt idx="36">
                  <c:v>975.70450334329303</c:v>
                </c:pt>
                <c:pt idx="37">
                  <c:v>941.6526076255434</c:v>
                </c:pt>
                <c:pt idx="38">
                  <c:v>818.30520906936249</c:v>
                </c:pt>
                <c:pt idx="39">
                  <c:v>692.51545402266879</c:v>
                </c:pt>
                <c:pt idx="40">
                  <c:v>594.93169792582125</c:v>
                </c:pt>
                <c:pt idx="41">
                  <c:v>525.01961534079351</c:v>
                </c:pt>
                <c:pt idx="42">
                  <c:v>469.40095161928394</c:v>
                </c:pt>
                <c:pt idx="43">
                  <c:v>412.39483243661641</c:v>
                </c:pt>
                <c:pt idx="44">
                  <c:v>340.20251364658549</c:v>
                </c:pt>
                <c:pt idx="45">
                  <c:v>236.67338778958333</c:v>
                </c:pt>
                <c:pt idx="46">
                  <c:v>87.56327963911113</c:v>
                </c:pt>
                <c:pt idx="47">
                  <c:v>-108.9645345128034</c:v>
                </c:pt>
                <c:pt idx="48">
                  <c:v>-278.69874675841749</c:v>
                </c:pt>
                <c:pt idx="49">
                  <c:v>-391.56082088571446</c:v>
                </c:pt>
                <c:pt idx="50">
                  <c:v>-401.90582182588111</c:v>
                </c:pt>
                <c:pt idx="51">
                  <c:v>-322.73180497777776</c:v>
                </c:pt>
                <c:pt idx="52">
                  <c:v>-197.49556120171542</c:v>
                </c:pt>
                <c:pt idx="53">
                  <c:v>-40.668298076678866</c:v>
                </c:pt>
                <c:pt idx="54">
                  <c:v>118.56550798467381</c:v>
                </c:pt>
                <c:pt idx="55">
                  <c:v>279.74124006944385</c:v>
                </c:pt>
                <c:pt idx="56">
                  <c:v>457.94788956647204</c:v>
                </c:pt>
                <c:pt idx="57">
                  <c:v>667.95372469622976</c:v>
                </c:pt>
                <c:pt idx="58">
                  <c:v>881.23650003477724</c:v>
                </c:pt>
                <c:pt idx="59">
                  <c:v>1038.3432632146671</c:v>
                </c:pt>
                <c:pt idx="60">
                  <c:v>1168.1185816475834</c:v>
                </c:pt>
                <c:pt idx="61">
                  <c:v>1256.0551144364722</c:v>
                </c:pt>
                <c:pt idx="62">
                  <c:v>1315.6807657239478</c:v>
                </c:pt>
                <c:pt idx="63">
                  <c:v>1347.5599187524433</c:v>
                </c:pt>
                <c:pt idx="64">
                  <c:v>1306.087928701618</c:v>
                </c:pt>
                <c:pt idx="65">
                  <c:v>1190.1123665597113</c:v>
                </c:pt>
                <c:pt idx="66">
                  <c:v>983.05286221678398</c:v>
                </c:pt>
                <c:pt idx="67">
                  <c:v>771.24454454045053</c:v>
                </c:pt>
                <c:pt idx="68">
                  <c:v>629.74609571180486</c:v>
                </c:pt>
                <c:pt idx="69">
                  <c:v>544.87772374678468</c:v>
                </c:pt>
                <c:pt idx="70">
                  <c:v>532.47826632517445</c:v>
                </c:pt>
                <c:pt idx="71">
                  <c:v>550.11833392261292</c:v>
                </c:pt>
                <c:pt idx="72">
                  <c:v>582.49661193611155</c:v>
                </c:pt>
                <c:pt idx="73">
                  <c:v>616.07528354287751</c:v>
                </c:pt>
                <c:pt idx="74">
                  <c:v>634.96306978734037</c:v>
                </c:pt>
                <c:pt idx="75">
                  <c:v>639.76208604939586</c:v>
                </c:pt>
                <c:pt idx="76">
                  <c:v>643.99480048575174</c:v>
                </c:pt>
                <c:pt idx="77">
                  <c:v>678.31500452266664</c:v>
                </c:pt>
                <c:pt idx="78">
                  <c:v>728.01582460400709</c:v>
                </c:pt>
                <c:pt idx="79">
                  <c:v>779.01680460815624</c:v>
                </c:pt>
                <c:pt idx="80">
                  <c:v>845.44956287700211</c:v>
                </c:pt>
                <c:pt idx="81">
                  <c:v>913.89779286091584</c:v>
                </c:pt>
                <c:pt idx="82">
                  <c:v>938.97524846735951</c:v>
                </c:pt>
                <c:pt idx="83">
                  <c:v>949.49420095647247</c:v>
                </c:pt>
                <c:pt idx="84">
                  <c:v>960.17687255047258</c:v>
                </c:pt>
                <c:pt idx="85">
                  <c:v>985.74548547158292</c:v>
                </c:pt>
                <c:pt idx="86">
                  <c:v>1012.1713853462247</c:v>
                </c:pt>
                <c:pt idx="87">
                  <c:v>1024.0598865193967</c:v>
                </c:pt>
                <c:pt idx="88">
                  <c:v>1050.8554334355435</c:v>
                </c:pt>
                <c:pt idx="89">
                  <c:v>1049.11818271982</c:v>
                </c:pt>
                <c:pt idx="90">
                  <c:v>1016.6676644967649</c:v>
                </c:pt>
                <c:pt idx="91">
                  <c:v>998.35579942088975</c:v>
                </c:pt>
                <c:pt idx="92">
                  <c:v>979.43158652106308</c:v>
                </c:pt>
                <c:pt idx="93">
                  <c:v>959.86816563164075</c:v>
                </c:pt>
                <c:pt idx="94">
                  <c:v>939.64059517023748</c:v>
                </c:pt>
                <c:pt idx="95">
                  <c:v>889.28140769328343</c:v>
                </c:pt>
                <c:pt idx="96">
                  <c:v>821.92231990011874</c:v>
                </c:pt>
                <c:pt idx="97">
                  <c:v>767.7493086653335</c:v>
                </c:pt>
                <c:pt idx="98">
                  <c:v>697.29490654536107</c:v>
                </c:pt>
                <c:pt idx="99">
                  <c:v>624.47457150141861</c:v>
                </c:pt>
                <c:pt idx="100">
                  <c:v>564.79490654536016</c:v>
                </c:pt>
                <c:pt idx="101">
                  <c:v>532.98197106593329</c:v>
                </c:pt>
                <c:pt idx="102">
                  <c:v>501.17479133628507</c:v>
                </c:pt>
                <c:pt idx="103">
                  <c:v>482.52746752712602</c:v>
                </c:pt>
                <c:pt idx="104">
                  <c:v>464.67667553491839</c:v>
                </c:pt>
                <c:pt idx="105">
                  <c:v>415.83634004587719</c:v>
                </c:pt>
                <c:pt idx="106">
                  <c:v>380.96838048811128</c:v>
                </c:pt>
                <c:pt idx="107">
                  <c:v>345.36400472222198</c:v>
                </c:pt>
                <c:pt idx="108">
                  <c:v>309.03856141429253</c:v>
                </c:pt>
                <c:pt idx="109">
                  <c:v>286.73154003589048</c:v>
                </c:pt>
                <c:pt idx="110">
                  <c:v>293.93291587728083</c:v>
                </c:pt>
                <c:pt idx="111">
                  <c:v>331.38550042411896</c:v>
                </c:pt>
                <c:pt idx="112">
                  <c:v>370.36591677400224</c:v>
                </c:pt>
                <c:pt idx="113">
                  <c:v>410.11216760866847</c:v>
                </c:pt>
                <c:pt idx="114">
                  <c:v>436.62245872018065</c:v>
                </c:pt>
                <c:pt idx="115">
                  <c:v>463.14298227575256</c:v>
                </c:pt>
                <c:pt idx="116">
                  <c:v>491.12930344228079</c:v>
                </c:pt>
                <c:pt idx="117">
                  <c:v>460.229293830931</c:v>
                </c:pt>
                <c:pt idx="118">
                  <c:v>427.88139338572438</c:v>
                </c:pt>
                <c:pt idx="119">
                  <c:v>380.82150316234987</c:v>
                </c:pt>
                <c:pt idx="120">
                  <c:v>316.89409486772928</c:v>
                </c:pt>
                <c:pt idx="121">
                  <c:v>281.72971419622888</c:v>
                </c:pt>
                <c:pt idx="122">
                  <c:v>245.89926536948707</c:v>
                </c:pt>
                <c:pt idx="123">
                  <c:v>224.14223785907114</c:v>
                </c:pt>
                <c:pt idx="124">
                  <c:v>246.61582979066884</c:v>
                </c:pt>
                <c:pt idx="125">
                  <c:v>299.97408266752876</c:v>
                </c:pt>
                <c:pt idx="126">
                  <c:v>340.01963249081984</c:v>
                </c:pt>
                <c:pt idx="127">
                  <c:v>395.49184435678632</c:v>
                </c:pt>
                <c:pt idx="128">
                  <c:v>438.29631690855689</c:v>
                </c:pt>
                <c:pt idx="129">
                  <c:v>466.38112534911767</c:v>
                </c:pt>
                <c:pt idx="130">
                  <c:v>495.82556979356252</c:v>
                </c:pt>
                <c:pt idx="131">
                  <c:v>525.27001423800743</c:v>
                </c:pt>
                <c:pt idx="132">
                  <c:v>541.35187246411078</c:v>
                </c:pt>
                <c:pt idx="133">
                  <c:v>556.75487197990333</c:v>
                </c:pt>
                <c:pt idx="134">
                  <c:v>602.96770769380601</c:v>
                </c:pt>
                <c:pt idx="135">
                  <c:v>649.87155314533334</c:v>
                </c:pt>
                <c:pt idx="136">
                  <c:v>698.1631738218955</c:v>
                </c:pt>
                <c:pt idx="137">
                  <c:v>747.17138534622518</c:v>
                </c:pt>
                <c:pt idx="138">
                  <c:v>812.33116362178475</c:v>
                </c:pt>
                <c:pt idx="139">
                  <c:v>864.23259870282072</c:v>
                </c:pt>
                <c:pt idx="140">
                  <c:v>902.20322715655743</c:v>
                </c:pt>
                <c:pt idx="141">
                  <c:v>896.82162753767238</c:v>
                </c:pt>
                <c:pt idx="142">
                  <c:v>860.64298227575091</c:v>
                </c:pt>
                <c:pt idx="143">
                  <c:v>823.80530366387848</c:v>
                </c:pt>
                <c:pt idx="144">
                  <c:v>770.82565121707194</c:v>
                </c:pt>
                <c:pt idx="145">
                  <c:v>686.95110538094559</c:v>
                </c:pt>
                <c:pt idx="146">
                  <c:v>585.38692854648696</c:v>
                </c:pt>
                <c:pt idx="147">
                  <c:v>496.30758608872912</c:v>
                </c:pt>
                <c:pt idx="148">
                  <c:v>360.82994486856387</c:v>
                </c:pt>
                <c:pt idx="149">
                  <c:v>206.20838653866593</c:v>
                </c:pt>
                <c:pt idx="150">
                  <c:v>78.178978872728862</c:v>
                </c:pt>
                <c:pt idx="151">
                  <c:v>-8.4286152444448135</c:v>
                </c:pt>
                <c:pt idx="152">
                  <c:v>-21.922331078831974</c:v>
                </c:pt>
                <c:pt idx="153">
                  <c:v>53.840444732252593</c:v>
                </c:pt>
                <c:pt idx="154">
                  <c:v>177.39057358628429</c:v>
                </c:pt>
                <c:pt idx="155">
                  <c:v>318.48004441658463</c:v>
                </c:pt>
                <c:pt idx="156">
                  <c:v>434.22508322995265</c:v>
                </c:pt>
                <c:pt idx="157">
                  <c:v>477.7154492973221</c:v>
                </c:pt>
                <c:pt idx="158">
                  <c:v>477.71544929731999</c:v>
                </c:pt>
                <c:pt idx="159">
                  <c:v>432.8731215591103</c:v>
                </c:pt>
                <c:pt idx="160">
                  <c:v>386.68330884433675</c:v>
                </c:pt>
                <c:pt idx="161">
                  <c:v>354.55028972429477</c:v>
                </c:pt>
                <c:pt idx="162">
                  <c:v>351.20396075424924</c:v>
                </c:pt>
                <c:pt idx="163">
                  <c:v>392.70507574444326</c:v>
                </c:pt>
                <c:pt idx="164">
                  <c:v>464.98724818384113</c:v>
                </c:pt>
                <c:pt idx="165">
                  <c:v>568.7069533113779</c:v>
                </c:pt>
                <c:pt idx="166">
                  <c:v>660.37062742091507</c:v>
                </c:pt>
                <c:pt idx="167">
                  <c:v>738.67107578436116</c:v>
                </c:pt>
                <c:pt idx="168">
                  <c:v>804.31337774991971</c:v>
                </c:pt>
                <c:pt idx="169">
                  <c:v>855.98266425644533</c:v>
                </c:pt>
                <c:pt idx="170">
                  <c:v>909.11582979066884</c:v>
                </c:pt>
                <c:pt idx="171">
                  <c:v>933.61515230797363</c:v>
                </c:pt>
                <c:pt idx="172">
                  <c:v>943.51760004273751</c:v>
                </c:pt>
                <c:pt idx="173">
                  <c:v>924.10095077273922</c:v>
                </c:pt>
                <c:pt idx="174">
                  <c:v>888.62930344227925</c:v>
                </c:pt>
                <c:pt idx="175">
                  <c:v>867.23619365017271</c:v>
                </c:pt>
                <c:pt idx="176">
                  <c:v>830.4560725361107</c:v>
                </c:pt>
                <c:pt idx="177">
                  <c:v>806.96691053199925</c:v>
                </c:pt>
                <c:pt idx="178">
                  <c:v>812.96312274855677</c:v>
                </c:pt>
                <c:pt idx="179">
                  <c:v>819.00026474133483</c:v>
                </c:pt>
                <c:pt idx="180">
                  <c:v>825.07833651033275</c:v>
                </c:pt>
                <c:pt idx="181">
                  <c:v>831.19733805555484</c:v>
                </c:pt>
                <c:pt idx="182">
                  <c:v>837.35726937699928</c:v>
                </c:pt>
                <c:pt idx="183">
                  <c:v>828.8359082524446</c:v>
                </c:pt>
                <c:pt idx="184">
                  <c:v>834.29523691996019</c:v>
                </c:pt>
                <c:pt idx="185">
                  <c:v>840.57284134804354</c:v>
                </c:pt>
                <c:pt idx="186">
                  <c:v>816.65487598523077</c:v>
                </c:pt>
                <c:pt idx="187">
                  <c:v>806.69457741536166</c:v>
                </c:pt>
                <c:pt idx="188">
                  <c:v>782.03507962239587</c:v>
                </c:pt>
                <c:pt idx="189">
                  <c:v>755.79339016734002</c:v>
                </c:pt>
                <c:pt idx="190">
                  <c:v>744.28415537856085</c:v>
                </c:pt>
                <c:pt idx="191">
                  <c:v>731.9783887728363</c:v>
                </c:pt>
                <c:pt idx="192">
                  <c:v>719.67837791688908</c:v>
                </c:pt>
                <c:pt idx="193">
                  <c:v>691.85193868872875</c:v>
                </c:pt>
                <c:pt idx="194">
                  <c:v>677.93967836628008</c:v>
                </c:pt>
                <c:pt idx="195">
                  <c:v>678.75027979380593</c:v>
                </c:pt>
                <c:pt idx="196">
                  <c:v>664.83929852686401</c:v>
                </c:pt>
                <c:pt idx="197">
                  <c:v>650.1170763046407</c:v>
                </c:pt>
                <c:pt idx="198">
                  <c:v>635.39485408241717</c:v>
                </c:pt>
                <c:pt idx="199">
                  <c:v>605.1391686826928</c:v>
                </c:pt>
                <c:pt idx="200">
                  <c:v>574.07416091095138</c:v>
                </c:pt>
                <c:pt idx="201">
                  <c:v>556.92589015593308</c:v>
                </c:pt>
                <c:pt idx="202">
                  <c:v>554.50559737291746</c:v>
                </c:pt>
                <c:pt idx="203">
                  <c:v>581.53550478412581</c:v>
                </c:pt>
                <c:pt idx="204">
                  <c:v>624.89860482855431</c:v>
                </c:pt>
                <c:pt idx="205">
                  <c:v>669.06527149522276</c:v>
                </c:pt>
                <c:pt idx="206">
                  <c:v>729.56193315634141</c:v>
                </c:pt>
                <c:pt idx="207">
                  <c:v>762.2295974782844</c:v>
                </c:pt>
                <c:pt idx="208">
                  <c:v>765.46304979983984</c:v>
                </c:pt>
                <c:pt idx="209">
                  <c:v>768.70673456545319</c:v>
                </c:pt>
                <c:pt idx="210">
                  <c:v>742.51620733067284</c:v>
                </c:pt>
                <c:pt idx="211">
                  <c:v>714.70255865758213</c:v>
                </c:pt>
                <c:pt idx="212">
                  <c:v>701.61369031773097</c:v>
                </c:pt>
                <c:pt idx="213">
                  <c:v>687.7091043283217</c:v>
                </c:pt>
                <c:pt idx="214">
                  <c:v>688.52738008888741</c:v>
                </c:pt>
                <c:pt idx="215">
                  <c:v>689.34629537720843</c:v>
                </c:pt>
                <c:pt idx="216">
                  <c:v>690.16585019328727</c:v>
                </c:pt>
                <c:pt idx="217">
                  <c:v>690.9860445371155</c:v>
                </c:pt>
                <c:pt idx="218">
                  <c:v>691.80687840869268</c:v>
                </c:pt>
                <c:pt idx="219">
                  <c:v>692.6283518080279</c:v>
                </c:pt>
                <c:pt idx="220">
                  <c:v>678.72824251289489</c:v>
                </c:pt>
                <c:pt idx="221">
                  <c:v>649.28379806845214</c:v>
                </c:pt>
                <c:pt idx="222">
                  <c:v>619.01724069692091</c:v>
                </c:pt>
                <c:pt idx="223">
                  <c:v>602.65271120377884</c:v>
                </c:pt>
                <c:pt idx="224">
                  <c:v>601.01296204387586</c:v>
                </c:pt>
                <c:pt idx="225">
                  <c:v>584.65354877276582</c:v>
                </c:pt>
                <c:pt idx="226">
                  <c:v>582.20255865758327</c:v>
                </c:pt>
                <c:pt idx="227">
                  <c:v>595.29398510845272</c:v>
                </c:pt>
                <c:pt idx="228">
                  <c:v>593.66574744811032</c:v>
                </c:pt>
                <c:pt idx="229">
                  <c:v>606.76229012100748</c:v>
                </c:pt>
                <c:pt idx="230">
                  <c:v>620.67263186019579</c:v>
                </c:pt>
                <c:pt idx="231">
                  <c:v>619.86139090491622</c:v>
                </c:pt>
                <c:pt idx="232">
                  <c:v>648.49523392183505</c:v>
                </c:pt>
                <c:pt idx="233">
                  <c:v>678.75027979380593</c:v>
                </c:pt>
                <c:pt idx="234">
                  <c:v>694.28374297130699</c:v>
                </c:pt>
                <c:pt idx="235">
                  <c:v>725.35258790957096</c:v>
                </c:pt>
                <c:pt idx="236">
                  <c:v>742.51620733067512</c:v>
                </c:pt>
                <c:pt idx="237">
                  <c:v>759.68558250155547</c:v>
                </c:pt>
                <c:pt idx="238">
                  <c:v>777.67962871054306</c:v>
                </c:pt>
                <c:pt idx="239">
                  <c:v>795.68390736358583</c:v>
                </c:pt>
                <c:pt idx="240">
                  <c:v>814.52308949878488</c:v>
                </c:pt>
                <c:pt idx="241">
                  <c:v>833.37825982782033</c:v>
                </c:pt>
                <c:pt idx="242">
                  <c:v>838.358901971862</c:v>
                </c:pt>
                <c:pt idx="243">
                  <c:v>813.08257966067458</c:v>
                </c:pt>
                <c:pt idx="244">
                  <c:v>772.26192220017265</c:v>
                </c:pt>
                <c:pt idx="245">
                  <c:v>729.77209730311279</c:v>
                </c:pt>
                <c:pt idx="246">
                  <c:v>686.44481081287677</c:v>
                </c:pt>
                <c:pt idx="247">
                  <c:v>597.27209730310778</c:v>
                </c:pt>
                <c:pt idx="248">
                  <c:v>475.30701155947719</c:v>
                </c:pt>
                <c:pt idx="249">
                  <c:v>335.31014746939832</c:v>
                </c:pt>
                <c:pt idx="250">
                  <c:v>176.52910063091497</c:v>
                </c:pt>
                <c:pt idx="251">
                  <c:v>13.820394094486232</c:v>
                </c:pt>
                <c:pt idx="252">
                  <c:v>-93.744817841262943</c:v>
                </c:pt>
                <c:pt idx="253">
                  <c:v>-142.83075841422129</c:v>
                </c:pt>
                <c:pt idx="254">
                  <c:v>-162.8339074873254</c:v>
                </c:pt>
                <c:pt idx="255">
                  <c:v>-152.21556128572138</c:v>
                </c:pt>
                <c:pt idx="256">
                  <c:v>-140.46812883535972</c:v>
                </c:pt>
                <c:pt idx="257">
                  <c:v>-142.35987835671443</c:v>
                </c:pt>
                <c:pt idx="258">
                  <c:v>-173.3577621409292</c:v>
                </c:pt>
                <c:pt idx="259">
                  <c:v>-189.98036750917925</c:v>
                </c:pt>
                <c:pt idx="260">
                  <c:v>-190.84247734744355</c:v>
                </c:pt>
                <c:pt idx="261">
                  <c:v>-176.64405478189985</c:v>
                </c:pt>
                <c:pt idx="262">
                  <c:v>-116.65776269463959</c:v>
                </c:pt>
                <c:pt idx="263">
                  <c:v>-25.05614920377127</c:v>
                </c:pt>
                <c:pt idx="264">
                  <c:v>39.789594518251761</c:v>
                </c:pt>
                <c:pt idx="265">
                  <c:v>75.929228587209309</c:v>
                </c:pt>
                <c:pt idx="266">
                  <c:v>113.38820841158207</c:v>
                </c:pt>
                <c:pt idx="267">
                  <c:v>122.07968391856252</c:v>
                </c:pt>
                <c:pt idx="268">
                  <c:v>116.1128899786666</c:v>
                </c:pt>
                <c:pt idx="269">
                  <c:v>139.65449325856292</c:v>
                </c:pt>
                <c:pt idx="270">
                  <c:v>164.42271076961893</c:v>
                </c:pt>
                <c:pt idx="271">
                  <c:v>189.23185805689508</c:v>
                </c:pt>
                <c:pt idx="272">
                  <c:v>229.94891202133206</c:v>
                </c:pt>
                <c:pt idx="273">
                  <c:v>241.81404400491834</c:v>
                </c:pt>
                <c:pt idx="274">
                  <c:v>238.97294196011799</c:v>
                </c:pt>
                <c:pt idx="275">
                  <c:v>236.14782810915452</c:v>
                </c:pt>
                <c:pt idx="276">
                  <c:v>233.3387024520278</c:v>
                </c:pt>
                <c:pt idx="277">
                  <c:v>230.54556498873782</c:v>
                </c:pt>
                <c:pt idx="278">
                  <c:v>227.76841571928469</c:v>
                </c:pt>
                <c:pt idx="279">
                  <c:v>210.285032421447</c:v>
                </c:pt>
                <c:pt idx="280">
                  <c:v>206.99274354657206</c:v>
                </c:pt>
                <c:pt idx="281">
                  <c:v>204.2667564973967</c:v>
                </c:pt>
                <c:pt idx="282">
                  <c:v>186.29445423202745</c:v>
                </c:pt>
                <c:pt idx="283">
                  <c:v>183.06739718800654</c:v>
                </c:pt>
                <c:pt idx="284">
                  <c:v>179.86336314311075</c:v>
                </c:pt>
                <c:pt idx="285">
                  <c:v>176.6823520973399</c:v>
                </c:pt>
                <c:pt idx="286">
                  <c:v>158.80214182847268</c:v>
                </c:pt>
                <c:pt idx="287">
                  <c:v>110.9802542868359</c:v>
                </c:pt>
                <c:pt idx="288">
                  <c:v>17.993397255360748</c:v>
                </c:pt>
                <c:pt idx="289">
                  <c:v>-106.41468450653988</c:v>
                </c:pt>
                <c:pt idx="290">
                  <c:v>-262.14422466932638</c:v>
                </c:pt>
                <c:pt idx="291">
                  <c:v>-435.30438709029107</c:v>
                </c:pt>
                <c:pt idx="292">
                  <c:v>-581.00168181094273</c:v>
                </c:pt>
                <c:pt idx="293">
                  <c:v>-654.35924659438592</c:v>
                </c:pt>
                <c:pt idx="294">
                  <c:v>-668.17304606938592</c:v>
                </c:pt>
                <c:pt idx="295">
                  <c:v>-651.88752468038751</c:v>
                </c:pt>
                <c:pt idx="296">
                  <c:v>-590.01814312302645</c:v>
                </c:pt>
                <c:pt idx="297">
                  <c:v>-511.76024978177094</c:v>
                </c:pt>
                <c:pt idx="298">
                  <c:v>-476.15813878960381</c:v>
                </c:pt>
                <c:pt idx="299">
                  <c:v>-499.07654870032621</c:v>
                </c:pt>
                <c:pt idx="300">
                  <c:v>-580.83364457129073</c:v>
                </c:pt>
                <c:pt idx="301">
                  <c:v>-707.56001443952823</c:v>
                </c:pt>
                <c:pt idx="302">
                  <c:v>-820.14421375794245</c:v>
                </c:pt>
                <c:pt idx="303">
                  <c:v>-859.18924883751242</c:v>
                </c:pt>
                <c:pt idx="304">
                  <c:v>-808.83965427686053</c:v>
                </c:pt>
                <c:pt idx="305">
                  <c:v>-698.18365756174967</c:v>
                </c:pt>
                <c:pt idx="306">
                  <c:v>-556.46105425551241</c:v>
                </c:pt>
                <c:pt idx="307">
                  <c:v>-457.54196420941486</c:v>
                </c:pt>
                <c:pt idx="308">
                  <c:v>-416.86711907670684</c:v>
                </c:pt>
                <c:pt idx="309">
                  <c:v>-405.22518227908341</c:v>
                </c:pt>
                <c:pt idx="310">
                  <c:v>-422.79682040690074</c:v>
                </c:pt>
                <c:pt idx="311">
                  <c:v>-484.43567863572054</c:v>
                </c:pt>
                <c:pt idx="312">
                  <c:v>-590.33745245810405</c:v>
                </c:pt>
                <c:pt idx="313">
                  <c:v>-725.74698397252587</c:v>
                </c:pt>
                <c:pt idx="314">
                  <c:v>-861.09160341997062</c:v>
                </c:pt>
                <c:pt idx="315">
                  <c:v>-907.67568499476215</c:v>
                </c:pt>
                <c:pt idx="316">
                  <c:v>-1144.7868918106387</c:v>
                </c:pt>
                <c:pt idx="317">
                  <c:v>-630.37375555555559</c:v>
                </c:pt>
                <c:pt idx="318">
                  <c:v>135.18180000000001</c:v>
                </c:pt>
                <c:pt idx="319">
                  <c:v>135.18180000000001</c:v>
                </c:pt>
                <c:pt idx="320">
                  <c:v>135.18180000000001</c:v>
                </c:pt>
                <c:pt idx="321">
                  <c:v>135.18180000000001</c:v>
                </c:pt>
                <c:pt idx="322">
                  <c:v>135.18180000000001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248-409B-BAB1-B33E5F1EEF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4245440"/>
        <c:axId val="1540770768"/>
      </c:scatterChart>
      <c:valAx>
        <c:axId val="1674245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0770768"/>
        <c:crosses val="autoZero"/>
        <c:crossBetween val="midCat"/>
      </c:valAx>
      <c:valAx>
        <c:axId val="1540770768"/>
        <c:scaling>
          <c:orientation val="minMax"/>
          <c:max val="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42454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Forces From</a:t>
            </a:r>
            <a:r>
              <a:rPr lang="en-GB" baseline="0"/>
              <a:t> All</a:t>
            </a:r>
            <a:r>
              <a:rPr lang="en-GB"/>
              <a:t> Test</a:t>
            </a:r>
            <a:r>
              <a:rPr lang="en-GB" baseline="0"/>
              <a:t> Stages</a:t>
            </a:r>
            <a:r>
              <a:rPr lang="en-GB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7492972898081408E-2"/>
          <c:y val="0.14745269952494575"/>
          <c:w val="0.90002511541993169"/>
          <c:h val="0.78863252546782703"/>
        </c:manualLayout>
      </c:layout>
      <c:scatterChart>
        <c:scatterStyle val="smoothMarker"/>
        <c:varyColors val="0"/>
        <c:ser>
          <c:idx val="0"/>
          <c:order val="0"/>
          <c:tx>
            <c:v>Total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'Corsa B Data'!$D$12:$D$1812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'Corsa B Data'!$L$12:$L$1812</c:f>
              <c:numCache>
                <c:formatCode>0.00</c:formatCode>
                <c:ptCount val="1801"/>
                <c:pt idx="0">
                  <c:v>135.18180000000001</c:v>
                </c:pt>
                <c:pt idx="1">
                  <c:v>135.18180000000001</c:v>
                </c:pt>
                <c:pt idx="2">
                  <c:v>135.18180000000001</c:v>
                </c:pt>
                <c:pt idx="3">
                  <c:v>135.18180000000001</c:v>
                </c:pt>
                <c:pt idx="4">
                  <c:v>135.18180000000001</c:v>
                </c:pt>
                <c:pt idx="5">
                  <c:v>135.18180000000001</c:v>
                </c:pt>
                <c:pt idx="6">
                  <c:v>135.18180000000001</c:v>
                </c:pt>
                <c:pt idx="7">
                  <c:v>135.18180000000001</c:v>
                </c:pt>
                <c:pt idx="8">
                  <c:v>135.18180000000001</c:v>
                </c:pt>
                <c:pt idx="9">
                  <c:v>135.18180000000001</c:v>
                </c:pt>
                <c:pt idx="10">
                  <c:v>135.18180000000001</c:v>
                </c:pt>
                <c:pt idx="11">
                  <c:v>164.62624444444447</c:v>
                </c:pt>
                <c:pt idx="12">
                  <c:v>385.46085683328477</c:v>
                </c:pt>
                <c:pt idx="13">
                  <c:v>900.82976731593226</c:v>
                </c:pt>
                <c:pt idx="14">
                  <c:v>1343.336453686785</c:v>
                </c:pt>
                <c:pt idx="15">
                  <c:v>1271.9269168670019</c:v>
                </c:pt>
                <c:pt idx="16">
                  <c:v>1171.2248234442236</c:v>
                </c:pt>
                <c:pt idx="17">
                  <c:v>1410.4256871945713</c:v>
                </c:pt>
                <c:pt idx="18">
                  <c:v>1489.9613834138493</c:v>
                </c:pt>
                <c:pt idx="19">
                  <c:v>1010.6867269562501</c:v>
                </c:pt>
                <c:pt idx="20">
                  <c:v>468.53060984483528</c:v>
                </c:pt>
                <c:pt idx="21">
                  <c:v>278.20845324873795</c:v>
                </c:pt>
                <c:pt idx="22">
                  <c:v>263.84692467947389</c:v>
                </c:pt>
                <c:pt idx="23">
                  <c:v>279.48207276977791</c:v>
                </c:pt>
                <c:pt idx="24">
                  <c:v>456.70416929033507</c:v>
                </c:pt>
                <c:pt idx="25">
                  <c:v>577.73810262491634</c:v>
                </c:pt>
                <c:pt idx="26">
                  <c:v>653.55462519387675</c:v>
                </c:pt>
                <c:pt idx="27">
                  <c:v>864.3087077951966</c:v>
                </c:pt>
                <c:pt idx="28">
                  <c:v>914.12720098317368</c:v>
                </c:pt>
                <c:pt idx="29">
                  <c:v>876.01206568373709</c:v>
                </c:pt>
                <c:pt idx="30">
                  <c:v>690.27916024655701</c:v>
                </c:pt>
                <c:pt idx="31">
                  <c:v>487.38359467990455</c:v>
                </c:pt>
                <c:pt idx="32">
                  <c:v>401.24512059648765</c:v>
                </c:pt>
                <c:pt idx="33">
                  <c:v>358.75145853290473</c:v>
                </c:pt>
                <c:pt idx="34">
                  <c:v>286.55210493758352</c:v>
                </c:pt>
                <c:pt idx="35">
                  <c:v>169.05859724622459</c:v>
                </c:pt>
                <c:pt idx="36">
                  <c:v>-67.347849985325979</c:v>
                </c:pt>
                <c:pt idx="37">
                  <c:v>-439.57152767413771</c:v>
                </c:pt>
                <c:pt idx="38">
                  <c:v>-653.07813772640134</c:v>
                </c:pt>
                <c:pt idx="39">
                  <c:v>-601.32030305260378</c:v>
                </c:pt>
                <c:pt idx="40">
                  <c:v>-518.48179217710458</c:v>
                </c:pt>
                <c:pt idx="41">
                  <c:v>-655.90199894844272</c:v>
                </c:pt>
                <c:pt idx="42">
                  <c:v>-897.92605796649241</c:v>
                </c:pt>
                <c:pt idx="43">
                  <c:v>-845.78386711285953</c:v>
                </c:pt>
                <c:pt idx="44">
                  <c:v>-467.39229043227118</c:v>
                </c:pt>
                <c:pt idx="45">
                  <c:v>-115.85059410029004</c:v>
                </c:pt>
                <c:pt idx="46">
                  <c:v>-57.622017616860916</c:v>
                </c:pt>
                <c:pt idx="47">
                  <c:v>-147.10362303155381</c:v>
                </c:pt>
                <c:pt idx="48">
                  <c:v>-104.27005196699986</c:v>
                </c:pt>
                <c:pt idx="49">
                  <c:v>56.979865337173933</c:v>
                </c:pt>
                <c:pt idx="50">
                  <c:v>86.424309781617751</c:v>
                </c:pt>
                <c:pt idx="51">
                  <c:v>-164.30369553460434</c:v>
                </c:pt>
                <c:pt idx="52">
                  <c:v>-489.99189575788699</c:v>
                </c:pt>
                <c:pt idx="53">
                  <c:v>-389.33073211133143</c:v>
                </c:pt>
                <c:pt idx="54">
                  <c:v>-22.080981525151003</c:v>
                </c:pt>
                <c:pt idx="55">
                  <c:v>125.06417760277785</c:v>
                </c:pt>
                <c:pt idx="56">
                  <c:v>139.78639982500002</c:v>
                </c:pt>
                <c:pt idx="57">
                  <c:v>183.95306649166679</c:v>
                </c:pt>
                <c:pt idx="58">
                  <c:v>228.35284102447392</c:v>
                </c:pt>
                <c:pt idx="59">
                  <c:v>493.59170464039568</c:v>
                </c:pt>
                <c:pt idx="60">
                  <c:v>539.59157761239067</c:v>
                </c:pt>
                <c:pt idx="61">
                  <c:v>319.33381925718243</c:v>
                </c:pt>
                <c:pt idx="62">
                  <c:v>275.76575056776545</c:v>
                </c:pt>
                <c:pt idx="63">
                  <c:v>320.24034984772936</c:v>
                </c:pt>
                <c:pt idx="64">
                  <c:v>380.08757107519637</c:v>
                </c:pt>
                <c:pt idx="65">
                  <c:v>292.53542089272918</c:v>
                </c:pt>
                <c:pt idx="66">
                  <c:v>233.99091769908478</c:v>
                </c:pt>
                <c:pt idx="67">
                  <c:v>469.8966146996666</c:v>
                </c:pt>
                <c:pt idx="68">
                  <c:v>855.02561626308511</c:v>
                </c:pt>
                <c:pt idx="69">
                  <c:v>1065.1705486792221</c:v>
                </c:pt>
                <c:pt idx="70">
                  <c:v>1129.3038849104603</c:v>
                </c:pt>
                <c:pt idx="71">
                  <c:v>1061.6336668652293</c:v>
                </c:pt>
                <c:pt idx="72">
                  <c:v>846.38724798622889</c:v>
                </c:pt>
                <c:pt idx="73">
                  <c:v>599.96582256188867</c:v>
                </c:pt>
                <c:pt idx="74">
                  <c:v>469.92448701011284</c:v>
                </c:pt>
                <c:pt idx="75">
                  <c:v>457.27145683424982</c:v>
                </c:pt>
                <c:pt idx="76">
                  <c:v>489.07575868900716</c:v>
                </c:pt>
                <c:pt idx="77">
                  <c:v>462.30102285143209</c:v>
                </c:pt>
                <c:pt idx="78">
                  <c:v>331.79123322023787</c:v>
                </c:pt>
                <c:pt idx="79">
                  <c:v>140.90629220108548</c:v>
                </c:pt>
                <c:pt idx="80">
                  <c:v>36.595663429340291</c:v>
                </c:pt>
                <c:pt idx="81">
                  <c:v>-67.698977148568076</c:v>
                </c:pt>
                <c:pt idx="82">
                  <c:v>-41.163104926914912</c:v>
                </c:pt>
                <c:pt idx="83">
                  <c:v>90.624141391841135</c:v>
                </c:pt>
                <c:pt idx="84">
                  <c:v>16.306032349265422</c:v>
                </c:pt>
                <c:pt idx="85">
                  <c:v>-29.717822913485207</c:v>
                </c:pt>
                <c:pt idx="86">
                  <c:v>-16.361631972678424</c:v>
                </c:pt>
                <c:pt idx="87">
                  <c:v>11.518207822896684</c:v>
                </c:pt>
                <c:pt idx="88">
                  <c:v>-224.91733792143788</c:v>
                </c:pt>
                <c:pt idx="89">
                  <c:v>-848.11204147279022</c:v>
                </c:pt>
                <c:pt idx="90">
                  <c:v>-1298.486518030734</c:v>
                </c:pt>
                <c:pt idx="91">
                  <c:v>-1365.7305172548611</c:v>
                </c:pt>
                <c:pt idx="92">
                  <c:v>-1003.9103572956599</c:v>
                </c:pt>
                <c:pt idx="93">
                  <c:v>-594.48159230060423</c:v>
                </c:pt>
                <c:pt idx="94">
                  <c:v>-611.04693350833327</c:v>
                </c:pt>
                <c:pt idx="95">
                  <c:v>-774.94801311452602</c:v>
                </c:pt>
                <c:pt idx="96">
                  <c:v>-673.46473654088186</c:v>
                </c:pt>
                <c:pt idx="97">
                  <c:v>-394.40378601574986</c:v>
                </c:pt>
                <c:pt idx="98">
                  <c:v>-394.66343428365968</c:v>
                </c:pt>
                <c:pt idx="99">
                  <c:v>-188.7070888888889</c:v>
                </c:pt>
                <c:pt idx="100">
                  <c:v>135.18180000000001</c:v>
                </c:pt>
                <c:pt idx="101">
                  <c:v>135.18180000000001</c:v>
                </c:pt>
                <c:pt idx="102">
                  <c:v>135.18180000000001</c:v>
                </c:pt>
                <c:pt idx="103">
                  <c:v>135.18180000000001</c:v>
                </c:pt>
                <c:pt idx="104">
                  <c:v>135.18180000000001</c:v>
                </c:pt>
                <c:pt idx="105">
                  <c:v>135.18180000000001</c:v>
                </c:pt>
                <c:pt idx="106">
                  <c:v>135.18180000000001</c:v>
                </c:pt>
                <c:pt idx="107">
                  <c:v>135.18180000000001</c:v>
                </c:pt>
                <c:pt idx="108">
                  <c:v>135.18180000000001</c:v>
                </c:pt>
                <c:pt idx="109">
                  <c:v>135.18180000000001</c:v>
                </c:pt>
                <c:pt idx="110">
                  <c:v>135.18180000000001</c:v>
                </c:pt>
                <c:pt idx="111">
                  <c:v>135.18180000000001</c:v>
                </c:pt>
                <c:pt idx="112">
                  <c:v>135.18180000000001</c:v>
                </c:pt>
                <c:pt idx="113">
                  <c:v>135.18180000000001</c:v>
                </c:pt>
                <c:pt idx="114">
                  <c:v>135.18180000000001</c:v>
                </c:pt>
                <c:pt idx="115">
                  <c:v>135.18180000000001</c:v>
                </c:pt>
                <c:pt idx="116">
                  <c:v>135.18180000000001</c:v>
                </c:pt>
                <c:pt idx="117">
                  <c:v>135.18180000000001</c:v>
                </c:pt>
                <c:pt idx="118">
                  <c:v>135.18180000000001</c:v>
                </c:pt>
                <c:pt idx="119">
                  <c:v>135.18180000000001</c:v>
                </c:pt>
                <c:pt idx="120">
                  <c:v>135.18180000000001</c:v>
                </c:pt>
                <c:pt idx="121">
                  <c:v>135.18180000000001</c:v>
                </c:pt>
                <c:pt idx="122">
                  <c:v>135.18180000000001</c:v>
                </c:pt>
                <c:pt idx="123">
                  <c:v>135.18180000000001</c:v>
                </c:pt>
                <c:pt idx="124">
                  <c:v>135.18180000000001</c:v>
                </c:pt>
                <c:pt idx="125">
                  <c:v>135.18180000000001</c:v>
                </c:pt>
                <c:pt idx="126">
                  <c:v>135.18180000000001</c:v>
                </c:pt>
                <c:pt idx="127">
                  <c:v>135.18180000000001</c:v>
                </c:pt>
                <c:pt idx="128">
                  <c:v>135.18180000000001</c:v>
                </c:pt>
                <c:pt idx="129">
                  <c:v>135.18180000000001</c:v>
                </c:pt>
                <c:pt idx="130">
                  <c:v>135.18180000000001</c:v>
                </c:pt>
                <c:pt idx="131">
                  <c:v>135.18180000000001</c:v>
                </c:pt>
                <c:pt idx="132">
                  <c:v>135.18180000000001</c:v>
                </c:pt>
                <c:pt idx="133">
                  <c:v>135.18180000000001</c:v>
                </c:pt>
                <c:pt idx="134">
                  <c:v>135.18180000000001</c:v>
                </c:pt>
                <c:pt idx="135">
                  <c:v>135.18180000000001</c:v>
                </c:pt>
                <c:pt idx="136">
                  <c:v>135.18180000000001</c:v>
                </c:pt>
                <c:pt idx="137">
                  <c:v>164.62624444444447</c:v>
                </c:pt>
                <c:pt idx="138">
                  <c:v>414.90530127772917</c:v>
                </c:pt>
                <c:pt idx="139">
                  <c:v>1003.9083458706127</c:v>
                </c:pt>
                <c:pt idx="140">
                  <c:v>1579.1494191631127</c:v>
                </c:pt>
                <c:pt idx="141">
                  <c:v>1655.9479365975294</c:v>
                </c:pt>
                <c:pt idx="142">
                  <c:v>1203.7821692286943</c:v>
                </c:pt>
                <c:pt idx="143">
                  <c:v>661.88186321866829</c:v>
                </c:pt>
                <c:pt idx="144">
                  <c:v>427.56699150484928</c:v>
                </c:pt>
                <c:pt idx="145">
                  <c:v>575.96050880755593</c:v>
                </c:pt>
                <c:pt idx="146">
                  <c:v>829.02662759047189</c:v>
                </c:pt>
                <c:pt idx="147">
                  <c:v>877.2005751603956</c:v>
                </c:pt>
                <c:pt idx="148">
                  <c:v>719.16140694252954</c:v>
                </c:pt>
                <c:pt idx="149">
                  <c:v>471.61281385269461</c:v>
                </c:pt>
                <c:pt idx="150">
                  <c:v>193.02255575411797</c:v>
                </c:pt>
                <c:pt idx="151">
                  <c:v>-219.95686732821548</c:v>
                </c:pt>
                <c:pt idx="152">
                  <c:v>-842.27190045466614</c:v>
                </c:pt>
                <c:pt idx="153">
                  <c:v>-1305.9859402318261</c:v>
                </c:pt>
                <c:pt idx="154">
                  <c:v>-1224.4146535998316</c:v>
                </c:pt>
                <c:pt idx="155">
                  <c:v>-639.43967456219275</c:v>
                </c:pt>
                <c:pt idx="156">
                  <c:v>36.730844269444304</c:v>
                </c:pt>
                <c:pt idx="157">
                  <c:v>449.42503797372916</c:v>
                </c:pt>
                <c:pt idx="158">
                  <c:v>818.76124785561274</c:v>
                </c:pt>
                <c:pt idx="159">
                  <c:v>1027.9750278626948</c:v>
                </c:pt>
                <c:pt idx="160">
                  <c:v>1060.8783581617931</c:v>
                </c:pt>
                <c:pt idx="161">
                  <c:v>947.69079083456222</c:v>
                </c:pt>
                <c:pt idx="162">
                  <c:v>774.30777941809924</c:v>
                </c:pt>
                <c:pt idx="163">
                  <c:v>748.42902196313889</c:v>
                </c:pt>
                <c:pt idx="164">
                  <c:v>678.28702915073791</c:v>
                </c:pt>
                <c:pt idx="165">
                  <c:v>548.88745969957142</c:v>
                </c:pt>
                <c:pt idx="166">
                  <c:v>477.29725628943248</c:v>
                </c:pt>
                <c:pt idx="167">
                  <c:v>626.81634243825022</c:v>
                </c:pt>
                <c:pt idx="168">
                  <c:v>763.69071227200016</c:v>
                </c:pt>
                <c:pt idx="169">
                  <c:v>591.65422654047188</c:v>
                </c:pt>
                <c:pt idx="170">
                  <c:v>210.80014824513827</c:v>
                </c:pt>
                <c:pt idx="171">
                  <c:v>-247.03535242210393</c:v>
                </c:pt>
                <c:pt idx="172">
                  <c:v>-767.64519284445623</c:v>
                </c:pt>
                <c:pt idx="173">
                  <c:v>-1011.8666692234374</c:v>
                </c:pt>
                <c:pt idx="174">
                  <c:v>-680.50108779528978</c:v>
                </c:pt>
                <c:pt idx="175">
                  <c:v>-138.79487845844272</c:v>
                </c:pt>
                <c:pt idx="176">
                  <c:v>243.66057733158476</c:v>
                </c:pt>
                <c:pt idx="177">
                  <c:v>554.13188061533492</c:v>
                </c:pt>
                <c:pt idx="178">
                  <c:v>645.72776478300705</c:v>
                </c:pt>
                <c:pt idx="179">
                  <c:v>427.44614718602787</c:v>
                </c:pt>
                <c:pt idx="180">
                  <c:v>207.36489849077788</c:v>
                </c:pt>
                <c:pt idx="181">
                  <c:v>104.12036248407088</c:v>
                </c:pt>
                <c:pt idx="182">
                  <c:v>-14.220519480638785</c:v>
                </c:pt>
                <c:pt idx="183">
                  <c:v>-295.59751976497017</c:v>
                </c:pt>
                <c:pt idx="184">
                  <c:v>-534.98000939730377</c:v>
                </c:pt>
                <c:pt idx="185">
                  <c:v>-597.84196445463908</c:v>
                </c:pt>
                <c:pt idx="186">
                  <c:v>-542.6610574803824</c:v>
                </c:pt>
                <c:pt idx="187">
                  <c:v>-427.56258122577577</c:v>
                </c:pt>
                <c:pt idx="188">
                  <c:v>-326.57909559147032</c:v>
                </c:pt>
                <c:pt idx="189">
                  <c:v>-239.71411798010956</c:v>
                </c:pt>
                <c:pt idx="190">
                  <c:v>-152.53960893606774</c:v>
                </c:pt>
                <c:pt idx="191">
                  <c:v>-94.372107353095402</c:v>
                </c:pt>
                <c:pt idx="192">
                  <c:v>-36.163675993900938</c:v>
                </c:pt>
                <c:pt idx="193">
                  <c:v>37.12255501844605</c:v>
                </c:pt>
                <c:pt idx="194">
                  <c:v>66.330054430229168</c:v>
                </c:pt>
                <c:pt idx="195">
                  <c:v>110.34195538055567</c:v>
                </c:pt>
                <c:pt idx="196">
                  <c:v>139.78639982500002</c:v>
                </c:pt>
                <c:pt idx="197">
                  <c:v>139.78639982500002</c:v>
                </c:pt>
                <c:pt idx="198">
                  <c:v>213.39751093611113</c:v>
                </c:pt>
                <c:pt idx="199">
                  <c:v>287.40033279622401</c:v>
                </c:pt>
                <c:pt idx="200">
                  <c:v>361.41914285017361</c:v>
                </c:pt>
                <c:pt idx="201">
                  <c:v>435.89361642847223</c:v>
                </c:pt>
                <c:pt idx="202">
                  <c:v>510.43204278211806</c:v>
                </c:pt>
                <c:pt idx="203">
                  <c:v>732.77626043302962</c:v>
                </c:pt>
                <c:pt idx="204">
                  <c:v>838.66972039461803</c:v>
                </c:pt>
                <c:pt idx="205">
                  <c:v>856.21993434269461</c:v>
                </c:pt>
                <c:pt idx="206">
                  <c:v>992.46117170050684</c:v>
                </c:pt>
                <c:pt idx="207">
                  <c:v>1012.2091227733906</c:v>
                </c:pt>
                <c:pt idx="208">
                  <c:v>914.03156515744467</c:v>
                </c:pt>
                <c:pt idx="209">
                  <c:v>992.3700654222223</c:v>
                </c:pt>
                <c:pt idx="210">
                  <c:v>984.52404560533341</c:v>
                </c:pt>
                <c:pt idx="211">
                  <c:v>769.03748405490455</c:v>
                </c:pt>
                <c:pt idx="212">
                  <c:v>625.98466302144448</c:v>
                </c:pt>
                <c:pt idx="213">
                  <c:v>540.9644032149738</c:v>
                </c:pt>
                <c:pt idx="214">
                  <c:v>573.29663523022248</c:v>
                </c:pt>
                <c:pt idx="215">
                  <c:v>695.13701306193207</c:v>
                </c:pt>
                <c:pt idx="216">
                  <c:v>788.82287392795138</c:v>
                </c:pt>
                <c:pt idx="217">
                  <c:v>795.00742706790447</c:v>
                </c:pt>
                <c:pt idx="218">
                  <c:v>727.23488458211796</c:v>
                </c:pt>
                <c:pt idx="219">
                  <c:v>629.27508616622879</c:v>
                </c:pt>
                <c:pt idx="220">
                  <c:v>530.14878912800714</c:v>
                </c:pt>
                <c:pt idx="221">
                  <c:v>415.37839061093297</c:v>
                </c:pt>
                <c:pt idx="222">
                  <c:v>343.12052022616797</c:v>
                </c:pt>
                <c:pt idx="223">
                  <c:v>329.76177117434833</c:v>
                </c:pt>
                <c:pt idx="224">
                  <c:v>330.7910910935629</c:v>
                </c:pt>
                <c:pt idx="225">
                  <c:v>376.33913770772921</c:v>
                </c:pt>
                <c:pt idx="226">
                  <c:v>393.15261568380475</c:v>
                </c:pt>
                <c:pt idx="227">
                  <c:v>380.19069360301563</c:v>
                </c:pt>
                <c:pt idx="228">
                  <c:v>367.2447597160633</c:v>
                </c:pt>
                <c:pt idx="229">
                  <c:v>339.23285743939624</c:v>
                </c:pt>
                <c:pt idx="230">
                  <c:v>281.42509021775135</c:v>
                </c:pt>
                <c:pt idx="231">
                  <c:v>193.09175688441883</c:v>
                </c:pt>
                <c:pt idx="232">
                  <c:v>0.62174632828453014</c:v>
                </c:pt>
                <c:pt idx="233">
                  <c:v>-254.2743811211933</c:v>
                </c:pt>
                <c:pt idx="234">
                  <c:v>-349.50182363695632</c:v>
                </c:pt>
                <c:pt idx="235">
                  <c:v>-238.03650454982659</c:v>
                </c:pt>
                <c:pt idx="236">
                  <c:v>-50.515479513937095</c:v>
                </c:pt>
                <c:pt idx="237">
                  <c:v>6.474011947139104</c:v>
                </c:pt>
                <c:pt idx="238">
                  <c:v>-128.52270440241728</c:v>
                </c:pt>
                <c:pt idx="239">
                  <c:v>-398.0937290203596</c:v>
                </c:pt>
                <c:pt idx="240">
                  <c:v>-597.0648589544146</c:v>
                </c:pt>
                <c:pt idx="241">
                  <c:v>-516.41353299578964</c:v>
                </c:pt>
                <c:pt idx="242">
                  <c:v>-477.42704113224823</c:v>
                </c:pt>
                <c:pt idx="243">
                  <c:v>-542.43141416371509</c:v>
                </c:pt>
                <c:pt idx="244">
                  <c:v>-518.48179217710458</c:v>
                </c:pt>
                <c:pt idx="245">
                  <c:v>-655.90199894844272</c:v>
                </c:pt>
                <c:pt idx="246">
                  <c:v>-897.92605796649241</c:v>
                </c:pt>
                <c:pt idx="247">
                  <c:v>-845.78386711285953</c:v>
                </c:pt>
                <c:pt idx="248">
                  <c:v>-467.39229043227118</c:v>
                </c:pt>
                <c:pt idx="249">
                  <c:v>-115.85059410029004</c:v>
                </c:pt>
                <c:pt idx="250">
                  <c:v>-57.622017616860916</c:v>
                </c:pt>
                <c:pt idx="251">
                  <c:v>-147.10362303155381</c:v>
                </c:pt>
                <c:pt idx="252">
                  <c:v>-104.27005196699986</c:v>
                </c:pt>
                <c:pt idx="253">
                  <c:v>56.979865337173933</c:v>
                </c:pt>
                <c:pt idx="254">
                  <c:v>86.424309781617751</c:v>
                </c:pt>
                <c:pt idx="255">
                  <c:v>-164.30369553460434</c:v>
                </c:pt>
                <c:pt idx="256">
                  <c:v>-283.88078464677579</c:v>
                </c:pt>
                <c:pt idx="257">
                  <c:v>97.738168841710234</c:v>
                </c:pt>
                <c:pt idx="258">
                  <c:v>643.32087565622896</c:v>
                </c:pt>
                <c:pt idx="259">
                  <c:v>910.9829099300573</c:v>
                </c:pt>
                <c:pt idx="260">
                  <c:v>929.02907765095142</c:v>
                </c:pt>
                <c:pt idx="261">
                  <c:v>903.22610423477749</c:v>
                </c:pt>
                <c:pt idx="262">
                  <c:v>966.02410651676564</c:v>
                </c:pt>
                <c:pt idx="263">
                  <c:v>1162.631541873988</c:v>
                </c:pt>
                <c:pt idx="264">
                  <c:v>1258.4013039246965</c:v>
                </c:pt>
                <c:pt idx="265">
                  <c:v>1133.7981926245711</c:v>
                </c:pt>
                <c:pt idx="266">
                  <c:v>875.76233009600628</c:v>
                </c:pt>
                <c:pt idx="267">
                  <c:v>762.57764064366643</c:v>
                </c:pt>
                <c:pt idx="268">
                  <c:v>724.03146363839096</c:v>
                </c:pt>
                <c:pt idx="269">
                  <c:v>639.88543827091667</c:v>
                </c:pt>
                <c:pt idx="270">
                  <c:v>438.10552887019639</c:v>
                </c:pt>
                <c:pt idx="271">
                  <c:v>158.67716965069488</c:v>
                </c:pt>
                <c:pt idx="272">
                  <c:v>98.616665917444038</c:v>
                </c:pt>
                <c:pt idx="273">
                  <c:v>-78.921996841081381</c:v>
                </c:pt>
                <c:pt idx="274">
                  <c:v>-466.25321222358156</c:v>
                </c:pt>
                <c:pt idx="275">
                  <c:v>-650.75569268966706</c:v>
                </c:pt>
                <c:pt idx="276">
                  <c:v>-760.86651842152742</c:v>
                </c:pt>
                <c:pt idx="277">
                  <c:v>-872.2563996603335</c:v>
                </c:pt>
                <c:pt idx="278">
                  <c:v>-1144.5646030631369</c:v>
                </c:pt>
                <c:pt idx="279">
                  <c:v>-1242.6366650263453</c:v>
                </c:pt>
                <c:pt idx="280">
                  <c:v>-630.45207127877097</c:v>
                </c:pt>
                <c:pt idx="281">
                  <c:v>369.06277855967357</c:v>
                </c:pt>
                <c:pt idx="282">
                  <c:v>1094.1727596821408</c:v>
                </c:pt>
                <c:pt idx="283">
                  <c:v>1232.5292350845627</c:v>
                </c:pt>
                <c:pt idx="284">
                  <c:v>1268.512211280507</c:v>
                </c:pt>
                <c:pt idx="285">
                  <c:v>1232.3642633507516</c:v>
                </c:pt>
                <c:pt idx="286">
                  <c:v>1151.5757586890072</c:v>
                </c:pt>
                <c:pt idx="287">
                  <c:v>1159.8170330841269</c:v>
                </c:pt>
                <c:pt idx="288">
                  <c:v>1168.754753202777</c:v>
                </c:pt>
                <c:pt idx="289">
                  <c:v>972.27780793384932</c:v>
                </c:pt>
                <c:pt idx="290">
                  <c:v>580.64067861380556</c:v>
                </c:pt>
                <c:pt idx="291">
                  <c:v>214.48452048606251</c:v>
                </c:pt>
                <c:pt idx="292">
                  <c:v>-37.692654719527127</c:v>
                </c:pt>
                <c:pt idx="293">
                  <c:v>-70.559531936679605</c:v>
                </c:pt>
                <c:pt idx="294">
                  <c:v>15.333363489403894</c:v>
                </c:pt>
                <c:pt idx="295">
                  <c:v>116.8844300049175</c:v>
                </c:pt>
                <c:pt idx="296">
                  <c:v>204.91878411350177</c:v>
                </c:pt>
                <c:pt idx="297">
                  <c:v>264.10665222713868</c:v>
                </c:pt>
                <c:pt idx="298">
                  <c:v>279.72964929012676</c:v>
                </c:pt>
                <c:pt idx="299">
                  <c:v>236.16669682273721</c:v>
                </c:pt>
                <c:pt idx="300">
                  <c:v>177.2778079338496</c:v>
                </c:pt>
                <c:pt idx="301">
                  <c:v>103.06298262346073</c:v>
                </c:pt>
                <c:pt idx="302">
                  <c:v>13.231555527617459</c:v>
                </c:pt>
                <c:pt idx="303">
                  <c:v>-62.743250160327023</c:v>
                </c:pt>
                <c:pt idx="304">
                  <c:v>-168.69586643911111</c:v>
                </c:pt>
                <c:pt idx="305">
                  <c:v>-246.53265718128989</c:v>
                </c:pt>
                <c:pt idx="306">
                  <c:v>-177.00333195671527</c:v>
                </c:pt>
                <c:pt idx="307">
                  <c:v>-32.422359356333317</c:v>
                </c:pt>
                <c:pt idx="308">
                  <c:v>84.058775901280143</c:v>
                </c:pt>
                <c:pt idx="309">
                  <c:v>98.266817809710929</c:v>
                </c:pt>
                <c:pt idx="310">
                  <c:v>53.079464848501956</c:v>
                </c:pt>
                <c:pt idx="311">
                  <c:v>7.6513296881107351</c:v>
                </c:pt>
                <c:pt idx="312">
                  <c:v>-82.421199370790532</c:v>
                </c:pt>
                <c:pt idx="313">
                  <c:v>-188.14646353321524</c:v>
                </c:pt>
                <c:pt idx="314">
                  <c:v>-265.04346824166663</c:v>
                </c:pt>
                <c:pt idx="315">
                  <c:v>-268.64528854922219</c:v>
                </c:pt>
                <c:pt idx="316">
                  <c:v>-227.49591382343738</c:v>
                </c:pt>
                <c:pt idx="317">
                  <c:v>-274.35211445733154</c:v>
                </c:pt>
                <c:pt idx="318">
                  <c:v>-380.76167331597202</c:v>
                </c:pt>
                <c:pt idx="319">
                  <c:v>-413.91537873055523</c:v>
                </c:pt>
                <c:pt idx="320">
                  <c:v>-196.36889828619252</c:v>
                </c:pt>
                <c:pt idx="321">
                  <c:v>-20.528821240889272</c:v>
                </c:pt>
                <c:pt idx="322">
                  <c:v>51.951924565959672</c:v>
                </c:pt>
                <c:pt idx="323">
                  <c:v>66.674146788182611</c:v>
                </c:pt>
                <c:pt idx="324">
                  <c:v>6.8413149351684126</c:v>
                </c:pt>
                <c:pt idx="325">
                  <c:v>94.55814351415421</c:v>
                </c:pt>
                <c:pt idx="326">
                  <c:v>109.28036573637716</c:v>
                </c:pt>
                <c:pt idx="327">
                  <c:v>64.658035545361429</c:v>
                </c:pt>
                <c:pt idx="328">
                  <c:v>-303.84742778476232</c:v>
                </c:pt>
                <c:pt idx="329">
                  <c:v>-705.26901196905374</c:v>
                </c:pt>
                <c:pt idx="330">
                  <c:v>-385.02543127495682</c:v>
                </c:pt>
                <c:pt idx="331">
                  <c:v>26.536798305682211</c:v>
                </c:pt>
                <c:pt idx="332">
                  <c:v>-3.1225274639285487</c:v>
                </c:pt>
                <c:pt idx="333">
                  <c:v>-18.678693876678778</c:v>
                </c:pt>
                <c:pt idx="334">
                  <c:v>10.463573704249953</c:v>
                </c:pt>
                <c:pt idx="335">
                  <c:v>-19.567957217881883</c:v>
                </c:pt>
                <c:pt idx="336">
                  <c:v>38.849279952821291</c:v>
                </c:pt>
                <c:pt idx="337">
                  <c:v>141.72065151537674</c:v>
                </c:pt>
                <c:pt idx="338">
                  <c:v>303.84927995282112</c:v>
                </c:pt>
                <c:pt idx="339">
                  <c:v>628.59865343400702</c:v>
                </c:pt>
                <c:pt idx="340">
                  <c:v>984.47986533717381</c:v>
                </c:pt>
                <c:pt idx="341">
                  <c:v>1076.9180075561685</c:v>
                </c:pt>
                <c:pt idx="342">
                  <c:v>727.92067239137646</c:v>
                </c:pt>
                <c:pt idx="343">
                  <c:v>331.83370896267354</c:v>
                </c:pt>
                <c:pt idx="344">
                  <c:v>229.26067709711288</c:v>
                </c:pt>
                <c:pt idx="345">
                  <c:v>317.91889052920976</c:v>
                </c:pt>
                <c:pt idx="346">
                  <c:v>319.41250759744469</c:v>
                </c:pt>
                <c:pt idx="347">
                  <c:v>260.86256841789623</c:v>
                </c:pt>
                <c:pt idx="348">
                  <c:v>320.61002331582085</c:v>
                </c:pt>
                <c:pt idx="349">
                  <c:v>306.93918472030731</c:v>
                </c:pt>
                <c:pt idx="350">
                  <c:v>234.04178658207121</c:v>
                </c:pt>
                <c:pt idx="351">
                  <c:v>160.61070253356252</c:v>
                </c:pt>
                <c:pt idx="352">
                  <c:v>130.98623102651572</c:v>
                </c:pt>
                <c:pt idx="353">
                  <c:v>130.80684349166626</c:v>
                </c:pt>
                <c:pt idx="354">
                  <c:v>145.35031770679319</c:v>
                </c:pt>
                <c:pt idx="355">
                  <c:v>189.5169843734605</c:v>
                </c:pt>
                <c:pt idx="356">
                  <c:v>204.59734213762684</c:v>
                </c:pt>
                <c:pt idx="357">
                  <c:v>145.88848031134009</c:v>
                </c:pt>
                <c:pt idx="358">
                  <c:v>-31.137600952777888</c:v>
                </c:pt>
                <c:pt idx="359">
                  <c:v>-283.34643278216487</c:v>
                </c:pt>
                <c:pt idx="360">
                  <c:v>-389.55517992621509</c:v>
                </c:pt>
                <c:pt idx="361">
                  <c:v>-303.99611798744462</c:v>
                </c:pt>
                <c:pt idx="362">
                  <c:v>-158.64867137452569</c:v>
                </c:pt>
                <c:pt idx="363">
                  <c:v>-27.248659110498153</c:v>
                </c:pt>
                <c:pt idx="364">
                  <c:v>89.994473465376444</c:v>
                </c:pt>
                <c:pt idx="365">
                  <c:v>163.60558457648807</c:v>
                </c:pt>
                <c:pt idx="366">
                  <c:v>222.62717547422224</c:v>
                </c:pt>
                <c:pt idx="367">
                  <c:v>340.94215656491679</c:v>
                </c:pt>
                <c:pt idx="368">
                  <c:v>489.41049861477961</c:v>
                </c:pt>
                <c:pt idx="369">
                  <c:v>476.72964898164054</c:v>
                </c:pt>
                <c:pt idx="370">
                  <c:v>301.28575937961284</c:v>
                </c:pt>
                <c:pt idx="371">
                  <c:v>80.764515589973968</c:v>
                </c:pt>
                <c:pt idx="372">
                  <c:v>-317.81660607727071</c:v>
                </c:pt>
                <c:pt idx="373">
                  <c:v>-748.36638823191515</c:v>
                </c:pt>
                <c:pt idx="374">
                  <c:v>-870.63365083906774</c:v>
                </c:pt>
                <c:pt idx="375">
                  <c:v>-712.07646514088879</c:v>
                </c:pt>
                <c:pt idx="376">
                  <c:v>-478.62335707487335</c:v>
                </c:pt>
                <c:pt idx="377">
                  <c:v>-303.15804329310413</c:v>
                </c:pt>
                <c:pt idx="378">
                  <c:v>-186.17423922126204</c:v>
                </c:pt>
                <c:pt idx="379">
                  <c:v>-113.04948896666667</c:v>
                </c:pt>
                <c:pt idx="380">
                  <c:v>-142.88276628522226</c:v>
                </c:pt>
                <c:pt idx="381">
                  <c:v>-202.23946972577602</c:v>
                </c:pt>
                <c:pt idx="382">
                  <c:v>-217.38378026528983</c:v>
                </c:pt>
                <c:pt idx="383">
                  <c:v>-247.15822103052608</c:v>
                </c:pt>
                <c:pt idx="384">
                  <c:v>-276.87126713142879</c:v>
                </c:pt>
                <c:pt idx="385">
                  <c:v>-203.40341023709544</c:v>
                </c:pt>
                <c:pt idx="386">
                  <c:v>2.6818000000000097</c:v>
                </c:pt>
                <c:pt idx="387">
                  <c:v>135.18180000000001</c:v>
                </c:pt>
                <c:pt idx="388">
                  <c:v>135.18180000000001</c:v>
                </c:pt>
                <c:pt idx="389">
                  <c:v>135.18180000000001</c:v>
                </c:pt>
                <c:pt idx="390">
                  <c:v>135.18180000000001</c:v>
                </c:pt>
                <c:pt idx="391">
                  <c:v>208.79291111111112</c:v>
                </c:pt>
                <c:pt idx="392">
                  <c:v>444.35646076358512</c:v>
                </c:pt>
                <c:pt idx="393">
                  <c:v>768.37837142519606</c:v>
                </c:pt>
                <c:pt idx="394">
                  <c:v>1048.696313749778</c:v>
                </c:pt>
                <c:pt idx="395">
                  <c:v>1241.5513200135019</c:v>
                </c:pt>
                <c:pt idx="396">
                  <c:v>1361.9639521355853</c:v>
                </c:pt>
                <c:pt idx="397">
                  <c:v>1410.1043244984512</c:v>
                </c:pt>
                <c:pt idx="398">
                  <c:v>1268.0382947885987</c:v>
                </c:pt>
                <c:pt idx="399">
                  <c:v>845.85289612161841</c:v>
                </c:pt>
                <c:pt idx="400">
                  <c:v>362.24895653688918</c:v>
                </c:pt>
                <c:pt idx="401">
                  <c:v>53.082289870221814</c:v>
                </c:pt>
                <c:pt idx="402">
                  <c:v>-183.60363098959556</c:v>
                </c:pt>
                <c:pt idx="403">
                  <c:v>-333.29187222920615</c:v>
                </c:pt>
                <c:pt idx="404">
                  <c:v>-306.28818545588905</c:v>
                </c:pt>
                <c:pt idx="405">
                  <c:v>-278.71499921810448</c:v>
                </c:pt>
                <c:pt idx="406">
                  <c:v>-324.74748810552592</c:v>
                </c:pt>
                <c:pt idx="407">
                  <c:v>-356.13257951788171</c:v>
                </c:pt>
                <c:pt idx="408">
                  <c:v>-269.55506963170666</c:v>
                </c:pt>
                <c:pt idx="409">
                  <c:v>-64.481592300604177</c:v>
                </c:pt>
                <c:pt idx="410">
                  <c:v>111.91551341797407</c:v>
                </c:pt>
                <c:pt idx="411">
                  <c:v>185.61583865069429</c:v>
                </c:pt>
                <c:pt idx="412">
                  <c:v>215.24062992161805</c:v>
                </c:pt>
                <c:pt idx="413">
                  <c:v>244.96039106393243</c:v>
                </c:pt>
                <c:pt idx="414">
                  <c:v>348.39198893852955</c:v>
                </c:pt>
                <c:pt idx="415">
                  <c:v>511.32130612332094</c:v>
                </c:pt>
                <c:pt idx="416">
                  <c:v>557.08519335428457</c:v>
                </c:pt>
                <c:pt idx="417">
                  <c:v>396.64140078336322</c:v>
                </c:pt>
                <c:pt idx="418">
                  <c:v>161.56932820943251</c:v>
                </c:pt>
                <c:pt idx="419">
                  <c:v>-74.34979887397219</c:v>
                </c:pt>
                <c:pt idx="420">
                  <c:v>-178.802083043111</c:v>
                </c:pt>
                <c:pt idx="421">
                  <c:v>-62.117897723771108</c:v>
                </c:pt>
                <c:pt idx="422">
                  <c:v>114.12923873661765</c:v>
                </c:pt>
                <c:pt idx="423">
                  <c:v>291.00439145091667</c:v>
                </c:pt>
                <c:pt idx="424">
                  <c:v>542.14169452936153</c:v>
                </c:pt>
                <c:pt idx="425">
                  <c:v>941.8471059872104</c:v>
                </c:pt>
                <c:pt idx="426">
                  <c:v>1373.4585042126178</c:v>
                </c:pt>
                <c:pt idx="427">
                  <c:v>1484.1883928098403</c:v>
                </c:pt>
                <c:pt idx="428">
                  <c:v>1050.4454750086943</c:v>
                </c:pt>
                <c:pt idx="429">
                  <c:v>450.57560125539561</c:v>
                </c:pt>
                <c:pt idx="430">
                  <c:v>82.733967733376545</c:v>
                </c:pt>
                <c:pt idx="431">
                  <c:v>-65.972278640777944</c:v>
                </c:pt>
                <c:pt idx="432">
                  <c:v>-53.1120414727894</c:v>
                </c:pt>
                <c:pt idx="433">
                  <c:v>48.730969462182728</c:v>
                </c:pt>
                <c:pt idx="434">
                  <c:v>63.054126366237966</c:v>
                </c:pt>
                <c:pt idx="435">
                  <c:v>-114.59901186016</c:v>
                </c:pt>
                <c:pt idx="436">
                  <c:v>-411.72051948063921</c:v>
                </c:pt>
                <c:pt idx="437">
                  <c:v>-754.80033076913696</c:v>
                </c:pt>
                <c:pt idx="438">
                  <c:v>-1099.2915798095485</c:v>
                </c:pt>
                <c:pt idx="439">
                  <c:v>-1341.1707857914373</c:v>
                </c:pt>
                <c:pt idx="440">
                  <c:v>-1405.3303426605676</c:v>
                </c:pt>
                <c:pt idx="441">
                  <c:v>-1202.6445421970539</c:v>
                </c:pt>
                <c:pt idx="442">
                  <c:v>-806.57868318421538</c:v>
                </c:pt>
                <c:pt idx="443">
                  <c:v>-394.7641599048315</c:v>
                </c:pt>
                <c:pt idx="444">
                  <c:v>-56.20580983338192</c:v>
                </c:pt>
                <c:pt idx="445">
                  <c:v>105.73735555555557</c:v>
                </c:pt>
                <c:pt idx="446">
                  <c:v>135.18180000000001</c:v>
                </c:pt>
                <c:pt idx="447">
                  <c:v>135.18180000000001</c:v>
                </c:pt>
                <c:pt idx="448">
                  <c:v>135.18180000000001</c:v>
                </c:pt>
                <c:pt idx="449">
                  <c:v>135.18180000000001</c:v>
                </c:pt>
                <c:pt idx="450">
                  <c:v>135.18180000000001</c:v>
                </c:pt>
                <c:pt idx="451">
                  <c:v>135.18180000000001</c:v>
                </c:pt>
                <c:pt idx="452">
                  <c:v>135.18180000000001</c:v>
                </c:pt>
                <c:pt idx="453">
                  <c:v>135.18180000000001</c:v>
                </c:pt>
                <c:pt idx="454">
                  <c:v>135.18180000000001</c:v>
                </c:pt>
                <c:pt idx="455">
                  <c:v>135.18180000000001</c:v>
                </c:pt>
                <c:pt idx="456">
                  <c:v>135.18180000000001</c:v>
                </c:pt>
                <c:pt idx="457">
                  <c:v>135.18180000000001</c:v>
                </c:pt>
                <c:pt idx="458">
                  <c:v>135.18180000000001</c:v>
                </c:pt>
                <c:pt idx="459">
                  <c:v>135.18180000000001</c:v>
                </c:pt>
                <c:pt idx="460">
                  <c:v>135.18180000000001</c:v>
                </c:pt>
                <c:pt idx="461">
                  <c:v>135.18180000000001</c:v>
                </c:pt>
                <c:pt idx="462">
                  <c:v>135.18180000000001</c:v>
                </c:pt>
                <c:pt idx="463">
                  <c:v>135.18180000000001</c:v>
                </c:pt>
                <c:pt idx="464">
                  <c:v>135.18180000000001</c:v>
                </c:pt>
                <c:pt idx="465">
                  <c:v>135.18180000000001</c:v>
                </c:pt>
                <c:pt idx="466">
                  <c:v>135.18180000000001</c:v>
                </c:pt>
                <c:pt idx="467">
                  <c:v>135.18180000000001</c:v>
                </c:pt>
                <c:pt idx="468">
                  <c:v>135.18180000000001</c:v>
                </c:pt>
                <c:pt idx="469">
                  <c:v>135.18180000000001</c:v>
                </c:pt>
                <c:pt idx="470">
                  <c:v>135.18180000000001</c:v>
                </c:pt>
                <c:pt idx="471">
                  <c:v>135.18180000000001</c:v>
                </c:pt>
                <c:pt idx="472">
                  <c:v>135.18180000000001</c:v>
                </c:pt>
                <c:pt idx="473">
                  <c:v>135.18180000000001</c:v>
                </c:pt>
                <c:pt idx="474">
                  <c:v>135.18180000000001</c:v>
                </c:pt>
                <c:pt idx="475">
                  <c:v>135.18180000000001</c:v>
                </c:pt>
                <c:pt idx="476">
                  <c:v>135.18180000000001</c:v>
                </c:pt>
                <c:pt idx="477">
                  <c:v>135.18180000000001</c:v>
                </c:pt>
                <c:pt idx="478">
                  <c:v>135.18180000000001</c:v>
                </c:pt>
                <c:pt idx="479">
                  <c:v>135.18180000000001</c:v>
                </c:pt>
                <c:pt idx="480">
                  <c:v>135.18180000000001</c:v>
                </c:pt>
                <c:pt idx="481">
                  <c:v>135.18180000000001</c:v>
                </c:pt>
                <c:pt idx="482">
                  <c:v>135.18180000000001</c:v>
                </c:pt>
                <c:pt idx="483">
                  <c:v>135.18180000000001</c:v>
                </c:pt>
                <c:pt idx="484">
                  <c:v>135.18180000000001</c:v>
                </c:pt>
                <c:pt idx="485">
                  <c:v>135.18180000000001</c:v>
                </c:pt>
                <c:pt idx="486">
                  <c:v>135.18180000000001</c:v>
                </c:pt>
                <c:pt idx="487">
                  <c:v>135.18180000000001</c:v>
                </c:pt>
                <c:pt idx="488">
                  <c:v>135.18180000000001</c:v>
                </c:pt>
                <c:pt idx="489">
                  <c:v>135.18180000000001</c:v>
                </c:pt>
                <c:pt idx="490">
                  <c:v>135.18180000000001</c:v>
                </c:pt>
                <c:pt idx="491">
                  <c:v>135.18180000000001</c:v>
                </c:pt>
                <c:pt idx="492">
                  <c:v>135.18180000000001</c:v>
                </c:pt>
                <c:pt idx="493">
                  <c:v>135.18180000000001</c:v>
                </c:pt>
                <c:pt idx="494">
                  <c:v>135.18180000000001</c:v>
                </c:pt>
                <c:pt idx="495">
                  <c:v>135.18180000000001</c:v>
                </c:pt>
                <c:pt idx="496">
                  <c:v>135.18180000000001</c:v>
                </c:pt>
                <c:pt idx="497">
                  <c:v>135.18180000000001</c:v>
                </c:pt>
                <c:pt idx="498">
                  <c:v>135.18180000000001</c:v>
                </c:pt>
                <c:pt idx="499">
                  <c:v>135.18180000000001</c:v>
                </c:pt>
                <c:pt idx="500">
                  <c:v>135.18180000000001</c:v>
                </c:pt>
                <c:pt idx="501">
                  <c:v>135.18180000000001</c:v>
                </c:pt>
                <c:pt idx="502">
                  <c:v>135.18180000000001</c:v>
                </c:pt>
                <c:pt idx="503">
                  <c:v>135.18180000000001</c:v>
                </c:pt>
                <c:pt idx="504">
                  <c:v>135.18180000000001</c:v>
                </c:pt>
                <c:pt idx="505">
                  <c:v>135.18180000000001</c:v>
                </c:pt>
                <c:pt idx="506">
                  <c:v>135.18180000000001</c:v>
                </c:pt>
                <c:pt idx="507">
                  <c:v>135.18180000000001</c:v>
                </c:pt>
                <c:pt idx="508">
                  <c:v>135.18180000000001</c:v>
                </c:pt>
                <c:pt idx="509">
                  <c:v>135.18180000000001</c:v>
                </c:pt>
                <c:pt idx="510">
                  <c:v>135.18180000000001</c:v>
                </c:pt>
                <c:pt idx="511">
                  <c:v>208.79291111111112</c:v>
                </c:pt>
                <c:pt idx="512">
                  <c:v>503.24534965247398</c:v>
                </c:pt>
                <c:pt idx="513">
                  <c:v>1033.4372079785155</c:v>
                </c:pt>
                <c:pt idx="514">
                  <c:v>1505.7413581137293</c:v>
                </c:pt>
                <c:pt idx="515">
                  <c:v>1641.3008588863404</c:v>
                </c:pt>
                <c:pt idx="516">
                  <c:v>1425.0401489903334</c:v>
                </c:pt>
                <c:pt idx="517">
                  <c:v>899.45321025316821</c:v>
                </c:pt>
                <c:pt idx="518">
                  <c:v>356.62910640325151</c:v>
                </c:pt>
                <c:pt idx="519">
                  <c:v>62.184661958807624</c:v>
                </c:pt>
                <c:pt idx="520">
                  <c:v>-85.866388231914613</c:v>
                </c:pt>
                <c:pt idx="521">
                  <c:v>-160.80771707024843</c:v>
                </c:pt>
                <c:pt idx="522">
                  <c:v>-221.08598000355551</c:v>
                </c:pt>
                <c:pt idx="523">
                  <c:v>-399.40902355171505</c:v>
                </c:pt>
                <c:pt idx="524">
                  <c:v>-725.7469839725261</c:v>
                </c:pt>
                <c:pt idx="525">
                  <c:v>-1023.3455792970956</c:v>
                </c:pt>
                <c:pt idx="526">
                  <c:v>-1026.0267994035278</c:v>
                </c:pt>
                <c:pt idx="527">
                  <c:v>-688.75102224166653</c:v>
                </c:pt>
                <c:pt idx="528">
                  <c:v>-306.35696111597218</c:v>
                </c:pt>
                <c:pt idx="529">
                  <c:v>-159.23066805677081</c:v>
                </c:pt>
                <c:pt idx="530">
                  <c:v>-12.040422222222219</c:v>
                </c:pt>
                <c:pt idx="531">
                  <c:v>135.18180000000001</c:v>
                </c:pt>
                <c:pt idx="532">
                  <c:v>164.62624444444447</c:v>
                </c:pt>
                <c:pt idx="533">
                  <c:v>311.84974572217362</c:v>
                </c:pt>
                <c:pt idx="534">
                  <c:v>576.89451266491665</c:v>
                </c:pt>
                <c:pt idx="535">
                  <c:v>724.39812709866669</c:v>
                </c:pt>
                <c:pt idx="536">
                  <c:v>872.15755263380538</c:v>
                </c:pt>
                <c:pt idx="537">
                  <c:v>1285.6652256405068</c:v>
                </c:pt>
                <c:pt idx="538">
                  <c:v>1701.141365072396</c:v>
                </c:pt>
                <c:pt idx="539">
                  <c:v>1633.4279789038058</c:v>
                </c:pt>
                <c:pt idx="540">
                  <c:v>991.41138689318223</c:v>
                </c:pt>
                <c:pt idx="541">
                  <c:v>360.486737812196</c:v>
                </c:pt>
                <c:pt idx="542">
                  <c:v>124.93118225664074</c:v>
                </c:pt>
                <c:pt idx="543">
                  <c:v>21.56353715739084</c:v>
                </c:pt>
                <c:pt idx="544">
                  <c:v>-141.45307556575</c:v>
                </c:pt>
                <c:pt idx="545">
                  <c:v>-364.19443995156763</c:v>
                </c:pt>
                <c:pt idx="546">
                  <c:v>-411.34386406042898</c:v>
                </c:pt>
                <c:pt idx="547">
                  <c:v>-280.81872576315135</c:v>
                </c:pt>
                <c:pt idx="548">
                  <c:v>-179.24719435952767</c:v>
                </c:pt>
                <c:pt idx="549">
                  <c:v>-121.3223935589981</c:v>
                </c:pt>
                <c:pt idx="550">
                  <c:v>-92.790235454882122</c:v>
                </c:pt>
                <c:pt idx="551">
                  <c:v>-19.852866832053763</c:v>
                </c:pt>
                <c:pt idx="552">
                  <c:v>-5.5015707068454844</c:v>
                </c:pt>
                <c:pt idx="553">
                  <c:v>-6.038774019762144</c:v>
                </c:pt>
                <c:pt idx="554">
                  <c:v>52.504769882251793</c:v>
                </c:pt>
                <c:pt idx="555">
                  <c:v>111.22482344422382</c:v>
                </c:pt>
                <c:pt idx="556">
                  <c:v>170.11371233311303</c:v>
                </c:pt>
                <c:pt idx="557">
                  <c:v>243.89365877114079</c:v>
                </c:pt>
                <c:pt idx="558">
                  <c:v>317.93804993522906</c:v>
                </c:pt>
                <c:pt idx="559">
                  <c:v>539.40483550837666</c:v>
                </c:pt>
                <c:pt idx="560">
                  <c:v>511.94292709969619</c:v>
                </c:pt>
                <c:pt idx="561">
                  <c:v>218.03408714878475</c:v>
                </c:pt>
                <c:pt idx="562">
                  <c:v>144.42297603767361</c:v>
                </c:pt>
                <c:pt idx="563">
                  <c:v>-91.132579517881879</c:v>
                </c:pt>
                <c:pt idx="564">
                  <c:v>-873.06801323265972</c:v>
                </c:pt>
                <c:pt idx="565">
                  <c:v>-1422.1118442489706</c:v>
                </c:pt>
                <c:pt idx="566">
                  <c:v>-1351.0259084724444</c:v>
                </c:pt>
                <c:pt idx="567">
                  <c:v>-571.48486666666668</c:v>
                </c:pt>
                <c:pt idx="568">
                  <c:v>135.18180000000001</c:v>
                </c:pt>
                <c:pt idx="569">
                  <c:v>135.18180000000001</c:v>
                </c:pt>
                <c:pt idx="570">
                  <c:v>135.18180000000001</c:v>
                </c:pt>
                <c:pt idx="571">
                  <c:v>135.18180000000001</c:v>
                </c:pt>
                <c:pt idx="572">
                  <c:v>135.18180000000001</c:v>
                </c:pt>
                <c:pt idx="573">
                  <c:v>135.18180000000001</c:v>
                </c:pt>
                <c:pt idx="574">
                  <c:v>135.18180000000001</c:v>
                </c:pt>
                <c:pt idx="575">
                  <c:v>135.18180000000001</c:v>
                </c:pt>
                <c:pt idx="576">
                  <c:v>135.18180000000001</c:v>
                </c:pt>
                <c:pt idx="577">
                  <c:v>135.18180000000001</c:v>
                </c:pt>
                <c:pt idx="578">
                  <c:v>135.18180000000001</c:v>
                </c:pt>
                <c:pt idx="579">
                  <c:v>135.18180000000001</c:v>
                </c:pt>
                <c:pt idx="580">
                  <c:v>135.18180000000001</c:v>
                </c:pt>
                <c:pt idx="581">
                  <c:v>135.18180000000001</c:v>
                </c:pt>
                <c:pt idx="582">
                  <c:v>135.18180000000001</c:v>
                </c:pt>
                <c:pt idx="583">
                  <c:v>135.18180000000001</c:v>
                </c:pt>
                <c:pt idx="584">
                  <c:v>135.18180000000001</c:v>
                </c:pt>
                <c:pt idx="585">
                  <c:v>135.18180000000001</c:v>
                </c:pt>
                <c:pt idx="586">
                  <c:v>135.18180000000001</c:v>
                </c:pt>
                <c:pt idx="587">
                  <c:v>135.18180000000001</c:v>
                </c:pt>
                <c:pt idx="588">
                  <c:v>135.18180000000001</c:v>
                </c:pt>
                <c:pt idx="589">
                  <c:v>135.18180000000001</c:v>
                </c:pt>
                <c:pt idx="590">
                  <c:v>135.18180000000001</c:v>
                </c:pt>
                <c:pt idx="591">
                  <c:v>135.18180000000001</c:v>
                </c:pt>
                <c:pt idx="592">
                  <c:v>135.18180000000001</c:v>
                </c:pt>
                <c:pt idx="593">
                  <c:v>135.18180000000001</c:v>
                </c:pt>
                <c:pt idx="594">
                  <c:v>135.18180000000001</c:v>
                </c:pt>
                <c:pt idx="595">
                  <c:v>135.18180000000001</c:v>
                </c:pt>
                <c:pt idx="596">
                  <c:v>135.18180000000001</c:v>
                </c:pt>
                <c:pt idx="597">
                  <c:v>135.18180000000001</c:v>
                </c:pt>
                <c:pt idx="598">
                  <c:v>135.18180000000001</c:v>
                </c:pt>
                <c:pt idx="599">
                  <c:v>135.18180000000001</c:v>
                </c:pt>
                <c:pt idx="600">
                  <c:v>282.40402222222224</c:v>
                </c:pt>
                <c:pt idx="601">
                  <c:v>444.38044305434033</c:v>
                </c:pt>
                <c:pt idx="602">
                  <c:v>694.76726031408498</c:v>
                </c:pt>
                <c:pt idx="603">
                  <c:v>1166.4740915275554</c:v>
                </c:pt>
                <c:pt idx="604">
                  <c:v>1521.7186535521405</c:v>
                </c:pt>
                <c:pt idx="605">
                  <c:v>1716.9072965882849</c:v>
                </c:pt>
                <c:pt idx="606">
                  <c:v>1811.3289341346735</c:v>
                </c:pt>
                <c:pt idx="607">
                  <c:v>1731.2522238625434</c:v>
                </c:pt>
                <c:pt idx="608">
                  <c:v>1534.094501300043</c:v>
                </c:pt>
                <c:pt idx="609">
                  <c:v>1395.8509289726942</c:v>
                </c:pt>
                <c:pt idx="610">
                  <c:v>1375.8203330593615</c:v>
                </c:pt>
                <c:pt idx="611">
                  <c:v>1312.9203525272799</c:v>
                </c:pt>
                <c:pt idx="612">
                  <c:v>999.02568360577766</c:v>
                </c:pt>
                <c:pt idx="613">
                  <c:v>548.39030615100228</c:v>
                </c:pt>
                <c:pt idx="614">
                  <c:v>240.46432332607162</c:v>
                </c:pt>
                <c:pt idx="615">
                  <c:v>166.23159123858443</c:v>
                </c:pt>
                <c:pt idx="616">
                  <c:v>165.9217400420282</c:v>
                </c:pt>
                <c:pt idx="617">
                  <c:v>121.13728956550678</c:v>
                </c:pt>
                <c:pt idx="618">
                  <c:v>31.576062945506564</c:v>
                </c:pt>
                <c:pt idx="619">
                  <c:v>-73.904581851215028</c:v>
                </c:pt>
                <c:pt idx="620">
                  <c:v>-106.61669335202623</c:v>
                </c:pt>
                <c:pt idx="621">
                  <c:v>-21.186816019456558</c:v>
                </c:pt>
                <c:pt idx="622">
                  <c:v>109.88543827091647</c:v>
                </c:pt>
                <c:pt idx="623">
                  <c:v>212.65736326780751</c:v>
                </c:pt>
                <c:pt idx="624">
                  <c:v>316.28081946844679</c:v>
                </c:pt>
                <c:pt idx="625">
                  <c:v>376.8887589586688</c:v>
                </c:pt>
                <c:pt idx="626">
                  <c:v>334.4641658924599</c:v>
                </c:pt>
                <c:pt idx="627">
                  <c:v>247.01050298402737</c:v>
                </c:pt>
                <c:pt idx="628">
                  <c:v>202.84383631736114</c:v>
                </c:pt>
                <c:pt idx="629">
                  <c:v>217.56605853958354</c:v>
                </c:pt>
                <c:pt idx="630">
                  <c:v>306.19389440339103</c:v>
                </c:pt>
                <c:pt idx="631">
                  <c:v>440.47433966905749</c:v>
                </c:pt>
                <c:pt idx="632">
                  <c:v>531.82624399877886</c:v>
                </c:pt>
                <c:pt idx="633">
                  <c:v>594.42183574679257</c:v>
                </c:pt>
                <c:pt idx="634">
                  <c:v>613.58493868912706</c:v>
                </c:pt>
                <c:pt idx="635">
                  <c:v>558.93196187536182</c:v>
                </c:pt>
                <c:pt idx="636">
                  <c:v>429.76390147095123</c:v>
                </c:pt>
                <c:pt idx="637">
                  <c:v>283.89236186406231</c:v>
                </c:pt>
                <c:pt idx="638">
                  <c:v>210.28125075295117</c:v>
                </c:pt>
                <c:pt idx="639">
                  <c:v>180.49817636304383</c:v>
                </c:pt>
                <c:pt idx="640">
                  <c:v>179.8228350553772</c:v>
                </c:pt>
                <c:pt idx="641">
                  <c:v>282.541679248729</c:v>
                </c:pt>
                <c:pt idx="642">
                  <c:v>475.6205202261678</c:v>
                </c:pt>
                <c:pt idx="643">
                  <c:v>538.63052595843249</c:v>
                </c:pt>
                <c:pt idx="644">
                  <c:v>409.28179896366709</c:v>
                </c:pt>
                <c:pt idx="645">
                  <c:v>336.73262368719554</c:v>
                </c:pt>
                <c:pt idx="646">
                  <c:v>352.87971374415412</c:v>
                </c:pt>
                <c:pt idx="647">
                  <c:v>354.31481402294679</c:v>
                </c:pt>
                <c:pt idx="648">
                  <c:v>326.31570230134918</c:v>
                </c:pt>
                <c:pt idx="649">
                  <c:v>253.4310947181815</c:v>
                </c:pt>
                <c:pt idx="650">
                  <c:v>105.84530096811132</c:v>
                </c:pt>
                <c:pt idx="651">
                  <c:v>-147.3180260333325</c:v>
                </c:pt>
                <c:pt idx="652">
                  <c:v>-345.04975118115942</c:v>
                </c:pt>
                <c:pt idx="653">
                  <c:v>-381.63228464598461</c:v>
                </c:pt>
                <c:pt idx="654">
                  <c:v>-505.94603606424806</c:v>
                </c:pt>
                <c:pt idx="655">
                  <c:v>-809.41325781855539</c:v>
                </c:pt>
                <c:pt idx="656">
                  <c:v>-982.92036404577766</c:v>
                </c:pt>
                <c:pt idx="657">
                  <c:v>-802.07089253411141</c:v>
                </c:pt>
                <c:pt idx="658">
                  <c:v>-543.60654641072119</c:v>
                </c:pt>
                <c:pt idx="659">
                  <c:v>-636.92052188809544</c:v>
                </c:pt>
                <c:pt idx="660">
                  <c:v>-1056.0333358901037</c:v>
                </c:pt>
                <c:pt idx="661">
                  <c:v>-1359.5910508215277</c:v>
                </c:pt>
                <c:pt idx="662">
                  <c:v>-1411.6721932012897</c:v>
                </c:pt>
                <c:pt idx="663">
                  <c:v>-976.12356878821515</c:v>
                </c:pt>
                <c:pt idx="664">
                  <c:v>-359.8862876668872</c:v>
                </c:pt>
                <c:pt idx="665">
                  <c:v>51.453066491666718</c:v>
                </c:pt>
                <c:pt idx="666">
                  <c:v>434.62255501844618</c:v>
                </c:pt>
                <c:pt idx="667">
                  <c:v>1098.3936164284723</c:v>
                </c:pt>
                <c:pt idx="668">
                  <c:v>1501.169720394618</c:v>
                </c:pt>
                <c:pt idx="669">
                  <c:v>1477.3927709014445</c:v>
                </c:pt>
                <c:pt idx="670">
                  <c:v>1455.8068434916668</c:v>
                </c:pt>
                <c:pt idx="671">
                  <c:v>1051.258954311111</c:v>
                </c:pt>
                <c:pt idx="672">
                  <c:v>761.03539303958337</c:v>
                </c:pt>
                <c:pt idx="673">
                  <c:v>765.51208731388897</c:v>
                </c:pt>
                <c:pt idx="674">
                  <c:v>770.24459268958344</c:v>
                </c:pt>
                <c:pt idx="675">
                  <c:v>524.9551313888885</c:v>
                </c:pt>
                <c:pt idx="676">
                  <c:v>260.72544256794617</c:v>
                </c:pt>
                <c:pt idx="677">
                  <c:v>-3.7578190072478606</c:v>
                </c:pt>
                <c:pt idx="678">
                  <c:v>-522.84878101510367</c:v>
                </c:pt>
                <c:pt idx="679">
                  <c:v>-884.06461367385918</c:v>
                </c:pt>
                <c:pt idx="680">
                  <c:v>-1098.5935088400488</c:v>
                </c:pt>
                <c:pt idx="681">
                  <c:v>-1166.3344211286233</c:v>
                </c:pt>
                <c:pt idx="682">
                  <c:v>-731.52892796508331</c:v>
                </c:pt>
                <c:pt idx="683">
                  <c:v>-424.74865911049852</c:v>
                </c:pt>
                <c:pt idx="684">
                  <c:v>-177.28480344799868</c:v>
                </c:pt>
                <c:pt idx="685">
                  <c:v>499.93741877422428</c:v>
                </c:pt>
                <c:pt idx="686">
                  <c:v>885.80027843475182</c:v>
                </c:pt>
                <c:pt idx="687">
                  <c:v>830.66925462526547</c:v>
                </c:pt>
                <c:pt idx="688">
                  <c:v>819.13188061533515</c:v>
                </c:pt>
                <c:pt idx="689">
                  <c:v>808.75045301980595</c:v>
                </c:pt>
                <c:pt idx="690">
                  <c:v>532.59455731482126</c:v>
                </c:pt>
                <c:pt idx="691">
                  <c:v>283.4909524924185</c:v>
                </c:pt>
                <c:pt idx="692">
                  <c:v>298.60968192179371</c:v>
                </c:pt>
                <c:pt idx="693">
                  <c:v>403.07315782661823</c:v>
                </c:pt>
                <c:pt idx="694">
                  <c:v>375.48494268662705</c:v>
                </c:pt>
                <c:pt idx="695">
                  <c:v>126.26078688269384</c:v>
                </c:pt>
                <c:pt idx="696">
                  <c:v>-552.63955616463909</c:v>
                </c:pt>
                <c:pt idx="697">
                  <c:v>-810.87529754274783</c:v>
                </c:pt>
                <c:pt idx="698">
                  <c:v>-609.08899286449287</c:v>
                </c:pt>
                <c:pt idx="699">
                  <c:v>-436.64416866237326</c:v>
                </c:pt>
                <c:pt idx="700">
                  <c:v>-129.34396374421556</c:v>
                </c:pt>
                <c:pt idx="701">
                  <c:v>31.775489898249916</c:v>
                </c:pt>
                <c:pt idx="702">
                  <c:v>119.83894251961817</c:v>
                </c:pt>
                <c:pt idx="703">
                  <c:v>134.56116474184009</c:v>
                </c:pt>
                <c:pt idx="704">
                  <c:v>-12.795038544734581</c:v>
                </c:pt>
                <c:pt idx="705">
                  <c:v>-293.82189738403986</c:v>
                </c:pt>
                <c:pt idx="706">
                  <c:v>-561.23931229216487</c:v>
                </c:pt>
                <c:pt idx="707">
                  <c:v>-608.36059717987291</c:v>
                </c:pt>
                <c:pt idx="708">
                  <c:v>-315.96807753244434</c:v>
                </c:pt>
                <c:pt idx="709">
                  <c:v>198.67528871388868</c:v>
                </c:pt>
                <c:pt idx="710">
                  <c:v>891.58669912158348</c:v>
                </c:pt>
                <c:pt idx="711">
                  <c:v>1307.5875710751966</c:v>
                </c:pt>
                <c:pt idx="712">
                  <c:v>841.36245200061285</c:v>
                </c:pt>
                <c:pt idx="713">
                  <c:v>165.10048070022887</c:v>
                </c:pt>
                <c:pt idx="714">
                  <c:v>-336.28006565730567</c:v>
                </c:pt>
                <c:pt idx="715">
                  <c:v>-928.59650354092855</c:v>
                </c:pt>
                <c:pt idx="716">
                  <c:v>-815.5844865820261</c:v>
                </c:pt>
                <c:pt idx="717">
                  <c:v>-139.9358223972223</c:v>
                </c:pt>
                <c:pt idx="718">
                  <c:v>287.00862204722227</c:v>
                </c:pt>
                <c:pt idx="719">
                  <c:v>729.47469840572921</c:v>
                </c:pt>
                <c:pt idx="720">
                  <c:v>953.0899774666666</c:v>
                </c:pt>
                <c:pt idx="721">
                  <c:v>823.34794090351579</c:v>
                </c:pt>
                <c:pt idx="722">
                  <c:v>737.64018876206251</c:v>
                </c:pt>
                <c:pt idx="723">
                  <c:v>651.92540181532104</c:v>
                </c:pt>
                <c:pt idx="724">
                  <c:v>757.2113104111113</c:v>
                </c:pt>
                <c:pt idx="725">
                  <c:v>1026.4181239734512</c:v>
                </c:pt>
                <c:pt idx="726">
                  <c:v>1370.9912325663067</c:v>
                </c:pt>
                <c:pt idx="727">
                  <c:v>1336.9620400838055</c:v>
                </c:pt>
                <c:pt idx="728">
                  <c:v>975.87094176356322</c:v>
                </c:pt>
                <c:pt idx="729">
                  <c:v>746.30136598050763</c:v>
                </c:pt>
                <c:pt idx="730">
                  <c:v>440.79663523022163</c:v>
                </c:pt>
                <c:pt idx="731">
                  <c:v>250.20875485255709</c:v>
                </c:pt>
                <c:pt idx="732">
                  <c:v>235.75481452291729</c:v>
                </c:pt>
                <c:pt idx="733">
                  <c:v>251.01551911356231</c:v>
                </c:pt>
                <c:pt idx="734">
                  <c:v>266.27878181522226</c:v>
                </c:pt>
                <c:pt idx="735">
                  <c:v>296.5395834369744</c:v>
                </c:pt>
                <c:pt idx="736">
                  <c:v>341.80367972859898</c:v>
                </c:pt>
                <c:pt idx="737">
                  <c:v>328.74678777641822</c:v>
                </c:pt>
                <c:pt idx="738">
                  <c:v>255.97697542499981</c:v>
                </c:pt>
                <c:pt idx="739">
                  <c:v>388.75868740040414</c:v>
                </c:pt>
                <c:pt idx="740">
                  <c:v>539.41133649225139</c:v>
                </c:pt>
                <c:pt idx="741">
                  <c:v>483.7479058280008</c:v>
                </c:pt>
                <c:pt idx="742">
                  <c:v>338.92007551477758</c:v>
                </c:pt>
                <c:pt idx="743">
                  <c:v>236.16669682273721</c:v>
                </c:pt>
                <c:pt idx="744">
                  <c:v>221.74729099178495</c:v>
                </c:pt>
                <c:pt idx="745">
                  <c:v>221.74729099178495</c:v>
                </c:pt>
                <c:pt idx="746">
                  <c:v>280.93963579969619</c:v>
                </c:pt>
                <c:pt idx="747">
                  <c:v>370.49318808665475</c:v>
                </c:pt>
                <c:pt idx="748">
                  <c:v>431.54208196289585</c:v>
                </c:pt>
                <c:pt idx="749">
                  <c:v>389.88236408983965</c:v>
                </c:pt>
                <c:pt idx="750">
                  <c:v>273.37340937495117</c:v>
                </c:pt>
                <c:pt idx="751">
                  <c:v>199.7622982638411</c:v>
                </c:pt>
                <c:pt idx="752">
                  <c:v>140.55524431759898</c:v>
                </c:pt>
                <c:pt idx="753">
                  <c:v>36.233423810168006</c:v>
                </c:pt>
                <c:pt idx="754">
                  <c:v>-39.879519872525407</c:v>
                </c:pt>
                <c:pt idx="755">
                  <c:v>-116.25626875352819</c:v>
                </c:pt>
                <c:pt idx="756">
                  <c:v>-370.437404174623</c:v>
                </c:pt>
                <c:pt idx="757">
                  <c:v>-834.30876777913704</c:v>
                </c:pt>
                <c:pt idx="758">
                  <c:v>-1228.7643223353177</c:v>
                </c:pt>
                <c:pt idx="759">
                  <c:v>-1344.0246255381367</c:v>
                </c:pt>
                <c:pt idx="760">
                  <c:v>-1369.0371690776044</c:v>
                </c:pt>
                <c:pt idx="761">
                  <c:v>-1407.412938363165</c:v>
                </c:pt>
                <c:pt idx="762">
                  <c:v>-1237.8811630781108</c:v>
                </c:pt>
                <c:pt idx="763">
                  <c:v>-800.50157070684509</c:v>
                </c:pt>
                <c:pt idx="764">
                  <c:v>-81.046933508333296</c:v>
                </c:pt>
                <c:pt idx="765">
                  <c:v>729.30970024533326</c:v>
                </c:pt>
                <c:pt idx="766">
                  <c:v>1070.8677552444447</c:v>
                </c:pt>
                <c:pt idx="767">
                  <c:v>1089.0693282094321</c:v>
                </c:pt>
                <c:pt idx="768">
                  <c:v>1108.1707167235556</c:v>
                </c:pt>
                <c:pt idx="769">
                  <c:v>1289.7489565368894</c:v>
                </c:pt>
                <c:pt idx="770">
                  <c:v>1592.2082825517234</c:v>
                </c:pt>
                <c:pt idx="771">
                  <c:v>1617.8050346939874</c:v>
                </c:pt>
                <c:pt idx="772">
                  <c:v>1540.5329733847104</c:v>
                </c:pt>
                <c:pt idx="773">
                  <c:v>1317.3919305795575</c:v>
                </c:pt>
                <c:pt idx="774">
                  <c:v>1149.550746910807</c:v>
                </c:pt>
                <c:pt idx="775">
                  <c:v>1189.6932116153353</c:v>
                </c:pt>
                <c:pt idx="776">
                  <c:v>1023.7706112070016</c:v>
                </c:pt>
                <c:pt idx="777">
                  <c:v>825.42592513405725</c:v>
                </c:pt>
                <c:pt idx="778">
                  <c:v>758.39939177269616</c:v>
                </c:pt>
                <c:pt idx="779">
                  <c:v>691.19730804300684</c:v>
                </c:pt>
                <c:pt idx="780">
                  <c:v>593.16748133811348</c:v>
                </c:pt>
                <c:pt idx="781">
                  <c:v>508.77363896616777</c:v>
                </c:pt>
                <c:pt idx="782">
                  <c:v>437.95822342936049</c:v>
                </c:pt>
                <c:pt idx="783">
                  <c:v>381.08544578329406</c:v>
                </c:pt>
                <c:pt idx="784">
                  <c:v>367.58056463980597</c:v>
                </c:pt>
                <c:pt idx="785">
                  <c:v>428.10152835555579</c:v>
                </c:pt>
                <c:pt idx="786">
                  <c:v>445.70450334329377</c:v>
                </c:pt>
                <c:pt idx="787">
                  <c:v>359.44803638936025</c:v>
                </c:pt>
                <c:pt idx="788">
                  <c:v>286.25421713738979</c:v>
                </c:pt>
                <c:pt idx="789">
                  <c:v>286.25421713739195</c:v>
                </c:pt>
                <c:pt idx="790">
                  <c:v>330.83881519095229</c:v>
                </c:pt>
                <c:pt idx="791">
                  <c:v>361.54089096259816</c:v>
                </c:pt>
                <c:pt idx="792">
                  <c:v>259.74872248402653</c:v>
                </c:pt>
                <c:pt idx="793">
                  <c:v>-95.267847896444408</c:v>
                </c:pt>
                <c:pt idx="794">
                  <c:v>-604.49252191419146</c:v>
                </c:pt>
                <c:pt idx="795">
                  <c:v>-1061.1292542341369</c:v>
                </c:pt>
                <c:pt idx="796">
                  <c:v>-1300.6025832340495</c:v>
                </c:pt>
                <c:pt idx="797">
                  <c:v>-1215.1554650787207</c:v>
                </c:pt>
                <c:pt idx="798">
                  <c:v>-830.90903824167867</c:v>
                </c:pt>
                <c:pt idx="799">
                  <c:v>-322.88094707726208</c:v>
                </c:pt>
                <c:pt idx="800">
                  <c:v>42.765827194840284</c:v>
                </c:pt>
                <c:pt idx="801">
                  <c:v>292.77916024655769</c:v>
                </c:pt>
                <c:pt idx="802">
                  <c:v>692.41262483214155</c:v>
                </c:pt>
                <c:pt idx="803">
                  <c:v>1126.5735004467651</c:v>
                </c:pt>
                <c:pt idx="804">
                  <c:v>1196.4772955975827</c:v>
                </c:pt>
                <c:pt idx="805">
                  <c:v>852.71769273372979</c:v>
                </c:pt>
                <c:pt idx="806">
                  <c:v>459.54505727759914</c:v>
                </c:pt>
                <c:pt idx="807">
                  <c:v>195.55902853072874</c:v>
                </c:pt>
                <c:pt idx="808">
                  <c:v>-26.961059252387543</c:v>
                </c:pt>
                <c:pt idx="809">
                  <c:v>-192.88848254545621</c:v>
                </c:pt>
                <c:pt idx="810">
                  <c:v>-360.00031123795628</c:v>
                </c:pt>
                <c:pt idx="811">
                  <c:v>-676.30826456377076</c:v>
                </c:pt>
                <c:pt idx="812">
                  <c:v>-937.36432333469202</c:v>
                </c:pt>
                <c:pt idx="813">
                  <c:v>-1021.6427573737208</c:v>
                </c:pt>
                <c:pt idx="814">
                  <c:v>-1090.6310685454428</c:v>
                </c:pt>
                <c:pt idx="815">
                  <c:v>-1188.3347625226509</c:v>
                </c:pt>
                <c:pt idx="816">
                  <c:v>-1197.1448968544846</c:v>
                </c:pt>
                <c:pt idx="817">
                  <c:v>-1071.4264491523038</c:v>
                </c:pt>
                <c:pt idx="818">
                  <c:v>-575.84673928263874</c:v>
                </c:pt>
                <c:pt idx="819">
                  <c:v>144.42297603767361</c:v>
                </c:pt>
                <c:pt idx="820">
                  <c:v>793.31992738402755</c:v>
                </c:pt>
                <c:pt idx="821">
                  <c:v>1150.9368176101182</c:v>
                </c:pt>
                <c:pt idx="822">
                  <c:v>1111.7930019192222</c:v>
                </c:pt>
                <c:pt idx="823">
                  <c:v>1043.4058732623489</c:v>
                </c:pt>
                <c:pt idx="824">
                  <c:v>916.34921373602788</c:v>
                </c:pt>
                <c:pt idx="825">
                  <c:v>803.05964173211828</c:v>
                </c:pt>
                <c:pt idx="826">
                  <c:v>778.18814048887702</c:v>
                </c:pt>
                <c:pt idx="827">
                  <c:v>738.63886420227914</c:v>
                </c:pt>
                <c:pt idx="828">
                  <c:v>816.62434514714028</c:v>
                </c:pt>
                <c:pt idx="829">
                  <c:v>940.82138275039597</c:v>
                </c:pt>
                <c:pt idx="830">
                  <c:v>918.47697542499986</c:v>
                </c:pt>
                <c:pt idx="831">
                  <c:v>748.45148471426614</c:v>
                </c:pt>
                <c:pt idx="832">
                  <c:v>487.65957733211366</c:v>
                </c:pt>
                <c:pt idx="833">
                  <c:v>356.69284512106253</c:v>
                </c:pt>
                <c:pt idx="834">
                  <c:v>372.96432332607037</c:v>
                </c:pt>
                <c:pt idx="835">
                  <c:v>374.84453492127864</c:v>
                </c:pt>
                <c:pt idx="836">
                  <c:v>346.98452048606333</c:v>
                </c:pt>
                <c:pt idx="837">
                  <c:v>377.70802043745164</c:v>
                </c:pt>
                <c:pt idx="838">
                  <c:v>453.58210050422309</c:v>
                </c:pt>
                <c:pt idx="839">
                  <c:v>456.537678016896</c:v>
                </c:pt>
                <c:pt idx="840">
                  <c:v>444.15005185872394</c:v>
                </c:pt>
                <c:pt idx="841">
                  <c:v>520.46764442252947</c:v>
                </c:pt>
                <c:pt idx="842">
                  <c:v>583.49299882087757</c:v>
                </c:pt>
                <c:pt idx="843">
                  <c:v>528.83266743794616</c:v>
                </c:pt>
                <c:pt idx="844">
                  <c:v>399.20286799552872</c:v>
                </c:pt>
                <c:pt idx="845">
                  <c:v>311.95641207922222</c:v>
                </c:pt>
                <c:pt idx="846">
                  <c:v>297.9619724404522</c:v>
                </c:pt>
                <c:pt idx="847">
                  <c:v>342.85897980158376</c:v>
                </c:pt>
                <c:pt idx="848">
                  <c:v>462.4738010512101</c:v>
                </c:pt>
                <c:pt idx="849">
                  <c:v>598.69585257641825</c:v>
                </c:pt>
                <c:pt idx="850">
                  <c:v>604.01416537429327</c:v>
                </c:pt>
                <c:pt idx="851">
                  <c:v>490.11192578255748</c:v>
                </c:pt>
                <c:pt idx="852">
                  <c:v>433.57905713745947</c:v>
                </c:pt>
                <c:pt idx="853">
                  <c:v>435.9581003803761</c:v>
                </c:pt>
                <c:pt idx="854">
                  <c:v>408.91572217797398</c:v>
                </c:pt>
                <c:pt idx="855">
                  <c:v>336.91877911662675</c:v>
                </c:pt>
                <c:pt idx="856">
                  <c:v>293.15725328178513</c:v>
                </c:pt>
                <c:pt idx="857">
                  <c:v>426.06303364136312</c:v>
                </c:pt>
                <c:pt idx="858">
                  <c:v>606.8226779302513</c:v>
                </c:pt>
                <c:pt idx="859">
                  <c:v>612.23915823828429</c:v>
                </c:pt>
                <c:pt idx="860">
                  <c:v>513.42367168825126</c:v>
                </c:pt>
                <c:pt idx="861">
                  <c:v>574.8872993126181</c:v>
                </c:pt>
                <c:pt idx="862">
                  <c:v>831.26233469199838</c:v>
                </c:pt>
                <c:pt idx="863">
                  <c:v>812.1069325092933</c:v>
                </c:pt>
                <c:pt idx="864">
                  <c:v>552.60942930016881</c:v>
                </c:pt>
                <c:pt idx="865">
                  <c:v>466.59598289255683</c:v>
                </c:pt>
                <c:pt idx="866">
                  <c:v>572.45650717484</c:v>
                </c:pt>
                <c:pt idx="867">
                  <c:v>695.91329140345056</c:v>
                </c:pt>
                <c:pt idx="868">
                  <c:v>614.32185964722225</c:v>
                </c:pt>
                <c:pt idx="869">
                  <c:v>396.41628436928471</c:v>
                </c:pt>
                <c:pt idx="870">
                  <c:v>263.42672587400301</c:v>
                </c:pt>
                <c:pt idx="871">
                  <c:v>217.79522088800658</c:v>
                </c:pt>
                <c:pt idx="872">
                  <c:v>201.12883429522958</c:v>
                </c:pt>
                <c:pt idx="873">
                  <c:v>169.75045792428477</c:v>
                </c:pt>
                <c:pt idx="874">
                  <c:v>93.257634756027784</c:v>
                </c:pt>
                <c:pt idx="875">
                  <c:v>0.64490146033600126</c:v>
                </c:pt>
                <c:pt idx="876">
                  <c:v>-78.591495770318886</c:v>
                </c:pt>
                <c:pt idx="877">
                  <c:v>-40.871268858650637</c:v>
                </c:pt>
                <c:pt idx="878">
                  <c:v>102.27300464355599</c:v>
                </c:pt>
                <c:pt idx="879">
                  <c:v>232.97721071180473</c:v>
                </c:pt>
                <c:pt idx="880">
                  <c:v>144.64387737847221</c:v>
                </c:pt>
                <c:pt idx="881">
                  <c:v>-7.0230627303819233</c:v>
                </c:pt>
                <c:pt idx="882">
                  <c:v>135.81839438055556</c:v>
                </c:pt>
                <c:pt idx="883">
                  <c:v>283.04061660277779</c:v>
                </c:pt>
                <c:pt idx="884">
                  <c:v>297.76283882499916</c:v>
                </c:pt>
                <c:pt idx="885">
                  <c:v>342.36470412790533</c:v>
                </c:pt>
                <c:pt idx="886">
                  <c:v>358.39635942536114</c:v>
                </c:pt>
                <c:pt idx="887">
                  <c:v>329.8280680031732</c:v>
                </c:pt>
                <c:pt idx="888">
                  <c:v>271.37821491704426</c:v>
                </c:pt>
                <c:pt idx="889">
                  <c:v>196.88967172816717</c:v>
                </c:pt>
                <c:pt idx="890">
                  <c:v>106.80914857234856</c:v>
                </c:pt>
                <c:pt idx="891">
                  <c:v>0.28991070398913621</c:v>
                </c:pt>
                <c:pt idx="892">
                  <c:v>-92.739155159215215</c:v>
                </c:pt>
                <c:pt idx="893">
                  <c:v>-113.32584688077799</c:v>
                </c:pt>
                <c:pt idx="894">
                  <c:v>-59.363879804638259</c:v>
                </c:pt>
                <c:pt idx="895">
                  <c:v>39.656255626507004</c:v>
                </c:pt>
                <c:pt idx="896">
                  <c:v>155.44030563283468</c:v>
                </c:pt>
                <c:pt idx="897">
                  <c:v>228.25840232964021</c:v>
                </c:pt>
                <c:pt idx="898">
                  <c:v>242.98062455186266</c:v>
                </c:pt>
                <c:pt idx="899">
                  <c:v>198.4184099696738</c:v>
                </c:pt>
                <c:pt idx="900">
                  <c:v>123.62449227851582</c:v>
                </c:pt>
                <c:pt idx="901">
                  <c:v>-11.223853632234011</c:v>
                </c:pt>
                <c:pt idx="902">
                  <c:v>-678.35147645635902</c:v>
                </c:pt>
                <c:pt idx="903">
                  <c:v>-1300.6025832340495</c:v>
                </c:pt>
                <c:pt idx="904">
                  <c:v>-1215.1554650787207</c:v>
                </c:pt>
                <c:pt idx="905">
                  <c:v>-830.90903824167867</c:v>
                </c:pt>
                <c:pt idx="906">
                  <c:v>-322.88094707726208</c:v>
                </c:pt>
                <c:pt idx="907">
                  <c:v>42.765827194840284</c:v>
                </c:pt>
                <c:pt idx="908">
                  <c:v>292.77916024655769</c:v>
                </c:pt>
                <c:pt idx="909">
                  <c:v>692.41262483214155</c:v>
                </c:pt>
                <c:pt idx="910">
                  <c:v>1126.5735004467651</c:v>
                </c:pt>
                <c:pt idx="911">
                  <c:v>1196.4772955975827</c:v>
                </c:pt>
                <c:pt idx="912">
                  <c:v>852.71769273372979</c:v>
                </c:pt>
                <c:pt idx="913">
                  <c:v>606.76727949982137</c:v>
                </c:pt>
                <c:pt idx="914">
                  <c:v>861.48050201180513</c:v>
                </c:pt>
                <c:pt idx="915">
                  <c:v>842.68419466267392</c:v>
                </c:pt>
                <c:pt idx="916">
                  <c:v>567.0105028838077</c:v>
                </c:pt>
                <c:pt idx="917">
                  <c:v>379.74752729644428</c:v>
                </c:pt>
                <c:pt idx="918">
                  <c:v>231.76938326961786</c:v>
                </c:pt>
                <c:pt idx="919">
                  <c:v>320.48035774137679</c:v>
                </c:pt>
                <c:pt idx="920">
                  <c:v>454.4973175726127</c:v>
                </c:pt>
                <c:pt idx="921">
                  <c:v>664.44559520455687</c:v>
                </c:pt>
                <c:pt idx="922">
                  <c:v>759.84698926926535</c:v>
                </c:pt>
                <c:pt idx="923">
                  <c:v>677.97032813498754</c:v>
                </c:pt>
                <c:pt idx="924">
                  <c:v>300.14249516908444</c:v>
                </c:pt>
                <c:pt idx="925">
                  <c:v>-86.766631896121993</c:v>
                </c:pt>
                <c:pt idx="926">
                  <c:v>-48.276413569275121</c:v>
                </c:pt>
                <c:pt idx="927">
                  <c:v>51.987923106249184</c:v>
                </c:pt>
                <c:pt idx="928">
                  <c:v>93.394707752807065</c:v>
                </c:pt>
                <c:pt idx="929">
                  <c:v>135.99836858998825</c:v>
                </c:pt>
                <c:pt idx="930">
                  <c:v>149.16781742678015</c:v>
                </c:pt>
                <c:pt idx="931">
                  <c:v>148.00995242911765</c:v>
                </c:pt>
                <c:pt idx="932">
                  <c:v>131.75286359856187</c:v>
                </c:pt>
                <c:pt idx="933">
                  <c:v>71.339340545396482</c:v>
                </c:pt>
                <c:pt idx="934">
                  <c:v>-34.734786006548376</c:v>
                </c:pt>
                <c:pt idx="935">
                  <c:v>-53.540712698567717</c:v>
                </c:pt>
                <c:pt idx="936">
                  <c:v>16.786743162340301</c:v>
                </c:pt>
                <c:pt idx="937">
                  <c:v>73.515307299999805</c:v>
                </c:pt>
                <c:pt idx="938">
                  <c:v>86.45484590941841</c:v>
                </c:pt>
                <c:pt idx="939">
                  <c:v>69.96592826822895</c:v>
                </c:pt>
                <c:pt idx="940">
                  <c:v>97.311442625777985</c:v>
                </c:pt>
                <c:pt idx="941">
                  <c:v>169.88172231811308</c:v>
                </c:pt>
                <c:pt idx="942">
                  <c:v>198.98050201180516</c:v>
                </c:pt>
                <c:pt idx="943">
                  <c:v>213.3576990110293</c:v>
                </c:pt>
                <c:pt idx="944">
                  <c:v>242.80214345547415</c:v>
                </c:pt>
                <c:pt idx="945">
                  <c:v>272.59161312291729</c:v>
                </c:pt>
                <c:pt idx="946">
                  <c:v>376.33913770772921</c:v>
                </c:pt>
                <c:pt idx="947">
                  <c:v>467.46592826822831</c:v>
                </c:pt>
                <c:pt idx="948">
                  <c:v>411.41142638272953</c:v>
                </c:pt>
                <c:pt idx="949">
                  <c:v>280.34396855050761</c:v>
                </c:pt>
                <c:pt idx="950">
                  <c:v>73.873762605821</c:v>
                </c:pt>
                <c:pt idx="951">
                  <c:v>-268.29312281459522</c:v>
                </c:pt>
                <c:pt idx="952">
                  <c:v>-762.39938716684583</c:v>
                </c:pt>
                <c:pt idx="953">
                  <c:v>-1203.244926624639</c:v>
                </c:pt>
                <c:pt idx="954">
                  <c:v>-1365.9740980491788</c:v>
                </c:pt>
                <c:pt idx="955">
                  <c:v>-1379.6846137919931</c:v>
                </c:pt>
                <c:pt idx="956">
                  <c:v>-1391.5986960753035</c:v>
                </c:pt>
                <c:pt idx="957">
                  <c:v>-930.60523378799962</c:v>
                </c:pt>
                <c:pt idx="958">
                  <c:v>-21.339422668414812</c:v>
                </c:pt>
                <c:pt idx="959">
                  <c:v>775.13117140069448</c:v>
                </c:pt>
                <c:pt idx="960">
                  <c:v>1428.7443201650299</c:v>
                </c:pt>
                <c:pt idx="961">
                  <c:v>1807.6293189340067</c:v>
                </c:pt>
                <c:pt idx="962">
                  <c:v>1762.6501586831382</c:v>
                </c:pt>
                <c:pt idx="963">
                  <c:v>1466.9113364922521</c:v>
                </c:pt>
                <c:pt idx="964">
                  <c:v>1065.8459956932297</c:v>
                </c:pt>
                <c:pt idx="965">
                  <c:v>675.06775214609911</c:v>
                </c:pt>
                <c:pt idx="966">
                  <c:v>383.92327090957139</c:v>
                </c:pt>
                <c:pt idx="967">
                  <c:v>222.31234018856253</c:v>
                </c:pt>
                <c:pt idx="968">
                  <c:v>148.36771535401562</c:v>
                </c:pt>
                <c:pt idx="969">
                  <c:v>43.984500182251367</c:v>
                </c:pt>
                <c:pt idx="970">
                  <c:v>-150.02901060688714</c:v>
                </c:pt>
                <c:pt idx="971">
                  <c:v>-523.52598805286107</c:v>
                </c:pt>
                <c:pt idx="972">
                  <c:v>-1063.5611377964706</c:v>
                </c:pt>
                <c:pt idx="973">
                  <c:v>-1372.6651571698819</c:v>
                </c:pt>
                <c:pt idx="974">
                  <c:v>-1385.5282986393456</c:v>
                </c:pt>
                <c:pt idx="975">
                  <c:v>-1396.5950066493051</c:v>
                </c:pt>
                <c:pt idx="976">
                  <c:v>-1420.5875034219841</c:v>
                </c:pt>
                <c:pt idx="977">
                  <c:v>-1133.7406486887899</c:v>
                </c:pt>
                <c:pt idx="978">
                  <c:v>-754.68780031111123</c:v>
                </c:pt>
                <c:pt idx="979">
                  <c:v>-639.52441198952783</c:v>
                </c:pt>
                <c:pt idx="980">
                  <c:v>-508.93500115302589</c:v>
                </c:pt>
                <c:pt idx="981">
                  <c:v>-377.61972631633313</c:v>
                </c:pt>
                <c:pt idx="982">
                  <c:v>-348.9938773963334</c:v>
                </c:pt>
                <c:pt idx="983">
                  <c:v>-452.73980316176215</c:v>
                </c:pt>
                <c:pt idx="984">
                  <c:v>-512.26853956800005</c:v>
                </c:pt>
                <c:pt idx="985">
                  <c:v>-335.89061968202606</c:v>
                </c:pt>
                <c:pt idx="986">
                  <c:v>-26.762644444444447</c:v>
                </c:pt>
                <c:pt idx="987">
                  <c:v>135.18180000000001</c:v>
                </c:pt>
                <c:pt idx="988">
                  <c:v>135.18180000000001</c:v>
                </c:pt>
                <c:pt idx="989">
                  <c:v>135.18180000000001</c:v>
                </c:pt>
                <c:pt idx="990">
                  <c:v>135.18180000000001</c:v>
                </c:pt>
                <c:pt idx="991">
                  <c:v>135.18180000000001</c:v>
                </c:pt>
                <c:pt idx="992">
                  <c:v>135.18180000000001</c:v>
                </c:pt>
                <c:pt idx="993">
                  <c:v>135.18180000000001</c:v>
                </c:pt>
                <c:pt idx="994">
                  <c:v>135.18180000000001</c:v>
                </c:pt>
                <c:pt idx="995">
                  <c:v>135.18180000000001</c:v>
                </c:pt>
                <c:pt idx="996">
                  <c:v>135.18180000000001</c:v>
                </c:pt>
                <c:pt idx="997">
                  <c:v>135.18180000000001</c:v>
                </c:pt>
                <c:pt idx="998">
                  <c:v>135.18180000000001</c:v>
                </c:pt>
                <c:pt idx="999">
                  <c:v>135.18180000000001</c:v>
                </c:pt>
                <c:pt idx="1000">
                  <c:v>135.18180000000001</c:v>
                </c:pt>
                <c:pt idx="1001">
                  <c:v>135.18180000000001</c:v>
                </c:pt>
                <c:pt idx="1002">
                  <c:v>135.18180000000001</c:v>
                </c:pt>
                <c:pt idx="1003">
                  <c:v>135.18180000000001</c:v>
                </c:pt>
                <c:pt idx="1004">
                  <c:v>135.18180000000001</c:v>
                </c:pt>
                <c:pt idx="1005">
                  <c:v>135.18180000000001</c:v>
                </c:pt>
                <c:pt idx="1006">
                  <c:v>135.18180000000001</c:v>
                </c:pt>
                <c:pt idx="1007">
                  <c:v>135.18180000000001</c:v>
                </c:pt>
                <c:pt idx="1008">
                  <c:v>135.18180000000001</c:v>
                </c:pt>
                <c:pt idx="1009">
                  <c:v>135.18180000000001</c:v>
                </c:pt>
                <c:pt idx="1010">
                  <c:v>135.18180000000001</c:v>
                </c:pt>
                <c:pt idx="1011">
                  <c:v>135.18180000000001</c:v>
                </c:pt>
                <c:pt idx="1012">
                  <c:v>135.18180000000001</c:v>
                </c:pt>
                <c:pt idx="1013">
                  <c:v>135.18180000000001</c:v>
                </c:pt>
                <c:pt idx="1014">
                  <c:v>135.18180000000001</c:v>
                </c:pt>
                <c:pt idx="1015">
                  <c:v>135.18180000000001</c:v>
                </c:pt>
                <c:pt idx="1016">
                  <c:v>135.18180000000001</c:v>
                </c:pt>
                <c:pt idx="1017">
                  <c:v>135.18180000000001</c:v>
                </c:pt>
                <c:pt idx="1018">
                  <c:v>135.18180000000001</c:v>
                </c:pt>
                <c:pt idx="1019">
                  <c:v>135.18180000000001</c:v>
                </c:pt>
                <c:pt idx="1020">
                  <c:v>135.18180000000001</c:v>
                </c:pt>
                <c:pt idx="1021">
                  <c:v>135.18180000000001</c:v>
                </c:pt>
                <c:pt idx="1022">
                  <c:v>135.18180000000001</c:v>
                </c:pt>
                <c:pt idx="1023">
                  <c:v>135.18180000000001</c:v>
                </c:pt>
                <c:pt idx="1024">
                  <c:v>135.18180000000001</c:v>
                </c:pt>
                <c:pt idx="1025">
                  <c:v>135.18180000000001</c:v>
                </c:pt>
                <c:pt idx="1026">
                  <c:v>252.95957777777778</c:v>
                </c:pt>
                <c:pt idx="1027">
                  <c:v>665.20226488811113</c:v>
                </c:pt>
                <c:pt idx="1028">
                  <c:v>1283.9295473175832</c:v>
                </c:pt>
                <c:pt idx="1029">
                  <c:v>1756.9912180767847</c:v>
                </c:pt>
                <c:pt idx="1030">
                  <c:v>1820.3312201298402</c:v>
                </c:pt>
                <c:pt idx="1031">
                  <c:v>1590.7501328472222</c:v>
                </c:pt>
                <c:pt idx="1032">
                  <c:v>1361.4414843875834</c:v>
                </c:pt>
                <c:pt idx="1033">
                  <c:v>1235.3329247557849</c:v>
                </c:pt>
                <c:pt idx="1034">
                  <c:v>1168.4256633204463</c:v>
                </c:pt>
                <c:pt idx="1035">
                  <c:v>1042.963986011285</c:v>
                </c:pt>
                <c:pt idx="1036">
                  <c:v>872.33318228188932</c:v>
                </c:pt>
                <c:pt idx="1037">
                  <c:v>759.74613151516814</c:v>
                </c:pt>
                <c:pt idx="1038">
                  <c:v>764.41980033754317</c:v>
                </c:pt>
                <c:pt idx="1039">
                  <c:v>858.46763391202785</c:v>
                </c:pt>
                <c:pt idx="1040">
                  <c:v>909.51050298402743</c:v>
                </c:pt>
                <c:pt idx="1041">
                  <c:v>872.58840670869449</c:v>
                </c:pt>
                <c:pt idx="1042">
                  <c:v>732.00736044240443</c:v>
                </c:pt>
                <c:pt idx="1043">
                  <c:v>530.48038426818243</c:v>
                </c:pt>
                <c:pt idx="1044">
                  <c:v>356.15279035984008</c:v>
                </c:pt>
                <c:pt idx="1045">
                  <c:v>268.49351927866627</c:v>
                </c:pt>
                <c:pt idx="1046">
                  <c:v>268.83150969637734</c:v>
                </c:pt>
                <c:pt idx="1047">
                  <c:v>284.23163133727928</c:v>
                </c:pt>
                <c:pt idx="1048">
                  <c:v>226.02319997808507</c:v>
                </c:pt>
                <c:pt idx="1049">
                  <c:v>78.120520226168409</c:v>
                </c:pt>
                <c:pt idx="1050">
                  <c:v>-130.68683989358141</c:v>
                </c:pt>
                <c:pt idx="1051">
                  <c:v>-297.90099302663708</c:v>
                </c:pt>
                <c:pt idx="1052">
                  <c:v>-407.00168467188934</c:v>
                </c:pt>
                <c:pt idx="1053">
                  <c:v>-531.78836686384534</c:v>
                </c:pt>
                <c:pt idx="1054">
                  <c:v>-716.25119660921564</c:v>
                </c:pt>
                <c:pt idx="1055">
                  <c:v>-961.21900187649771</c:v>
                </c:pt>
                <c:pt idx="1056">
                  <c:v>-1236.710134908333</c:v>
                </c:pt>
                <c:pt idx="1057">
                  <c:v>-1395.2363299370538</c:v>
                </c:pt>
                <c:pt idx="1058">
                  <c:v>-1272.2438692840485</c:v>
                </c:pt>
                <c:pt idx="1059">
                  <c:v>-1131.5499463692706</c:v>
                </c:pt>
                <c:pt idx="1060">
                  <c:v>-974.78919413059543</c:v>
                </c:pt>
                <c:pt idx="1061">
                  <c:v>-551.02096427377069</c:v>
                </c:pt>
                <c:pt idx="1062">
                  <c:v>-51.602489063888981</c:v>
                </c:pt>
                <c:pt idx="1063">
                  <c:v>257.64124069707128</c:v>
                </c:pt>
                <c:pt idx="1064">
                  <c:v>655.69858913422217</c:v>
                </c:pt>
                <c:pt idx="1065">
                  <c:v>1188.2413514820275</c:v>
                </c:pt>
                <c:pt idx="1066">
                  <c:v>1296.1781026159601</c:v>
                </c:pt>
                <c:pt idx="1067">
                  <c:v>844.63523527900725</c:v>
                </c:pt>
                <c:pt idx="1068">
                  <c:v>419.53263076456261</c:v>
                </c:pt>
                <c:pt idx="1069">
                  <c:v>420.48808522824959</c:v>
                </c:pt>
                <c:pt idx="1070">
                  <c:v>687.46806315300023</c:v>
                </c:pt>
                <c:pt idx="1071">
                  <c:v>956.70429499200031</c:v>
                </c:pt>
                <c:pt idx="1072">
                  <c:v>1124.4620467155064</c:v>
                </c:pt>
                <c:pt idx="1073">
                  <c:v>1308.6383680273211</c:v>
                </c:pt>
                <c:pt idx="1074">
                  <c:v>1539.5174033121966</c:v>
                </c:pt>
                <c:pt idx="1075">
                  <c:v>1641.2808194684458</c:v>
                </c:pt>
                <c:pt idx="1076">
                  <c:v>1508.4556460323904</c:v>
                </c:pt>
                <c:pt idx="1077">
                  <c:v>1271.3009777558632</c:v>
                </c:pt>
                <c:pt idx="1078">
                  <c:v>1061.3418545786947</c:v>
                </c:pt>
                <c:pt idx="1079">
                  <c:v>952.78127054783567</c:v>
                </c:pt>
                <c:pt idx="1080">
                  <c:v>799.66966367047257</c:v>
                </c:pt>
                <c:pt idx="1081">
                  <c:v>525.48958895983992</c:v>
                </c:pt>
                <c:pt idx="1082">
                  <c:v>247.3738604543401</c:v>
                </c:pt>
                <c:pt idx="1083">
                  <c:v>-49.077102316623439</c:v>
                </c:pt>
                <c:pt idx="1084">
                  <c:v>-217.33496474334589</c:v>
                </c:pt>
                <c:pt idx="1085">
                  <c:v>-90.984663620733954</c:v>
                </c:pt>
                <c:pt idx="1086">
                  <c:v>141.93188066011871</c:v>
                </c:pt>
                <c:pt idx="1087">
                  <c:v>259.70965843789605</c:v>
                </c:pt>
                <c:pt idx="1088">
                  <c:v>274.80696368752893</c:v>
                </c:pt>
                <c:pt idx="1089">
                  <c:v>260.46046402047136</c:v>
                </c:pt>
                <c:pt idx="1090">
                  <c:v>245.73824179824999</c:v>
                </c:pt>
                <c:pt idx="1091">
                  <c:v>289.9049084649173</c:v>
                </c:pt>
                <c:pt idx="1092">
                  <c:v>438.25813551915513</c:v>
                </c:pt>
                <c:pt idx="1093">
                  <c:v>633.45860981873807</c:v>
                </c:pt>
                <c:pt idx="1094">
                  <c:v>683.85683491523764</c:v>
                </c:pt>
                <c:pt idx="1095">
                  <c:v>556.54052712100702</c:v>
                </c:pt>
                <c:pt idx="1096">
                  <c:v>397.43206849933489</c:v>
                </c:pt>
                <c:pt idx="1097">
                  <c:v>236.3036614683208</c:v>
                </c:pt>
                <c:pt idx="1098">
                  <c:v>28.563033641362694</c:v>
                </c:pt>
                <c:pt idx="1099">
                  <c:v>-211.81967739740145</c:v>
                </c:pt>
                <c:pt idx="1100">
                  <c:v>-249.10473209941466</c:v>
                </c:pt>
                <c:pt idx="1101">
                  <c:v>-33.60761834105358</c:v>
                </c:pt>
                <c:pt idx="1102">
                  <c:v>229.51696652188869</c:v>
                </c:pt>
                <c:pt idx="1103">
                  <c:v>510.73824179825061</c:v>
                </c:pt>
                <c:pt idx="1104">
                  <c:v>766.34328576245139</c:v>
                </c:pt>
                <c:pt idx="1105">
                  <c:v>804.01365593593164</c:v>
                </c:pt>
                <c:pt idx="1106">
                  <c:v>589.63699480165496</c:v>
                </c:pt>
                <c:pt idx="1107">
                  <c:v>341.82267793025284</c:v>
                </c:pt>
                <c:pt idx="1108">
                  <c:v>120.57716895980556</c:v>
                </c:pt>
                <c:pt idx="1109">
                  <c:v>-89.214744136415675</c:v>
                </c:pt>
                <c:pt idx="1110">
                  <c:v>-80.512076893749565</c:v>
                </c:pt>
                <c:pt idx="1111">
                  <c:v>151.89188589269406</c:v>
                </c:pt>
                <c:pt idx="1112">
                  <c:v>461.45026330836265</c:v>
                </c:pt>
                <c:pt idx="1113">
                  <c:v>849.37847784872929</c:v>
                </c:pt>
                <c:pt idx="1114">
                  <c:v>1066.5319949151683</c:v>
                </c:pt>
                <c:pt idx="1115">
                  <c:v>886.65172771389007</c:v>
                </c:pt>
                <c:pt idx="1116">
                  <c:v>539.4693723134518</c:v>
                </c:pt>
                <c:pt idx="1117">
                  <c:v>275.80374697106993</c:v>
                </c:pt>
                <c:pt idx="1118">
                  <c:v>53.192526483083867</c:v>
                </c:pt>
                <c:pt idx="1119">
                  <c:v>-69.857518094316447</c:v>
                </c:pt>
                <c:pt idx="1120">
                  <c:v>-1.4265817863302175</c:v>
                </c:pt>
                <c:pt idx="1121">
                  <c:v>98.649733729673272</c:v>
                </c:pt>
                <c:pt idx="1122">
                  <c:v>81.818668740377149</c:v>
                </c:pt>
                <c:pt idx="1123">
                  <c:v>-98.188890910428796</c:v>
                </c:pt>
                <c:pt idx="1124">
                  <c:v>-414.31905552077893</c:v>
                </c:pt>
                <c:pt idx="1125">
                  <c:v>-837.99362098830466</c:v>
                </c:pt>
                <c:pt idx="1126">
                  <c:v>-1208.0330180617148</c:v>
                </c:pt>
                <c:pt idx="1127">
                  <c:v>-1343.8259728909279</c:v>
                </c:pt>
                <c:pt idx="1128">
                  <c:v>-1330.6002720384163</c:v>
                </c:pt>
                <c:pt idx="1129">
                  <c:v>-1138.3998488569566</c:v>
                </c:pt>
                <c:pt idx="1130">
                  <c:v>-882.91506253699345</c:v>
                </c:pt>
                <c:pt idx="1131">
                  <c:v>-772.42886044042916</c:v>
                </c:pt>
                <c:pt idx="1132">
                  <c:v>-763.92188869032589</c:v>
                </c:pt>
                <c:pt idx="1133">
                  <c:v>-843.30409824877097</c:v>
                </c:pt>
                <c:pt idx="1134">
                  <c:v>-907.90269092066001</c:v>
                </c:pt>
                <c:pt idx="1135">
                  <c:v>-839.17245562404855</c:v>
                </c:pt>
                <c:pt idx="1136">
                  <c:v>-562.98906022566484</c:v>
                </c:pt>
                <c:pt idx="1137">
                  <c:v>-167.16877987015988</c:v>
                </c:pt>
                <c:pt idx="1138">
                  <c:v>97.46285214384045</c:v>
                </c:pt>
                <c:pt idx="1139">
                  <c:v>200.60954040426569</c:v>
                </c:pt>
                <c:pt idx="1140">
                  <c:v>259.77566457428458</c:v>
                </c:pt>
                <c:pt idx="1141">
                  <c:v>407.47273615345989</c:v>
                </c:pt>
                <c:pt idx="1142">
                  <c:v>732.6710581175837</c:v>
                </c:pt>
                <c:pt idx="1143">
                  <c:v>1044.9026615427658</c:v>
                </c:pt>
                <c:pt idx="1144">
                  <c:v>931.64762403754298</c:v>
                </c:pt>
                <c:pt idx="1145">
                  <c:v>492.8303732764723</c:v>
                </c:pt>
                <c:pt idx="1146">
                  <c:v>-95.429220302999852</c:v>
                </c:pt>
                <c:pt idx="1147">
                  <c:v>-937.78553164010964</c:v>
                </c:pt>
                <c:pt idx="1148">
                  <c:v>-1165.4148066457151</c:v>
                </c:pt>
                <c:pt idx="1149">
                  <c:v>-653.72861673143734</c:v>
                </c:pt>
                <c:pt idx="1150">
                  <c:v>-125.21360017500012</c:v>
                </c:pt>
                <c:pt idx="1151">
                  <c:v>139.78639982500002</c:v>
                </c:pt>
                <c:pt idx="1152">
                  <c:v>419.50862204722227</c:v>
                </c:pt>
                <c:pt idx="1153">
                  <c:v>1142.4710689735296</c:v>
                </c:pt>
                <c:pt idx="1154">
                  <c:v>1795.3724233482501</c:v>
                </c:pt>
                <c:pt idx="1155">
                  <c:v>1774.7716884426961</c:v>
                </c:pt>
                <c:pt idx="1156">
                  <c:v>1444.4114446430065</c:v>
                </c:pt>
                <c:pt idx="1157">
                  <c:v>1408.3795710005072</c:v>
                </c:pt>
                <c:pt idx="1158">
                  <c:v>1595.1763572821737</c:v>
                </c:pt>
                <c:pt idx="1159">
                  <c:v>1770.6890225442842</c:v>
                </c:pt>
                <c:pt idx="1160">
                  <c:v>1742.7551690801265</c:v>
                </c:pt>
                <c:pt idx="1161">
                  <c:v>1538.0133133157847</c:v>
                </c:pt>
                <c:pt idx="1162">
                  <c:v>1375.6209061066186</c:v>
                </c:pt>
                <c:pt idx="1163">
                  <c:v>1316.1244922785161</c:v>
                </c:pt>
                <c:pt idx="1164">
                  <c:v>1286.1153712543412</c:v>
                </c:pt>
                <c:pt idx="1165">
                  <c:v>1256.4519149809159</c:v>
                </c:pt>
                <c:pt idx="1166">
                  <c:v>976.33289221424911</c:v>
                </c:pt>
                <c:pt idx="1167">
                  <c:v>703.08396991267409</c:v>
                </c:pt>
                <c:pt idx="1168">
                  <c:v>782.81823949940485</c:v>
                </c:pt>
                <c:pt idx="1169">
                  <c:v>850.85077644356375</c:v>
                </c:pt>
                <c:pt idx="1170">
                  <c:v>815.06096405575136</c:v>
                </c:pt>
                <c:pt idx="1171">
                  <c:v>793.66945308302866</c:v>
                </c:pt>
                <c:pt idx="1172">
                  <c:v>757.20110174878437</c:v>
                </c:pt>
                <c:pt idx="1173">
                  <c:v>719.82270242134905</c:v>
                </c:pt>
                <c:pt idx="1174">
                  <c:v>696.74028006844583</c:v>
                </c:pt>
                <c:pt idx="1175">
                  <c:v>658.48636724650692</c:v>
                </c:pt>
                <c:pt idx="1176">
                  <c:v>619.21496576879383</c:v>
                </c:pt>
                <c:pt idx="1177">
                  <c:v>608.88757826843153</c:v>
                </c:pt>
                <c:pt idx="1178">
                  <c:v>642.76778721095957</c:v>
                </c:pt>
                <c:pt idx="1179">
                  <c:v>677.81449477582123</c:v>
                </c:pt>
                <c:pt idx="1180">
                  <c:v>683.48071067158503</c:v>
                </c:pt>
                <c:pt idx="1181">
                  <c:v>674.48865712047473</c:v>
                </c:pt>
                <c:pt idx="1182">
                  <c:v>635.53382188073044</c:v>
                </c:pt>
                <c:pt idx="1183">
                  <c:v>595.45661543364031</c:v>
                </c:pt>
                <c:pt idx="1184">
                  <c:v>569.54236418836194</c:v>
                </c:pt>
                <c:pt idx="1185">
                  <c:v>528.33511220088849</c:v>
                </c:pt>
                <c:pt idx="1186">
                  <c:v>456.50732423033458</c:v>
                </c:pt>
                <c:pt idx="1187">
                  <c:v>412.34065756366834</c:v>
                </c:pt>
                <c:pt idx="1188">
                  <c:v>412.34065756366834</c:v>
                </c:pt>
                <c:pt idx="1189">
                  <c:v>412.34065756366834</c:v>
                </c:pt>
                <c:pt idx="1190">
                  <c:v>412.34065756366834</c:v>
                </c:pt>
                <c:pt idx="1191">
                  <c:v>412.34065756366834</c:v>
                </c:pt>
                <c:pt idx="1192">
                  <c:v>412.34065756366834</c:v>
                </c:pt>
                <c:pt idx="1193">
                  <c:v>412.34065756366834</c:v>
                </c:pt>
                <c:pt idx="1194">
                  <c:v>412.34065756366834</c:v>
                </c:pt>
                <c:pt idx="1195">
                  <c:v>427.06287978589182</c:v>
                </c:pt>
                <c:pt idx="1196">
                  <c:v>427.65859988825133</c:v>
                </c:pt>
                <c:pt idx="1197">
                  <c:v>427.65859988824923</c:v>
                </c:pt>
                <c:pt idx="1198">
                  <c:v>487.14384840725171</c:v>
                </c:pt>
                <c:pt idx="1199">
                  <c:v>548.42457109412771</c:v>
                </c:pt>
                <c:pt idx="1200">
                  <c:v>610.31764160495095</c:v>
                </c:pt>
                <c:pt idx="1201">
                  <c:v>659.32425430989497</c:v>
                </c:pt>
                <c:pt idx="1202">
                  <c:v>634.7606856799523</c:v>
                </c:pt>
                <c:pt idx="1203">
                  <c:v>579.55931381758342</c:v>
                </c:pt>
                <c:pt idx="1204">
                  <c:v>523.14156016811012</c:v>
                </c:pt>
                <c:pt idx="1205">
                  <c:v>480.21429828767316</c:v>
                </c:pt>
                <c:pt idx="1206">
                  <c:v>466.11273775019663</c:v>
                </c:pt>
                <c:pt idx="1207">
                  <c:v>466.73403896269491</c:v>
                </c:pt>
                <c:pt idx="1208">
                  <c:v>467.35597970294657</c:v>
                </c:pt>
                <c:pt idx="1209">
                  <c:v>453.25633774873046</c:v>
                </c:pt>
                <c:pt idx="1210">
                  <c:v>438.53411552650698</c:v>
                </c:pt>
                <c:pt idx="1211">
                  <c:v>438.53411552650698</c:v>
                </c:pt>
                <c:pt idx="1212">
                  <c:v>423.8118933042835</c:v>
                </c:pt>
                <c:pt idx="1213">
                  <c:v>423.18931303627824</c:v>
                </c:pt>
                <c:pt idx="1214">
                  <c:v>437.91153525850171</c:v>
                </c:pt>
                <c:pt idx="1215">
                  <c:v>437.91153525850171</c:v>
                </c:pt>
                <c:pt idx="1216">
                  <c:v>423.18931303628034</c:v>
                </c:pt>
                <c:pt idx="1217">
                  <c:v>407.8451500738052</c:v>
                </c:pt>
                <c:pt idx="1218">
                  <c:v>407.22384886130692</c:v>
                </c:pt>
                <c:pt idx="1219">
                  <c:v>406.60318717656418</c:v>
                </c:pt>
                <c:pt idx="1220">
                  <c:v>391.26094279734946</c:v>
                </c:pt>
                <c:pt idx="1221">
                  <c:v>360.57837262218231</c:v>
                </c:pt>
                <c:pt idx="1222">
                  <c:v>344.00375826202662</c:v>
                </c:pt>
                <c:pt idx="1223">
                  <c:v>327.43489965165406</c:v>
                </c:pt>
                <c:pt idx="1224">
                  <c:v>339.70389341155817</c:v>
                </c:pt>
                <c:pt idx="1225">
                  <c:v>367.92556079136205</c:v>
                </c:pt>
                <c:pt idx="1226">
                  <c:v>381.42756405996056</c:v>
                </c:pt>
                <c:pt idx="1227">
                  <c:v>380.81841387477823</c:v>
                </c:pt>
                <c:pt idx="1228">
                  <c:v>379.60203208767405</c:v>
                </c:pt>
                <c:pt idx="1229">
                  <c:v>378.99480048575219</c:v>
                </c:pt>
                <c:pt idx="1230">
                  <c:v>363.06003364294543</c:v>
                </c:pt>
                <c:pt idx="1231">
                  <c:v>376.57226935559942</c:v>
                </c:pt>
                <c:pt idx="1232">
                  <c:v>405.41267983688971</c:v>
                </c:pt>
                <c:pt idx="1233">
                  <c:v>405.41267983688761</c:v>
                </c:pt>
                <c:pt idx="1234">
                  <c:v>404.80928540148659</c:v>
                </c:pt>
                <c:pt idx="1235">
                  <c:v>390.08706317926521</c:v>
                </c:pt>
                <c:pt idx="1236">
                  <c:v>359.4377484472808</c:v>
                </c:pt>
                <c:pt idx="1237">
                  <c:v>314.06876960408681</c:v>
                </c:pt>
                <c:pt idx="1238">
                  <c:v>252.18529200956132</c:v>
                </c:pt>
                <c:pt idx="1239">
                  <c:v>204.44622331199912</c:v>
                </c:pt>
                <c:pt idx="1240">
                  <c:v>184.99661193611115</c:v>
                </c:pt>
                <c:pt idx="1241">
                  <c:v>195.6159438559315</c:v>
                </c:pt>
                <c:pt idx="1242">
                  <c:v>206.26661263567397</c:v>
                </c:pt>
                <c:pt idx="1243">
                  <c:v>202.80165126736156</c:v>
                </c:pt>
                <c:pt idx="1244">
                  <c:v>198.78829485044659</c:v>
                </c:pt>
                <c:pt idx="1245">
                  <c:v>210.09543886912638</c:v>
                </c:pt>
                <c:pt idx="1246">
                  <c:v>191.98116144248826</c:v>
                </c:pt>
                <c:pt idx="1247">
                  <c:v>173.33063999456382</c:v>
                </c:pt>
                <c:pt idx="1248">
                  <c:v>169.43367762877867</c:v>
                </c:pt>
                <c:pt idx="1249">
                  <c:v>165.56805212291584</c:v>
                </c:pt>
                <c:pt idx="1250">
                  <c:v>176.45598569919656</c:v>
                </c:pt>
                <c:pt idx="1251">
                  <c:v>187.91661637870973</c:v>
                </c:pt>
                <c:pt idx="1252">
                  <c:v>184.67804783512636</c:v>
                </c:pt>
                <c:pt idx="1253">
                  <c:v>181.46250229067007</c:v>
                </c:pt>
                <c:pt idx="1254">
                  <c:v>178.26997974533472</c:v>
                </c:pt>
                <c:pt idx="1255">
                  <c:v>175.10048019912637</c:v>
                </c:pt>
                <c:pt idx="1256">
                  <c:v>171.95400365204307</c:v>
                </c:pt>
                <c:pt idx="1257">
                  <c:v>168.83055010408467</c:v>
                </c:pt>
                <c:pt idx="1258">
                  <c:v>165.73011955525342</c:v>
                </c:pt>
                <c:pt idx="1259">
                  <c:v>177.37493422776652</c:v>
                </c:pt>
                <c:pt idx="1260">
                  <c:v>204.27245939400618</c:v>
                </c:pt>
                <c:pt idx="1261">
                  <c:v>231.69087991545095</c:v>
                </c:pt>
                <c:pt idx="1262">
                  <c:v>289.06696590350219</c:v>
                </c:pt>
                <c:pt idx="1263">
                  <c:v>347.9558547923898</c:v>
                </c:pt>
                <c:pt idx="1264">
                  <c:v>392.62614956491547</c:v>
                </c:pt>
                <c:pt idx="1265">
                  <c:v>423.58531549346134</c:v>
                </c:pt>
                <c:pt idx="1266">
                  <c:v>410.38357050511814</c:v>
                </c:pt>
                <c:pt idx="1267">
                  <c:v>396.6781974109154</c:v>
                </c:pt>
                <c:pt idx="1268">
                  <c:v>368.25316020550736</c:v>
                </c:pt>
                <c:pt idx="1269">
                  <c:v>309.36427131661765</c:v>
                </c:pt>
                <c:pt idx="1270">
                  <c:v>264.17819741091671</c:v>
                </c:pt>
                <c:pt idx="1271">
                  <c:v>233.20943856607283</c:v>
                </c:pt>
                <c:pt idx="1272">
                  <c:v>216.4637505318633</c:v>
                </c:pt>
                <c:pt idx="1273">
                  <c:v>229.17273938615409</c:v>
                </c:pt>
                <c:pt idx="1274">
                  <c:v>242.39175162384115</c:v>
                </c:pt>
                <c:pt idx="1275">
                  <c:v>255.61651961130733</c:v>
                </c:pt>
                <c:pt idx="1276">
                  <c:v>298.78808109357078</c:v>
                </c:pt>
                <c:pt idx="1277">
                  <c:v>342.95474776023701</c:v>
                </c:pt>
                <c:pt idx="1278">
                  <c:v>358.17420281078512</c:v>
                </c:pt>
                <c:pt idx="1279">
                  <c:v>373.39429738908467</c:v>
                </c:pt>
                <c:pt idx="1280">
                  <c:v>389.1141829067227</c:v>
                </c:pt>
                <c:pt idx="1281">
                  <c:v>360.66995986871052</c:v>
                </c:pt>
                <c:pt idx="1282">
                  <c:v>345.94773764648914</c:v>
                </c:pt>
                <c:pt idx="1283">
                  <c:v>346.44880764133461</c:v>
                </c:pt>
                <c:pt idx="1284">
                  <c:v>331.72658541911119</c:v>
                </c:pt>
                <c:pt idx="1285">
                  <c:v>302.28214097466628</c:v>
                </c:pt>
                <c:pt idx="1286">
                  <c:v>271.83619606828393</c:v>
                </c:pt>
                <c:pt idx="1287">
                  <c:v>256.11503149513896</c:v>
                </c:pt>
                <c:pt idx="1288">
                  <c:v>225.17696998245967</c:v>
                </c:pt>
                <c:pt idx="1289">
                  <c:v>208.47221172447439</c:v>
                </c:pt>
                <c:pt idx="1290">
                  <c:v>221.22213035498743</c:v>
                </c:pt>
                <c:pt idx="1291">
                  <c:v>219.74961770261763</c:v>
                </c:pt>
                <c:pt idx="1292">
                  <c:v>188.35077644356383</c:v>
                </c:pt>
                <c:pt idx="1293">
                  <c:v>171.19994757752954</c:v>
                </c:pt>
                <c:pt idx="1294">
                  <c:v>168.78732912755558</c:v>
                </c:pt>
                <c:pt idx="1295">
                  <c:v>195.83514331586326</c:v>
                </c:pt>
                <c:pt idx="1296">
                  <c:v>253.2937283841103</c:v>
                </c:pt>
                <c:pt idx="1297">
                  <c:v>311.70712838829343</c:v>
                </c:pt>
                <c:pt idx="1298">
                  <c:v>356.34928393966629</c:v>
                </c:pt>
                <c:pt idx="1299">
                  <c:v>386.74662473678472</c:v>
                </c:pt>
                <c:pt idx="1300">
                  <c:v>388.18076572394625</c:v>
                </c:pt>
                <c:pt idx="1301">
                  <c:v>374.41783513193104</c:v>
                </c:pt>
                <c:pt idx="1302">
                  <c:v>375.37968487315533</c:v>
                </c:pt>
                <c:pt idx="1303">
                  <c:v>391.06631494761291</c:v>
                </c:pt>
                <c:pt idx="1304">
                  <c:v>377.79550096189666</c:v>
                </c:pt>
                <c:pt idx="1305">
                  <c:v>348.8361383184606</c:v>
                </c:pt>
                <c:pt idx="1306">
                  <c:v>334.59963742499917</c:v>
                </c:pt>
                <c:pt idx="1307">
                  <c:v>319.8774152027778</c:v>
                </c:pt>
                <c:pt idx="1308">
                  <c:v>305.15519298055642</c:v>
                </c:pt>
                <c:pt idx="1309">
                  <c:v>304.66947165179431</c:v>
                </c:pt>
                <c:pt idx="1310">
                  <c:v>304.66947165179226</c:v>
                </c:pt>
                <c:pt idx="1311">
                  <c:v>289.46216762856204</c:v>
                </c:pt>
                <c:pt idx="1312">
                  <c:v>274.25550313308554</c:v>
                </c:pt>
                <c:pt idx="1313">
                  <c:v>243.84409272539065</c:v>
                </c:pt>
                <c:pt idx="1314">
                  <c:v>242.39844023866669</c:v>
                </c:pt>
                <c:pt idx="1315">
                  <c:v>241.43786955295138</c:v>
                </c:pt>
                <c:pt idx="1316">
                  <c:v>181.11292109363981</c:v>
                </c:pt>
                <c:pt idx="1317">
                  <c:v>163.5358469799184</c:v>
                </c:pt>
                <c:pt idx="1318">
                  <c:v>191.0898473850994</c:v>
                </c:pt>
                <c:pt idx="1319">
                  <c:v>277.54296912322354</c:v>
                </c:pt>
                <c:pt idx="1320">
                  <c:v>410.98179586532166</c:v>
                </c:pt>
                <c:pt idx="1321">
                  <c:v>516.39561001180641</c:v>
                </c:pt>
                <c:pt idx="1322">
                  <c:v>623.736321279501</c:v>
                </c:pt>
                <c:pt idx="1323">
                  <c:v>732.58599828151523</c:v>
                </c:pt>
                <c:pt idx="1324">
                  <c:v>784.62141442690586</c:v>
                </c:pt>
                <c:pt idx="1325">
                  <c:v>718.53594615477709</c:v>
                </c:pt>
                <c:pt idx="1326">
                  <c:v>576.92398114988987</c:v>
                </c:pt>
                <c:pt idx="1327">
                  <c:v>446.99967917700042</c:v>
                </c:pt>
                <c:pt idx="1328">
                  <c:v>374.42332397100739</c:v>
                </c:pt>
                <c:pt idx="1329">
                  <c:v>344.97887952656254</c:v>
                </c:pt>
                <c:pt idx="1330">
                  <c:v>344.97887952656254</c:v>
                </c:pt>
                <c:pt idx="1331">
                  <c:v>344.97887952656254</c:v>
                </c:pt>
                <c:pt idx="1332">
                  <c:v>330.25665730434116</c:v>
                </c:pt>
                <c:pt idx="1333">
                  <c:v>285.57229292123708</c:v>
                </c:pt>
                <c:pt idx="1334">
                  <c:v>254.57859249400565</c:v>
                </c:pt>
                <c:pt idx="1335">
                  <c:v>253.03509226100257</c:v>
                </c:pt>
                <c:pt idx="1336">
                  <c:v>280.94179222222351</c:v>
                </c:pt>
                <c:pt idx="1337">
                  <c:v>309.87493422776527</c:v>
                </c:pt>
                <c:pt idx="1338">
                  <c:v>324.08649353883902</c:v>
                </c:pt>
                <c:pt idx="1339">
                  <c:v>338.8087157610625</c:v>
                </c:pt>
                <c:pt idx="1340">
                  <c:v>353.53093798328598</c:v>
                </c:pt>
                <c:pt idx="1341">
                  <c:v>368.76382311665498</c:v>
                </c:pt>
                <c:pt idx="1342">
                  <c:v>413.4417922222222</c:v>
                </c:pt>
                <c:pt idx="1343">
                  <c:v>459.6600639220274</c:v>
                </c:pt>
                <c:pt idx="1344">
                  <c:v>461.72190139922179</c:v>
                </c:pt>
                <c:pt idx="1345">
                  <c:v>449.07174909825045</c:v>
                </c:pt>
                <c:pt idx="1346">
                  <c:v>406.46584991393109</c:v>
                </c:pt>
                <c:pt idx="1347">
                  <c:v>362.82071813022139</c:v>
                </c:pt>
                <c:pt idx="1348">
                  <c:v>318.65405146355721</c:v>
                </c:pt>
                <c:pt idx="1349">
                  <c:v>214.55606566984159</c:v>
                </c:pt>
                <c:pt idx="1350">
                  <c:v>78.427704960514035</c:v>
                </c:pt>
                <c:pt idx="1351">
                  <c:v>-30.266247033527748</c:v>
                </c:pt>
                <c:pt idx="1352">
                  <c:v>-81.497137265048195</c:v>
                </c:pt>
                <c:pt idx="1353">
                  <c:v>-103.15823561244522</c:v>
                </c:pt>
                <c:pt idx="1354">
                  <c:v>-125.17587068240101</c:v>
                </c:pt>
                <c:pt idx="1355">
                  <c:v>-161.77183423004897</c:v>
                </c:pt>
                <c:pt idx="1356">
                  <c:v>-228.59182655362252</c:v>
                </c:pt>
                <c:pt idx="1357">
                  <c:v>-281.40394915560296</c:v>
                </c:pt>
                <c:pt idx="1358">
                  <c:v>-319.69945770810534</c:v>
                </c:pt>
                <c:pt idx="1359">
                  <c:v>-372.88442499036017</c:v>
                </c:pt>
                <c:pt idx="1360">
                  <c:v>-397.1602325578254</c:v>
                </c:pt>
                <c:pt idx="1361">
                  <c:v>-273.48187838922144</c:v>
                </c:pt>
                <c:pt idx="1362">
                  <c:v>-13.93449201532701</c:v>
                </c:pt>
                <c:pt idx="1363">
                  <c:v>278.9750858207841</c:v>
                </c:pt>
                <c:pt idx="1364">
                  <c:v>546.2812228998057</c:v>
                </c:pt>
                <c:pt idx="1365">
                  <c:v>581.19618774745186</c:v>
                </c:pt>
                <c:pt idx="1366">
                  <c:v>392.98958895984111</c:v>
                </c:pt>
                <c:pt idx="1367">
                  <c:v>157.83469754183471</c:v>
                </c:pt>
                <c:pt idx="1368">
                  <c:v>-139.79715322591534</c:v>
                </c:pt>
                <c:pt idx="1369">
                  <c:v>-264.9809821527777</c:v>
                </c:pt>
                <c:pt idx="1370">
                  <c:v>-79.649700144778194</c:v>
                </c:pt>
                <c:pt idx="1371">
                  <c:v>153.67646166217338</c:v>
                </c:pt>
                <c:pt idx="1372">
                  <c:v>242.00979499550692</c:v>
                </c:pt>
                <c:pt idx="1373">
                  <c:v>168.39868388439581</c:v>
                </c:pt>
                <c:pt idx="1374">
                  <c:v>4.6139983293359137</c:v>
                </c:pt>
                <c:pt idx="1375">
                  <c:v>-205.48936478282633</c:v>
                </c:pt>
                <c:pt idx="1376">
                  <c:v>-565.53614070823505</c:v>
                </c:pt>
                <c:pt idx="1377">
                  <c:v>-1077.8542104695273</c:v>
                </c:pt>
                <c:pt idx="1378">
                  <c:v>-1359.1746389742614</c:v>
                </c:pt>
                <c:pt idx="1379">
                  <c:v>-1373.6986340194931</c:v>
                </c:pt>
                <c:pt idx="1380">
                  <c:v>-1386.4261956052205</c:v>
                </c:pt>
                <c:pt idx="1381">
                  <c:v>-955.69065706477727</c:v>
                </c:pt>
                <c:pt idx="1382">
                  <c:v>114.84681530259887</c:v>
                </c:pt>
                <c:pt idx="1383">
                  <c:v>987.07765349836245</c:v>
                </c:pt>
                <c:pt idx="1384">
                  <c:v>1097.2933617817935</c:v>
                </c:pt>
                <c:pt idx="1385">
                  <c:v>735.15183912647285</c:v>
                </c:pt>
                <c:pt idx="1386">
                  <c:v>472.69492123815456</c:v>
                </c:pt>
                <c:pt idx="1387">
                  <c:v>577.88873783744384</c:v>
                </c:pt>
                <c:pt idx="1388">
                  <c:v>906.20955405789573</c:v>
                </c:pt>
                <c:pt idx="1389">
                  <c:v>1238.2169280132382</c:v>
                </c:pt>
                <c:pt idx="1390">
                  <c:v>1337.9338553583773</c:v>
                </c:pt>
                <c:pt idx="1391">
                  <c:v>1143.2635759930065</c:v>
                </c:pt>
                <c:pt idx="1392">
                  <c:v>827.93796372311022</c:v>
                </c:pt>
                <c:pt idx="1393">
                  <c:v>538.63052595843249</c:v>
                </c:pt>
                <c:pt idx="1394">
                  <c:v>319.89228554547418</c:v>
                </c:pt>
                <c:pt idx="1395">
                  <c:v>202.11450776769681</c:v>
                </c:pt>
                <c:pt idx="1396">
                  <c:v>113.08025201655774</c:v>
                </c:pt>
                <c:pt idx="1397">
                  <c:v>7.9372778736684495</c:v>
                </c:pt>
                <c:pt idx="1398">
                  <c:v>-68.76179299508334</c:v>
                </c:pt>
                <c:pt idx="1399">
                  <c:v>-146.07672909042878</c:v>
                </c:pt>
                <c:pt idx="1400">
                  <c:v>-224.289881915526</c:v>
                </c:pt>
                <c:pt idx="1401">
                  <c:v>-273.5625381659155</c:v>
                </c:pt>
                <c:pt idx="1402">
                  <c:v>-367.14159789710391</c:v>
                </c:pt>
                <c:pt idx="1403">
                  <c:v>-623.93360537174999</c:v>
                </c:pt>
                <c:pt idx="1404">
                  <c:v>-1089.7811097344934</c:v>
                </c:pt>
                <c:pt idx="1405">
                  <c:v>-1382.7732130773868</c:v>
                </c:pt>
                <c:pt idx="1406">
                  <c:v>-1143.9688829607776</c:v>
                </c:pt>
                <c:pt idx="1407">
                  <c:v>-473.51542248130562</c:v>
                </c:pt>
                <c:pt idx="1408">
                  <c:v>114.15356721783498</c:v>
                </c:pt>
                <c:pt idx="1409">
                  <c:v>247.34681530259917</c:v>
                </c:pt>
                <c:pt idx="1410">
                  <c:v>174.08616540039031</c:v>
                </c:pt>
                <c:pt idx="1411">
                  <c:v>100.29950392095161</c:v>
                </c:pt>
                <c:pt idx="1412">
                  <c:v>55.610023315821294</c:v>
                </c:pt>
                <c:pt idx="1413">
                  <c:v>113.81078034197387</c:v>
                </c:pt>
                <c:pt idx="1414">
                  <c:v>378.9818540160278</c:v>
                </c:pt>
                <c:pt idx="1415">
                  <c:v>793.66625808911817</c:v>
                </c:pt>
                <c:pt idx="1416">
                  <c:v>1137.7763485884598</c:v>
                </c:pt>
                <c:pt idx="1417">
                  <c:v>1248.6287067504718</c:v>
                </c:pt>
                <c:pt idx="1418">
                  <c:v>1080.3884577635558</c:v>
                </c:pt>
                <c:pt idx="1419">
                  <c:v>674.50555439762729</c:v>
                </c:pt>
                <c:pt idx="1420">
                  <c:v>190.78522076176563</c:v>
                </c:pt>
                <c:pt idx="1421">
                  <c:v>-311.88333449126293</c:v>
                </c:pt>
                <c:pt idx="1422">
                  <c:v>-642.35680112990121</c:v>
                </c:pt>
                <c:pt idx="1423">
                  <c:v>-413.86163197267882</c:v>
                </c:pt>
                <c:pt idx="1424">
                  <c:v>69.746144778571818</c:v>
                </c:pt>
                <c:pt idx="1425">
                  <c:v>467.90709671178473</c:v>
                </c:pt>
                <c:pt idx="1426">
                  <c:v>898.70565516252941</c:v>
                </c:pt>
                <c:pt idx="1427">
                  <c:v>994.79518108997399</c:v>
                </c:pt>
                <c:pt idx="1428">
                  <c:v>632.71889026550684</c:v>
                </c:pt>
                <c:pt idx="1429">
                  <c:v>207.66137245768252</c:v>
                </c:pt>
                <c:pt idx="1430">
                  <c:v>-162.01346736966474</c:v>
                </c:pt>
                <c:pt idx="1431">
                  <c:v>-593.677626634734</c:v>
                </c:pt>
                <c:pt idx="1432">
                  <c:v>-1117.5394656834931</c:v>
                </c:pt>
                <c:pt idx="1433">
                  <c:v>-1394.0468083155954</c:v>
                </c:pt>
                <c:pt idx="1434">
                  <c:v>-1418.4799397104164</c:v>
                </c:pt>
                <c:pt idx="1435">
                  <c:v>-867.08203346015944</c:v>
                </c:pt>
                <c:pt idx="1436">
                  <c:v>14.347105987209773</c:v>
                </c:pt>
                <c:pt idx="1437">
                  <c:v>442.03596073669621</c:v>
                </c:pt>
                <c:pt idx="1438">
                  <c:v>488.02911866727959</c:v>
                </c:pt>
                <c:pt idx="1439">
                  <c:v>297.88059385625002</c:v>
                </c:pt>
                <c:pt idx="1440">
                  <c:v>62.466054170334885</c:v>
                </c:pt>
                <c:pt idx="1441">
                  <c:v>-218.22984905654857</c:v>
                </c:pt>
                <c:pt idx="1442">
                  <c:v>-308.92303980019409</c:v>
                </c:pt>
                <c:pt idx="1443">
                  <c:v>-89.6651830875401</c:v>
                </c:pt>
                <c:pt idx="1444">
                  <c:v>145.54214960625001</c:v>
                </c:pt>
                <c:pt idx="1445">
                  <c:v>219.50148357912676</c:v>
                </c:pt>
                <c:pt idx="1446">
                  <c:v>87.236829792404222</c:v>
                </c:pt>
                <c:pt idx="1447">
                  <c:v>-369.85042340327595</c:v>
                </c:pt>
                <c:pt idx="1448">
                  <c:v>-1035.401290551215</c:v>
                </c:pt>
                <c:pt idx="1449">
                  <c:v>-1392.7953053552203</c:v>
                </c:pt>
                <c:pt idx="1450">
                  <c:v>-1144.9749129701597</c:v>
                </c:pt>
                <c:pt idx="1451">
                  <c:v>-541.99437622397227</c:v>
                </c:pt>
                <c:pt idx="1452">
                  <c:v>-41.484866666666647</c:v>
                </c:pt>
                <c:pt idx="1453">
                  <c:v>135.18180000000001</c:v>
                </c:pt>
                <c:pt idx="1454">
                  <c:v>135.18180000000001</c:v>
                </c:pt>
                <c:pt idx="1455">
                  <c:v>135.18180000000001</c:v>
                </c:pt>
                <c:pt idx="1456">
                  <c:v>135.18180000000001</c:v>
                </c:pt>
                <c:pt idx="1457">
                  <c:v>135.18180000000001</c:v>
                </c:pt>
                <c:pt idx="1458">
                  <c:v>135.18180000000001</c:v>
                </c:pt>
                <c:pt idx="1459">
                  <c:v>135.18180000000001</c:v>
                </c:pt>
                <c:pt idx="1460">
                  <c:v>135.18180000000001</c:v>
                </c:pt>
                <c:pt idx="1461">
                  <c:v>135.18180000000001</c:v>
                </c:pt>
                <c:pt idx="1462">
                  <c:v>135.18180000000001</c:v>
                </c:pt>
                <c:pt idx="1463">
                  <c:v>135.18180000000001</c:v>
                </c:pt>
                <c:pt idx="1464">
                  <c:v>135.18180000000001</c:v>
                </c:pt>
                <c:pt idx="1465">
                  <c:v>135.18180000000001</c:v>
                </c:pt>
                <c:pt idx="1466">
                  <c:v>135.18180000000001</c:v>
                </c:pt>
                <c:pt idx="1467">
                  <c:v>135.18180000000001</c:v>
                </c:pt>
                <c:pt idx="1468">
                  <c:v>135.18180000000001</c:v>
                </c:pt>
                <c:pt idx="1469">
                  <c:v>135.18180000000001</c:v>
                </c:pt>
                <c:pt idx="1470">
                  <c:v>135.18180000000001</c:v>
                </c:pt>
                <c:pt idx="1471">
                  <c:v>135.18180000000001</c:v>
                </c:pt>
                <c:pt idx="1472">
                  <c:v>135.18180000000001</c:v>
                </c:pt>
                <c:pt idx="1473">
                  <c:v>135.18180000000001</c:v>
                </c:pt>
                <c:pt idx="1474">
                  <c:v>135.18180000000001</c:v>
                </c:pt>
                <c:pt idx="1475">
                  <c:v>135.18180000000001</c:v>
                </c:pt>
                <c:pt idx="1476">
                  <c:v>135.18180000000001</c:v>
                </c:pt>
                <c:pt idx="1477">
                  <c:v>135.18180000000001</c:v>
                </c:pt>
                <c:pt idx="1478">
                  <c:v>459.07068888888892</c:v>
                </c:pt>
                <c:pt idx="1479">
                  <c:v>783.1143434941182</c:v>
                </c:pt>
                <c:pt idx="1480">
                  <c:v>739.41197397647215</c:v>
                </c:pt>
                <c:pt idx="1481">
                  <c:v>651.72872060454324</c:v>
                </c:pt>
                <c:pt idx="1482">
                  <c:v>564.12189079915447</c:v>
                </c:pt>
                <c:pt idx="1483">
                  <c:v>505.94383700825</c:v>
                </c:pt>
                <c:pt idx="1484">
                  <c:v>477.25147720188897</c:v>
                </c:pt>
                <c:pt idx="1485">
                  <c:v>507.46623282539065</c:v>
                </c:pt>
                <c:pt idx="1486">
                  <c:v>611.61410178387655</c:v>
                </c:pt>
                <c:pt idx="1487">
                  <c:v>745.70268872350175</c:v>
                </c:pt>
                <c:pt idx="1488">
                  <c:v>895.25630937100709</c:v>
                </c:pt>
                <c:pt idx="1489">
                  <c:v>1045.7733785791183</c:v>
                </c:pt>
                <c:pt idx="1490">
                  <c:v>1168.0780535598487</c:v>
                </c:pt>
                <c:pt idx="1491">
                  <c:v>1247.4218914530848</c:v>
                </c:pt>
                <c:pt idx="1492">
                  <c:v>1254.3722790778215</c:v>
                </c:pt>
                <c:pt idx="1493">
                  <c:v>1202.9198189063072</c:v>
                </c:pt>
                <c:pt idx="1494">
                  <c:v>1137.09303961046</c:v>
                </c:pt>
                <c:pt idx="1495">
                  <c:v>1041.7792872745622</c:v>
                </c:pt>
                <c:pt idx="1496">
                  <c:v>945.96734281871022</c:v>
                </c:pt>
                <c:pt idx="1497">
                  <c:v>849.7419436702387</c:v>
                </c:pt>
                <c:pt idx="1498">
                  <c:v>737.93735510988995</c:v>
                </c:pt>
                <c:pt idx="1499">
                  <c:v>625.12231269905692</c:v>
                </c:pt>
                <c:pt idx="1500">
                  <c:v>511.17402710907123</c:v>
                </c:pt>
                <c:pt idx="1501">
                  <c:v>454.88929523232133</c:v>
                </c:pt>
                <c:pt idx="1502">
                  <c:v>428.0899375762387</c:v>
                </c:pt>
                <c:pt idx="1503">
                  <c:v>415.37839061093194</c:v>
                </c:pt>
                <c:pt idx="1504">
                  <c:v>417.75327692345098</c:v>
                </c:pt>
                <c:pt idx="1505">
                  <c:v>390.36939090069467</c:v>
                </c:pt>
                <c:pt idx="1506">
                  <c:v>377.38188770976564</c:v>
                </c:pt>
                <c:pt idx="1507">
                  <c:v>393.85481715711825</c:v>
                </c:pt>
                <c:pt idx="1508">
                  <c:v>425.42121468758296</c:v>
                </c:pt>
                <c:pt idx="1509">
                  <c:v>472.09259180072416</c:v>
                </c:pt>
                <c:pt idx="1510">
                  <c:v>563.69231313491719</c:v>
                </c:pt>
                <c:pt idx="1511">
                  <c:v>686.27965938268221</c:v>
                </c:pt>
                <c:pt idx="1512">
                  <c:v>810.50995242911767</c:v>
                </c:pt>
                <c:pt idx="1513">
                  <c:v>921.79143371371015</c:v>
                </c:pt>
                <c:pt idx="1514">
                  <c:v>975.70450334329303</c:v>
                </c:pt>
                <c:pt idx="1515">
                  <c:v>941.6526076255434</c:v>
                </c:pt>
                <c:pt idx="1516">
                  <c:v>818.30520906936249</c:v>
                </c:pt>
                <c:pt idx="1517">
                  <c:v>692.51545402266879</c:v>
                </c:pt>
                <c:pt idx="1518">
                  <c:v>594.93169792582125</c:v>
                </c:pt>
                <c:pt idx="1519">
                  <c:v>525.01961534079351</c:v>
                </c:pt>
                <c:pt idx="1520">
                  <c:v>469.40095161928394</c:v>
                </c:pt>
                <c:pt idx="1521">
                  <c:v>412.39483243661641</c:v>
                </c:pt>
                <c:pt idx="1522">
                  <c:v>340.20251364658549</c:v>
                </c:pt>
                <c:pt idx="1523">
                  <c:v>236.67338778958333</c:v>
                </c:pt>
                <c:pt idx="1524">
                  <c:v>87.56327963911113</c:v>
                </c:pt>
                <c:pt idx="1525">
                  <c:v>-108.9645345128034</c:v>
                </c:pt>
                <c:pt idx="1526">
                  <c:v>-278.69874675841749</c:v>
                </c:pt>
                <c:pt idx="1527">
                  <c:v>-391.56082088571446</c:v>
                </c:pt>
                <c:pt idx="1528">
                  <c:v>-401.90582182588111</c:v>
                </c:pt>
                <c:pt idx="1529">
                  <c:v>-322.73180497777776</c:v>
                </c:pt>
                <c:pt idx="1530">
                  <c:v>-197.49556120171542</c:v>
                </c:pt>
                <c:pt idx="1531">
                  <c:v>-40.668298076678866</c:v>
                </c:pt>
                <c:pt idx="1532">
                  <c:v>118.56550798467381</c:v>
                </c:pt>
                <c:pt idx="1533">
                  <c:v>279.74124006944385</c:v>
                </c:pt>
                <c:pt idx="1534">
                  <c:v>457.94788956647204</c:v>
                </c:pt>
                <c:pt idx="1535">
                  <c:v>667.95372469622976</c:v>
                </c:pt>
                <c:pt idx="1536">
                  <c:v>881.23650003477724</c:v>
                </c:pt>
                <c:pt idx="1537">
                  <c:v>1038.3432632146671</c:v>
                </c:pt>
                <c:pt idx="1538">
                  <c:v>1168.1185816475834</c:v>
                </c:pt>
                <c:pt idx="1539">
                  <c:v>1256.0551144364722</c:v>
                </c:pt>
                <c:pt idx="1540">
                  <c:v>1315.6807657239478</c:v>
                </c:pt>
                <c:pt idx="1541">
                  <c:v>1347.5599187524433</c:v>
                </c:pt>
                <c:pt idx="1542">
                  <c:v>1306.087928701618</c:v>
                </c:pt>
                <c:pt idx="1543">
                  <c:v>1190.1123665597113</c:v>
                </c:pt>
                <c:pt idx="1544">
                  <c:v>983.05286221678398</c:v>
                </c:pt>
                <c:pt idx="1545">
                  <c:v>771.24454454045053</c:v>
                </c:pt>
                <c:pt idx="1546">
                  <c:v>629.74609571180486</c:v>
                </c:pt>
                <c:pt idx="1547">
                  <c:v>544.87772374678468</c:v>
                </c:pt>
                <c:pt idx="1548">
                  <c:v>532.47826632517445</c:v>
                </c:pt>
                <c:pt idx="1549">
                  <c:v>550.11833392261292</c:v>
                </c:pt>
                <c:pt idx="1550">
                  <c:v>582.49661193611155</c:v>
                </c:pt>
                <c:pt idx="1551">
                  <c:v>616.07528354287751</c:v>
                </c:pt>
                <c:pt idx="1552">
                  <c:v>634.96306978734037</c:v>
                </c:pt>
                <c:pt idx="1553">
                  <c:v>639.76208604939586</c:v>
                </c:pt>
                <c:pt idx="1554">
                  <c:v>643.99480048575174</c:v>
                </c:pt>
                <c:pt idx="1555">
                  <c:v>678.31500452266664</c:v>
                </c:pt>
                <c:pt idx="1556">
                  <c:v>728.01582460400709</c:v>
                </c:pt>
                <c:pt idx="1557">
                  <c:v>779.01680460815624</c:v>
                </c:pt>
                <c:pt idx="1558">
                  <c:v>845.44956287700211</c:v>
                </c:pt>
                <c:pt idx="1559">
                  <c:v>913.89779286091584</c:v>
                </c:pt>
                <c:pt idx="1560">
                  <c:v>938.97524846735951</c:v>
                </c:pt>
                <c:pt idx="1561">
                  <c:v>949.49420095647247</c:v>
                </c:pt>
                <c:pt idx="1562">
                  <c:v>960.17687255047258</c:v>
                </c:pt>
                <c:pt idx="1563">
                  <c:v>985.74548547158292</c:v>
                </c:pt>
                <c:pt idx="1564">
                  <c:v>1012.1713853462247</c:v>
                </c:pt>
                <c:pt idx="1565">
                  <c:v>1024.0598865193967</c:v>
                </c:pt>
                <c:pt idx="1566">
                  <c:v>1050.8554334355435</c:v>
                </c:pt>
                <c:pt idx="1567">
                  <c:v>1049.11818271982</c:v>
                </c:pt>
                <c:pt idx="1568">
                  <c:v>1016.6676644967649</c:v>
                </c:pt>
                <c:pt idx="1569">
                  <c:v>998.35579942088975</c:v>
                </c:pt>
                <c:pt idx="1570">
                  <c:v>979.43158652106308</c:v>
                </c:pt>
                <c:pt idx="1571">
                  <c:v>959.86816563164075</c:v>
                </c:pt>
                <c:pt idx="1572">
                  <c:v>939.64059517023748</c:v>
                </c:pt>
                <c:pt idx="1573">
                  <c:v>889.28140769328343</c:v>
                </c:pt>
                <c:pt idx="1574">
                  <c:v>821.92231990011874</c:v>
                </c:pt>
                <c:pt idx="1575">
                  <c:v>767.7493086653335</c:v>
                </c:pt>
                <c:pt idx="1576">
                  <c:v>697.29490654536107</c:v>
                </c:pt>
                <c:pt idx="1577">
                  <c:v>624.47457150141861</c:v>
                </c:pt>
                <c:pt idx="1578">
                  <c:v>564.79490654536016</c:v>
                </c:pt>
                <c:pt idx="1579">
                  <c:v>532.98197106593329</c:v>
                </c:pt>
                <c:pt idx="1580">
                  <c:v>501.17479133628507</c:v>
                </c:pt>
                <c:pt idx="1581">
                  <c:v>482.52746752712602</c:v>
                </c:pt>
                <c:pt idx="1582">
                  <c:v>464.67667553491839</c:v>
                </c:pt>
                <c:pt idx="1583">
                  <c:v>415.83634004587719</c:v>
                </c:pt>
                <c:pt idx="1584">
                  <c:v>380.96838048811128</c:v>
                </c:pt>
                <c:pt idx="1585">
                  <c:v>345.36400472222198</c:v>
                </c:pt>
                <c:pt idx="1586">
                  <c:v>309.03856141429253</c:v>
                </c:pt>
                <c:pt idx="1587">
                  <c:v>286.73154003589048</c:v>
                </c:pt>
                <c:pt idx="1588">
                  <c:v>293.93291587728083</c:v>
                </c:pt>
                <c:pt idx="1589">
                  <c:v>331.38550042411896</c:v>
                </c:pt>
                <c:pt idx="1590">
                  <c:v>370.36591677400224</c:v>
                </c:pt>
                <c:pt idx="1591">
                  <c:v>410.11216760866847</c:v>
                </c:pt>
                <c:pt idx="1592">
                  <c:v>436.62245872018065</c:v>
                </c:pt>
                <c:pt idx="1593">
                  <c:v>463.14298227575256</c:v>
                </c:pt>
                <c:pt idx="1594">
                  <c:v>491.12930344228079</c:v>
                </c:pt>
                <c:pt idx="1595">
                  <c:v>460.229293830931</c:v>
                </c:pt>
                <c:pt idx="1596">
                  <c:v>427.88139338572438</c:v>
                </c:pt>
                <c:pt idx="1597">
                  <c:v>380.82150316234987</c:v>
                </c:pt>
                <c:pt idx="1598">
                  <c:v>316.89409486772928</c:v>
                </c:pt>
                <c:pt idx="1599">
                  <c:v>281.72971419622888</c:v>
                </c:pt>
                <c:pt idx="1600">
                  <c:v>245.89926536948707</c:v>
                </c:pt>
                <c:pt idx="1601">
                  <c:v>224.14223785907114</c:v>
                </c:pt>
                <c:pt idx="1602">
                  <c:v>246.61582979066884</c:v>
                </c:pt>
                <c:pt idx="1603">
                  <c:v>299.97408266752876</c:v>
                </c:pt>
                <c:pt idx="1604">
                  <c:v>340.01963249081984</c:v>
                </c:pt>
                <c:pt idx="1605">
                  <c:v>395.49184435678632</c:v>
                </c:pt>
                <c:pt idx="1606">
                  <c:v>438.29631690855689</c:v>
                </c:pt>
                <c:pt idx="1607">
                  <c:v>466.38112534911767</c:v>
                </c:pt>
                <c:pt idx="1608">
                  <c:v>495.82556979356252</c:v>
                </c:pt>
                <c:pt idx="1609">
                  <c:v>525.27001423800743</c:v>
                </c:pt>
                <c:pt idx="1610">
                  <c:v>541.35187246411078</c:v>
                </c:pt>
                <c:pt idx="1611">
                  <c:v>556.75487197990333</c:v>
                </c:pt>
                <c:pt idx="1612">
                  <c:v>602.96770769380601</c:v>
                </c:pt>
                <c:pt idx="1613">
                  <c:v>649.87155314533334</c:v>
                </c:pt>
                <c:pt idx="1614">
                  <c:v>698.1631738218955</c:v>
                </c:pt>
                <c:pt idx="1615">
                  <c:v>747.17138534622518</c:v>
                </c:pt>
                <c:pt idx="1616">
                  <c:v>812.33116362178475</c:v>
                </c:pt>
                <c:pt idx="1617">
                  <c:v>864.23259870282072</c:v>
                </c:pt>
                <c:pt idx="1618">
                  <c:v>902.20322715655743</c:v>
                </c:pt>
                <c:pt idx="1619">
                  <c:v>896.82162753767238</c:v>
                </c:pt>
                <c:pt idx="1620">
                  <c:v>860.64298227575091</c:v>
                </c:pt>
                <c:pt idx="1621">
                  <c:v>823.80530366387848</c:v>
                </c:pt>
                <c:pt idx="1622">
                  <c:v>770.82565121707194</c:v>
                </c:pt>
                <c:pt idx="1623">
                  <c:v>686.95110538094559</c:v>
                </c:pt>
                <c:pt idx="1624">
                  <c:v>585.38692854648696</c:v>
                </c:pt>
                <c:pt idx="1625">
                  <c:v>496.30758608872912</c:v>
                </c:pt>
                <c:pt idx="1626">
                  <c:v>360.82994486856387</c:v>
                </c:pt>
                <c:pt idx="1627">
                  <c:v>206.20838653866593</c:v>
                </c:pt>
                <c:pt idx="1628">
                  <c:v>78.178978872728862</c:v>
                </c:pt>
                <c:pt idx="1629">
                  <c:v>-8.4286152444448135</c:v>
                </c:pt>
                <c:pt idx="1630">
                  <c:v>-21.922331078831974</c:v>
                </c:pt>
                <c:pt idx="1631">
                  <c:v>53.840444732252593</c:v>
                </c:pt>
                <c:pt idx="1632">
                  <c:v>177.39057358628429</c:v>
                </c:pt>
                <c:pt idx="1633">
                  <c:v>318.48004441658463</c:v>
                </c:pt>
                <c:pt idx="1634">
                  <c:v>434.22508322995265</c:v>
                </c:pt>
                <c:pt idx="1635">
                  <c:v>477.7154492973221</c:v>
                </c:pt>
                <c:pt idx="1636">
                  <c:v>477.71544929731999</c:v>
                </c:pt>
                <c:pt idx="1637">
                  <c:v>432.8731215591103</c:v>
                </c:pt>
                <c:pt idx="1638">
                  <c:v>386.68330884433675</c:v>
                </c:pt>
                <c:pt idx="1639">
                  <c:v>354.55028972429477</c:v>
                </c:pt>
                <c:pt idx="1640">
                  <c:v>351.20396075424924</c:v>
                </c:pt>
                <c:pt idx="1641">
                  <c:v>392.70507574444326</c:v>
                </c:pt>
                <c:pt idx="1642">
                  <c:v>464.98724818384113</c:v>
                </c:pt>
                <c:pt idx="1643">
                  <c:v>568.7069533113779</c:v>
                </c:pt>
                <c:pt idx="1644">
                  <c:v>660.37062742091507</c:v>
                </c:pt>
                <c:pt idx="1645">
                  <c:v>738.67107578436116</c:v>
                </c:pt>
                <c:pt idx="1646">
                  <c:v>804.31337774991971</c:v>
                </c:pt>
                <c:pt idx="1647">
                  <c:v>855.98266425644533</c:v>
                </c:pt>
                <c:pt idx="1648">
                  <c:v>909.11582979066884</c:v>
                </c:pt>
                <c:pt idx="1649">
                  <c:v>933.61515230797363</c:v>
                </c:pt>
                <c:pt idx="1650">
                  <c:v>943.51760004273751</c:v>
                </c:pt>
                <c:pt idx="1651">
                  <c:v>924.10095077273922</c:v>
                </c:pt>
                <c:pt idx="1652">
                  <c:v>888.62930344227925</c:v>
                </c:pt>
                <c:pt idx="1653">
                  <c:v>867.23619365017271</c:v>
                </c:pt>
                <c:pt idx="1654">
                  <c:v>830.4560725361107</c:v>
                </c:pt>
                <c:pt idx="1655">
                  <c:v>806.96691053199925</c:v>
                </c:pt>
                <c:pt idx="1656">
                  <c:v>812.96312274855677</c:v>
                </c:pt>
                <c:pt idx="1657">
                  <c:v>819.00026474133483</c:v>
                </c:pt>
                <c:pt idx="1658">
                  <c:v>825.07833651033275</c:v>
                </c:pt>
                <c:pt idx="1659">
                  <c:v>831.19733805555484</c:v>
                </c:pt>
                <c:pt idx="1660">
                  <c:v>837.35726937699928</c:v>
                </c:pt>
                <c:pt idx="1661">
                  <c:v>828.8359082524446</c:v>
                </c:pt>
                <c:pt idx="1662">
                  <c:v>834.29523691996019</c:v>
                </c:pt>
                <c:pt idx="1663">
                  <c:v>840.57284134804354</c:v>
                </c:pt>
                <c:pt idx="1664">
                  <c:v>816.65487598523077</c:v>
                </c:pt>
                <c:pt idx="1665">
                  <c:v>806.69457741536166</c:v>
                </c:pt>
                <c:pt idx="1666">
                  <c:v>782.03507962239587</c:v>
                </c:pt>
                <c:pt idx="1667">
                  <c:v>755.79339016734002</c:v>
                </c:pt>
                <c:pt idx="1668">
                  <c:v>744.28415537856085</c:v>
                </c:pt>
                <c:pt idx="1669">
                  <c:v>731.9783887728363</c:v>
                </c:pt>
                <c:pt idx="1670">
                  <c:v>719.67837791688908</c:v>
                </c:pt>
                <c:pt idx="1671">
                  <c:v>691.85193868872875</c:v>
                </c:pt>
                <c:pt idx="1672">
                  <c:v>677.93967836628008</c:v>
                </c:pt>
                <c:pt idx="1673">
                  <c:v>678.75027979380593</c:v>
                </c:pt>
                <c:pt idx="1674">
                  <c:v>664.83929852686401</c:v>
                </c:pt>
                <c:pt idx="1675">
                  <c:v>650.1170763046407</c:v>
                </c:pt>
                <c:pt idx="1676">
                  <c:v>635.39485408241717</c:v>
                </c:pt>
                <c:pt idx="1677">
                  <c:v>605.1391686826928</c:v>
                </c:pt>
                <c:pt idx="1678">
                  <c:v>574.07416091095138</c:v>
                </c:pt>
                <c:pt idx="1679">
                  <c:v>556.92589015593308</c:v>
                </c:pt>
                <c:pt idx="1680">
                  <c:v>554.50559737291746</c:v>
                </c:pt>
                <c:pt idx="1681">
                  <c:v>581.53550478412581</c:v>
                </c:pt>
                <c:pt idx="1682">
                  <c:v>624.89860482855431</c:v>
                </c:pt>
                <c:pt idx="1683">
                  <c:v>669.06527149522276</c:v>
                </c:pt>
                <c:pt idx="1684">
                  <c:v>729.56193315634141</c:v>
                </c:pt>
                <c:pt idx="1685">
                  <c:v>762.2295974782844</c:v>
                </c:pt>
                <c:pt idx="1686">
                  <c:v>765.46304979983984</c:v>
                </c:pt>
                <c:pt idx="1687">
                  <c:v>768.70673456545319</c:v>
                </c:pt>
                <c:pt idx="1688">
                  <c:v>742.51620733067284</c:v>
                </c:pt>
                <c:pt idx="1689">
                  <c:v>714.70255865758213</c:v>
                </c:pt>
                <c:pt idx="1690">
                  <c:v>701.61369031773097</c:v>
                </c:pt>
                <c:pt idx="1691">
                  <c:v>687.7091043283217</c:v>
                </c:pt>
                <c:pt idx="1692">
                  <c:v>688.52738008888741</c:v>
                </c:pt>
                <c:pt idx="1693">
                  <c:v>689.34629537720843</c:v>
                </c:pt>
                <c:pt idx="1694">
                  <c:v>690.16585019328727</c:v>
                </c:pt>
                <c:pt idx="1695">
                  <c:v>690.9860445371155</c:v>
                </c:pt>
                <c:pt idx="1696">
                  <c:v>691.80687840869268</c:v>
                </c:pt>
                <c:pt idx="1697">
                  <c:v>692.6283518080279</c:v>
                </c:pt>
                <c:pt idx="1698">
                  <c:v>678.72824251289489</c:v>
                </c:pt>
                <c:pt idx="1699">
                  <c:v>649.28379806845214</c:v>
                </c:pt>
                <c:pt idx="1700">
                  <c:v>619.01724069692091</c:v>
                </c:pt>
                <c:pt idx="1701">
                  <c:v>602.65271120377884</c:v>
                </c:pt>
                <c:pt idx="1702">
                  <c:v>601.01296204387586</c:v>
                </c:pt>
                <c:pt idx="1703">
                  <c:v>584.65354877276582</c:v>
                </c:pt>
                <c:pt idx="1704">
                  <c:v>582.20255865758327</c:v>
                </c:pt>
                <c:pt idx="1705">
                  <c:v>595.29398510845272</c:v>
                </c:pt>
                <c:pt idx="1706">
                  <c:v>593.66574744811032</c:v>
                </c:pt>
                <c:pt idx="1707">
                  <c:v>606.76229012100748</c:v>
                </c:pt>
                <c:pt idx="1708">
                  <c:v>620.67263186019579</c:v>
                </c:pt>
                <c:pt idx="1709">
                  <c:v>619.86139090491622</c:v>
                </c:pt>
                <c:pt idx="1710">
                  <c:v>648.49523392183505</c:v>
                </c:pt>
                <c:pt idx="1711">
                  <c:v>678.75027979380593</c:v>
                </c:pt>
                <c:pt idx="1712">
                  <c:v>694.28374297130699</c:v>
                </c:pt>
                <c:pt idx="1713">
                  <c:v>725.35258790957096</c:v>
                </c:pt>
                <c:pt idx="1714">
                  <c:v>742.51620733067512</c:v>
                </c:pt>
                <c:pt idx="1715">
                  <c:v>759.68558250155547</c:v>
                </c:pt>
                <c:pt idx="1716">
                  <c:v>777.67962871054306</c:v>
                </c:pt>
                <c:pt idx="1717">
                  <c:v>795.68390736358583</c:v>
                </c:pt>
                <c:pt idx="1718">
                  <c:v>814.52308949878488</c:v>
                </c:pt>
                <c:pt idx="1719">
                  <c:v>833.37825982782033</c:v>
                </c:pt>
                <c:pt idx="1720">
                  <c:v>838.358901971862</c:v>
                </c:pt>
                <c:pt idx="1721">
                  <c:v>813.08257966067458</c:v>
                </c:pt>
                <c:pt idx="1722">
                  <c:v>772.26192220017265</c:v>
                </c:pt>
                <c:pt idx="1723">
                  <c:v>729.77209730311279</c:v>
                </c:pt>
                <c:pt idx="1724">
                  <c:v>686.44481081287677</c:v>
                </c:pt>
                <c:pt idx="1725">
                  <c:v>597.27209730310778</c:v>
                </c:pt>
                <c:pt idx="1726">
                  <c:v>475.30701155947719</c:v>
                </c:pt>
                <c:pt idx="1727">
                  <c:v>335.31014746939832</c:v>
                </c:pt>
                <c:pt idx="1728">
                  <c:v>176.52910063091497</c:v>
                </c:pt>
                <c:pt idx="1729">
                  <c:v>13.820394094486232</c:v>
                </c:pt>
                <c:pt idx="1730">
                  <c:v>-93.744817841262943</c:v>
                </c:pt>
                <c:pt idx="1731">
                  <c:v>-142.83075841422129</c:v>
                </c:pt>
                <c:pt idx="1732">
                  <c:v>-162.8339074873254</c:v>
                </c:pt>
                <c:pt idx="1733">
                  <c:v>-152.21556128572138</c:v>
                </c:pt>
                <c:pt idx="1734">
                  <c:v>-140.46812883535972</c:v>
                </c:pt>
                <c:pt idx="1735">
                  <c:v>-142.35987835671443</c:v>
                </c:pt>
                <c:pt idx="1736">
                  <c:v>-173.3577621409292</c:v>
                </c:pt>
                <c:pt idx="1737">
                  <c:v>-189.98036750917925</c:v>
                </c:pt>
                <c:pt idx="1738">
                  <c:v>-190.84247734744355</c:v>
                </c:pt>
                <c:pt idx="1739">
                  <c:v>-176.64405478189985</c:v>
                </c:pt>
                <c:pt idx="1740">
                  <c:v>-116.65776269463959</c:v>
                </c:pt>
                <c:pt idx="1741">
                  <c:v>-25.05614920377127</c:v>
                </c:pt>
                <c:pt idx="1742">
                  <c:v>39.789594518251761</c:v>
                </c:pt>
                <c:pt idx="1743">
                  <c:v>75.929228587209309</c:v>
                </c:pt>
                <c:pt idx="1744">
                  <c:v>113.38820841158207</c:v>
                </c:pt>
                <c:pt idx="1745">
                  <c:v>122.07968391856252</c:v>
                </c:pt>
                <c:pt idx="1746">
                  <c:v>116.1128899786666</c:v>
                </c:pt>
                <c:pt idx="1747">
                  <c:v>139.65449325856292</c:v>
                </c:pt>
                <c:pt idx="1748">
                  <c:v>164.42271076961893</c:v>
                </c:pt>
                <c:pt idx="1749">
                  <c:v>189.23185805689508</c:v>
                </c:pt>
                <c:pt idx="1750">
                  <c:v>229.94891202133206</c:v>
                </c:pt>
                <c:pt idx="1751">
                  <c:v>241.81404400491834</c:v>
                </c:pt>
                <c:pt idx="1752">
                  <c:v>238.97294196011799</c:v>
                </c:pt>
                <c:pt idx="1753">
                  <c:v>236.14782810915452</c:v>
                </c:pt>
                <c:pt idx="1754">
                  <c:v>233.3387024520278</c:v>
                </c:pt>
                <c:pt idx="1755">
                  <c:v>230.54556498873782</c:v>
                </c:pt>
                <c:pt idx="1756">
                  <c:v>227.76841571928469</c:v>
                </c:pt>
                <c:pt idx="1757">
                  <c:v>210.285032421447</c:v>
                </c:pt>
                <c:pt idx="1758">
                  <c:v>206.99274354657206</c:v>
                </c:pt>
                <c:pt idx="1759">
                  <c:v>204.2667564973967</c:v>
                </c:pt>
                <c:pt idx="1760">
                  <c:v>186.29445423202745</c:v>
                </c:pt>
                <c:pt idx="1761">
                  <c:v>183.06739718800654</c:v>
                </c:pt>
                <c:pt idx="1762">
                  <c:v>179.86336314311075</c:v>
                </c:pt>
                <c:pt idx="1763">
                  <c:v>176.6823520973399</c:v>
                </c:pt>
                <c:pt idx="1764">
                  <c:v>158.80214182847268</c:v>
                </c:pt>
                <c:pt idx="1765">
                  <c:v>110.9802542868359</c:v>
                </c:pt>
                <c:pt idx="1766">
                  <c:v>17.993397255360748</c:v>
                </c:pt>
                <c:pt idx="1767">
                  <c:v>-106.41468450653988</c:v>
                </c:pt>
                <c:pt idx="1768">
                  <c:v>-262.14422466932638</c:v>
                </c:pt>
                <c:pt idx="1769">
                  <c:v>-435.30438709029107</c:v>
                </c:pt>
                <c:pt idx="1770">
                  <c:v>-581.00168181094273</c:v>
                </c:pt>
                <c:pt idx="1771">
                  <c:v>-654.35924659438592</c:v>
                </c:pt>
                <c:pt idx="1772">
                  <c:v>-668.17304606938592</c:v>
                </c:pt>
                <c:pt idx="1773">
                  <c:v>-651.88752468038751</c:v>
                </c:pt>
                <c:pt idx="1774">
                  <c:v>-590.01814312302645</c:v>
                </c:pt>
                <c:pt idx="1775">
                  <c:v>-511.76024978177094</c:v>
                </c:pt>
                <c:pt idx="1776">
                  <c:v>-476.15813878960381</c:v>
                </c:pt>
                <c:pt idx="1777">
                  <c:v>-499.07654870032621</c:v>
                </c:pt>
                <c:pt idx="1778">
                  <c:v>-580.83364457129073</c:v>
                </c:pt>
                <c:pt idx="1779">
                  <c:v>-707.56001443952823</c:v>
                </c:pt>
                <c:pt idx="1780">
                  <c:v>-820.14421375794245</c:v>
                </c:pt>
                <c:pt idx="1781">
                  <c:v>-859.18924883751242</c:v>
                </c:pt>
                <c:pt idx="1782">
                  <c:v>-808.83965427686053</c:v>
                </c:pt>
                <c:pt idx="1783">
                  <c:v>-698.18365756174967</c:v>
                </c:pt>
                <c:pt idx="1784">
                  <c:v>-556.46105425551241</c:v>
                </c:pt>
                <c:pt idx="1785">
                  <c:v>-457.54196420941486</c:v>
                </c:pt>
                <c:pt idx="1786">
                  <c:v>-416.86711907670684</c:v>
                </c:pt>
                <c:pt idx="1787">
                  <c:v>-405.22518227908341</c:v>
                </c:pt>
                <c:pt idx="1788">
                  <c:v>-422.79682040690074</c:v>
                </c:pt>
                <c:pt idx="1789">
                  <c:v>-484.43567863572054</c:v>
                </c:pt>
                <c:pt idx="1790">
                  <c:v>-590.33745245810405</c:v>
                </c:pt>
                <c:pt idx="1791">
                  <c:v>-725.74698397252587</c:v>
                </c:pt>
                <c:pt idx="1792">
                  <c:v>-861.09160341997062</c:v>
                </c:pt>
                <c:pt idx="1793">
                  <c:v>-907.67568499476215</c:v>
                </c:pt>
                <c:pt idx="1794">
                  <c:v>-1144.7868918106387</c:v>
                </c:pt>
                <c:pt idx="1795">
                  <c:v>-630.37375555555559</c:v>
                </c:pt>
                <c:pt idx="1796">
                  <c:v>135.18180000000001</c:v>
                </c:pt>
                <c:pt idx="1797">
                  <c:v>135.18180000000001</c:v>
                </c:pt>
                <c:pt idx="1798">
                  <c:v>135.18180000000001</c:v>
                </c:pt>
                <c:pt idx="1799">
                  <c:v>135.18180000000001</c:v>
                </c:pt>
                <c:pt idx="1800">
                  <c:v>135.18180000000001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F88-4B19-95DE-80EEABB0E5C8}"/>
            </c:ext>
          </c:extLst>
        </c:ser>
        <c:ser>
          <c:idx val="1"/>
          <c:order val="1"/>
          <c:tx>
            <c:v>Acceleration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'Corsa B Data'!$D$12:$D$1812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'Corsa B Data'!$J$12:$J$1812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29.444444444444446</c:v>
                </c:pt>
                <c:pt idx="12">
                  <c:v>250.27777777777777</c:v>
                </c:pt>
                <c:pt idx="13">
                  <c:v>765.55555555555554</c:v>
                </c:pt>
                <c:pt idx="14">
                  <c:v>1207.2222222222224</c:v>
                </c:pt>
                <c:pt idx="15">
                  <c:v>1133.6111111111111</c:v>
                </c:pt>
                <c:pt idx="16">
                  <c:v>1030.5555555555552</c:v>
                </c:pt>
                <c:pt idx="17">
                  <c:v>1266.1111111111111</c:v>
                </c:pt>
                <c:pt idx="18">
                  <c:v>1339.7222222222224</c:v>
                </c:pt>
                <c:pt idx="19">
                  <c:v>853.88888888888891</c:v>
                </c:pt>
                <c:pt idx="20">
                  <c:v>309.16666666666686</c:v>
                </c:pt>
                <c:pt idx="21">
                  <c:v>117.77777777777787</c:v>
                </c:pt>
                <c:pt idx="22">
                  <c:v>103.05555555555546</c:v>
                </c:pt>
                <c:pt idx="23">
                  <c:v>117.77777777777787</c:v>
                </c:pt>
                <c:pt idx="24">
                  <c:v>294.44444444444446</c:v>
                </c:pt>
                <c:pt idx="25">
                  <c:v>412.22222222222183</c:v>
                </c:pt>
                <c:pt idx="26">
                  <c:v>485.83333333333343</c:v>
                </c:pt>
                <c:pt idx="27">
                  <c:v>691.9444444444448</c:v>
                </c:pt>
                <c:pt idx="28">
                  <c:v>736.11111111111109</c:v>
                </c:pt>
                <c:pt idx="29">
                  <c:v>691.94444444444377</c:v>
                </c:pt>
                <c:pt idx="30">
                  <c:v>500.55555555555532</c:v>
                </c:pt>
                <c:pt idx="31">
                  <c:v>294.44444444444446</c:v>
                </c:pt>
                <c:pt idx="32">
                  <c:v>206.11111111111092</c:v>
                </c:pt>
                <c:pt idx="33">
                  <c:v>161.94444444444466</c:v>
                </c:pt>
                <c:pt idx="34">
                  <c:v>88.333333333333528</c:v>
                </c:pt>
                <c:pt idx="35">
                  <c:v>-29.444444444443818</c:v>
                </c:pt>
                <c:pt idx="36">
                  <c:v>-264.9999999999996</c:v>
                </c:pt>
                <c:pt idx="37">
                  <c:v>-633.05555555555611</c:v>
                </c:pt>
                <c:pt idx="38">
                  <c:v>-839.16666666666708</c:v>
                </c:pt>
                <c:pt idx="39">
                  <c:v>-780.27777777777737</c:v>
                </c:pt>
                <c:pt idx="40">
                  <c:v>-691.9444444444448</c:v>
                </c:pt>
                <c:pt idx="41">
                  <c:v>-824.44444444444457</c:v>
                </c:pt>
                <c:pt idx="42">
                  <c:v>-1059.9999999999993</c:v>
                </c:pt>
                <c:pt idx="43">
                  <c:v>-1001.1111111111112</c:v>
                </c:pt>
                <c:pt idx="44">
                  <c:v>-618.33333333333371</c:v>
                </c:pt>
                <c:pt idx="45">
                  <c:v>-265.00000000000011</c:v>
                </c:pt>
                <c:pt idx="46">
                  <c:v>-206.11111111111092</c:v>
                </c:pt>
                <c:pt idx="47">
                  <c:v>-294.44444444444446</c:v>
                </c:pt>
                <c:pt idx="48">
                  <c:v>-250.27777777777766</c:v>
                </c:pt>
                <c:pt idx="49">
                  <c:v>-88.333333333333016</c:v>
                </c:pt>
                <c:pt idx="50">
                  <c:v>-58.888888888889198</c:v>
                </c:pt>
                <c:pt idx="51">
                  <c:v>-309.16666666666686</c:v>
                </c:pt>
                <c:pt idx="52">
                  <c:v>-633.05555555555543</c:v>
                </c:pt>
                <c:pt idx="53">
                  <c:v>-529.99999999999989</c:v>
                </c:pt>
                <c:pt idx="54">
                  <c:v>-161.9444444444444</c:v>
                </c:pt>
                <c:pt idx="55">
                  <c:v>-14.72222222222217</c:v>
                </c:pt>
                <c:pt idx="56">
                  <c:v>0</c:v>
                </c:pt>
                <c:pt idx="57">
                  <c:v>44.166666666666764</c:v>
                </c:pt>
                <c:pt idx="58">
                  <c:v>88.333333333333286</c:v>
                </c:pt>
                <c:pt idx="59">
                  <c:v>353.33333333333314</c:v>
                </c:pt>
                <c:pt idx="60">
                  <c:v>397.50000000000011</c:v>
                </c:pt>
                <c:pt idx="61">
                  <c:v>176.66666666666683</c:v>
                </c:pt>
                <c:pt idx="62">
                  <c:v>132.4999999999998</c:v>
                </c:pt>
                <c:pt idx="63">
                  <c:v>176.66666666666683</c:v>
                </c:pt>
                <c:pt idx="64">
                  <c:v>235.55555555555574</c:v>
                </c:pt>
                <c:pt idx="65">
                  <c:v>147.22222222222223</c:v>
                </c:pt>
                <c:pt idx="66">
                  <c:v>88.333333333333016</c:v>
                </c:pt>
                <c:pt idx="67">
                  <c:v>323.8888888888888</c:v>
                </c:pt>
                <c:pt idx="68">
                  <c:v>706.66666666666674</c:v>
                </c:pt>
                <c:pt idx="69">
                  <c:v>912.7777777777776</c:v>
                </c:pt>
                <c:pt idx="70">
                  <c:v>971.66666666666686</c:v>
                </c:pt>
                <c:pt idx="71">
                  <c:v>898.05555555555577</c:v>
                </c:pt>
                <c:pt idx="72">
                  <c:v>677.22222222222194</c:v>
                </c:pt>
                <c:pt idx="73">
                  <c:v>426.94444444444423</c:v>
                </c:pt>
                <c:pt idx="74">
                  <c:v>294.44444444444446</c:v>
                </c:pt>
                <c:pt idx="75">
                  <c:v>279.722222222222</c:v>
                </c:pt>
                <c:pt idx="76">
                  <c:v>309.16666666666686</c:v>
                </c:pt>
                <c:pt idx="77">
                  <c:v>279.722222222222</c:v>
                </c:pt>
                <c:pt idx="78">
                  <c:v>147.22222222222223</c:v>
                </c:pt>
                <c:pt idx="79">
                  <c:v>-44.166666666666245</c:v>
                </c:pt>
                <c:pt idx="80">
                  <c:v>-147.22222222222223</c:v>
                </c:pt>
                <c:pt idx="81">
                  <c:v>-250.27777777777817</c:v>
                </c:pt>
                <c:pt idx="82">
                  <c:v>-220.83333333333331</c:v>
                </c:pt>
                <c:pt idx="83">
                  <c:v>-88.33333333333249</c:v>
                </c:pt>
                <c:pt idx="84">
                  <c:v>-161.94444444444466</c:v>
                </c:pt>
                <c:pt idx="85">
                  <c:v>-206.11111111111194</c:v>
                </c:pt>
                <c:pt idx="86">
                  <c:v>-191.38888888888849</c:v>
                </c:pt>
                <c:pt idx="87">
                  <c:v>-161.9444444444436</c:v>
                </c:pt>
                <c:pt idx="88">
                  <c:v>-397.5000000000004</c:v>
                </c:pt>
                <c:pt idx="89">
                  <c:v>-1015.8333333333336</c:v>
                </c:pt>
                <c:pt idx="90">
                  <c:v>-1457.4999999999998</c:v>
                </c:pt>
                <c:pt idx="91">
                  <c:v>-1516.3888888888889</c:v>
                </c:pt>
                <c:pt idx="92">
                  <c:v>-1148.3333333333335</c:v>
                </c:pt>
                <c:pt idx="93">
                  <c:v>-736.11111111111109</c:v>
                </c:pt>
                <c:pt idx="94">
                  <c:v>-750.83333333333326</c:v>
                </c:pt>
                <c:pt idx="95">
                  <c:v>-912.77777777777783</c:v>
                </c:pt>
                <c:pt idx="96">
                  <c:v>-809.72222222222217</c:v>
                </c:pt>
                <c:pt idx="97">
                  <c:v>-529.99999999999989</c:v>
                </c:pt>
                <c:pt idx="98">
                  <c:v>-530</c:v>
                </c:pt>
                <c:pt idx="99">
                  <c:v>-323.88888888888891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29.444444444444446</c:v>
                </c:pt>
                <c:pt idx="138">
                  <c:v>279.72222222222223</c:v>
                </c:pt>
                <c:pt idx="139">
                  <c:v>868.61111111111097</c:v>
                </c:pt>
                <c:pt idx="140">
                  <c:v>1442.7777777777776</c:v>
                </c:pt>
                <c:pt idx="141">
                  <c:v>1516.3888888888887</c:v>
                </c:pt>
                <c:pt idx="142">
                  <c:v>1059.9999999999998</c:v>
                </c:pt>
                <c:pt idx="143">
                  <c:v>515.27777777777771</c:v>
                </c:pt>
                <c:pt idx="144">
                  <c:v>279.72222222222251</c:v>
                </c:pt>
                <c:pt idx="145">
                  <c:v>426.94444444444474</c:v>
                </c:pt>
                <c:pt idx="146">
                  <c:v>677.22222222222194</c:v>
                </c:pt>
                <c:pt idx="147">
                  <c:v>721.38888888888869</c:v>
                </c:pt>
                <c:pt idx="148">
                  <c:v>559.44444444444457</c:v>
                </c:pt>
                <c:pt idx="149">
                  <c:v>309.16666666666686</c:v>
                </c:pt>
                <c:pt idx="150">
                  <c:v>29.44444444444434</c:v>
                </c:pt>
                <c:pt idx="151">
                  <c:v>-382.777777777778</c:v>
                </c:pt>
                <c:pt idx="152">
                  <c:v>-1001.1111111111106</c:v>
                </c:pt>
                <c:pt idx="153">
                  <c:v>-1457.4999999999998</c:v>
                </c:pt>
                <c:pt idx="154">
                  <c:v>-1369.1666666666667</c:v>
                </c:pt>
                <c:pt idx="155">
                  <c:v>-780.27777777777783</c:v>
                </c:pt>
                <c:pt idx="156">
                  <c:v>-103.0555555555557</c:v>
                </c:pt>
                <c:pt idx="157">
                  <c:v>309.16666666666663</c:v>
                </c:pt>
                <c:pt idx="158">
                  <c:v>677.22222222222217</c:v>
                </c:pt>
                <c:pt idx="159">
                  <c:v>883.3333333333336</c:v>
                </c:pt>
                <c:pt idx="160">
                  <c:v>912.7777777777776</c:v>
                </c:pt>
                <c:pt idx="161">
                  <c:v>794.99999999999977</c:v>
                </c:pt>
                <c:pt idx="162">
                  <c:v>618.33333333333371</c:v>
                </c:pt>
                <c:pt idx="163">
                  <c:v>588.88888888888891</c:v>
                </c:pt>
                <c:pt idx="164">
                  <c:v>515.27777777777771</c:v>
                </c:pt>
                <c:pt idx="165">
                  <c:v>382.777777777778</c:v>
                </c:pt>
                <c:pt idx="166">
                  <c:v>309.16666666666686</c:v>
                </c:pt>
                <c:pt idx="167">
                  <c:v>456.38888888888908</c:v>
                </c:pt>
                <c:pt idx="168">
                  <c:v>588.88888888888891</c:v>
                </c:pt>
                <c:pt idx="169">
                  <c:v>412.22222222222183</c:v>
                </c:pt>
                <c:pt idx="170">
                  <c:v>29.444444444443818</c:v>
                </c:pt>
                <c:pt idx="171">
                  <c:v>-426.94444444444423</c:v>
                </c:pt>
                <c:pt idx="172">
                  <c:v>-942.22222222222194</c:v>
                </c:pt>
                <c:pt idx="173">
                  <c:v>-1177.7777777777778</c:v>
                </c:pt>
                <c:pt idx="174">
                  <c:v>-839.16666666666652</c:v>
                </c:pt>
                <c:pt idx="175">
                  <c:v>-294.44444444444446</c:v>
                </c:pt>
                <c:pt idx="176">
                  <c:v>88.333333333333016</c:v>
                </c:pt>
                <c:pt idx="177">
                  <c:v>397.49999999999989</c:v>
                </c:pt>
                <c:pt idx="178">
                  <c:v>485.83333333333343</c:v>
                </c:pt>
                <c:pt idx="179">
                  <c:v>265.00000000000011</c:v>
                </c:pt>
                <c:pt idx="180">
                  <c:v>44.166666666666764</c:v>
                </c:pt>
                <c:pt idx="181">
                  <c:v>-58.888888888889198</c:v>
                </c:pt>
                <c:pt idx="182">
                  <c:v>-176.66666666666657</c:v>
                </c:pt>
                <c:pt idx="183">
                  <c:v>-456.38888888888857</c:v>
                </c:pt>
                <c:pt idx="184">
                  <c:v>-691.94444444444434</c:v>
                </c:pt>
                <c:pt idx="185">
                  <c:v>-750.83333333333348</c:v>
                </c:pt>
                <c:pt idx="186">
                  <c:v>-691.9444444444448</c:v>
                </c:pt>
                <c:pt idx="187">
                  <c:v>-574.1666666666664</c:v>
                </c:pt>
                <c:pt idx="188">
                  <c:v>-471.11111111111097</c:v>
                </c:pt>
                <c:pt idx="189">
                  <c:v>-382.777777777778</c:v>
                </c:pt>
                <c:pt idx="190">
                  <c:v>-294.44444444444446</c:v>
                </c:pt>
                <c:pt idx="191">
                  <c:v>-235.55555555555549</c:v>
                </c:pt>
                <c:pt idx="192">
                  <c:v>-176.66666666666657</c:v>
                </c:pt>
                <c:pt idx="193">
                  <c:v>-103.0555555555557</c:v>
                </c:pt>
                <c:pt idx="194">
                  <c:v>-73.611111111111114</c:v>
                </c:pt>
                <c:pt idx="195">
                  <c:v>-29.44444444444434</c:v>
                </c:pt>
                <c:pt idx="196">
                  <c:v>0</c:v>
                </c:pt>
                <c:pt idx="197">
                  <c:v>0</c:v>
                </c:pt>
                <c:pt idx="198">
                  <c:v>73.611111111111114</c:v>
                </c:pt>
                <c:pt idx="199">
                  <c:v>147.22222222222223</c:v>
                </c:pt>
                <c:pt idx="200">
                  <c:v>220.83333333333331</c:v>
                </c:pt>
                <c:pt idx="201">
                  <c:v>294.44444444444446</c:v>
                </c:pt>
                <c:pt idx="202">
                  <c:v>368.05555555555554</c:v>
                </c:pt>
                <c:pt idx="203">
                  <c:v>588.88888888888891</c:v>
                </c:pt>
                <c:pt idx="204">
                  <c:v>691.94444444444434</c:v>
                </c:pt>
                <c:pt idx="205">
                  <c:v>706.66666666666674</c:v>
                </c:pt>
                <c:pt idx="206">
                  <c:v>839.16666666666652</c:v>
                </c:pt>
                <c:pt idx="207">
                  <c:v>853.88888888888891</c:v>
                </c:pt>
                <c:pt idx="208">
                  <c:v>750.83333333333348</c:v>
                </c:pt>
                <c:pt idx="209">
                  <c:v>824.44444444444457</c:v>
                </c:pt>
                <c:pt idx="210">
                  <c:v>809.72222222222217</c:v>
                </c:pt>
                <c:pt idx="211">
                  <c:v>588.88888888888891</c:v>
                </c:pt>
                <c:pt idx="212">
                  <c:v>441.66666666666663</c:v>
                </c:pt>
                <c:pt idx="213">
                  <c:v>353.33333333333314</c:v>
                </c:pt>
                <c:pt idx="214">
                  <c:v>382.777777777778</c:v>
                </c:pt>
                <c:pt idx="215">
                  <c:v>500.55555555555532</c:v>
                </c:pt>
                <c:pt idx="216">
                  <c:v>588.88888888888891</c:v>
                </c:pt>
                <c:pt idx="217">
                  <c:v>588.88888888888891</c:v>
                </c:pt>
                <c:pt idx="218">
                  <c:v>515.27777777777771</c:v>
                </c:pt>
                <c:pt idx="219">
                  <c:v>412.22222222222183</c:v>
                </c:pt>
                <c:pt idx="220">
                  <c:v>309.16666666666686</c:v>
                </c:pt>
                <c:pt idx="221">
                  <c:v>191.38888888888951</c:v>
                </c:pt>
                <c:pt idx="222">
                  <c:v>117.77777777777736</c:v>
                </c:pt>
                <c:pt idx="223">
                  <c:v>103.05555555555492</c:v>
                </c:pt>
                <c:pt idx="224">
                  <c:v>103.05555555555597</c:v>
                </c:pt>
                <c:pt idx="225">
                  <c:v>147.22222222222223</c:v>
                </c:pt>
                <c:pt idx="226">
                  <c:v>161.9444444444436</c:v>
                </c:pt>
                <c:pt idx="227">
                  <c:v>147.22222222222223</c:v>
                </c:pt>
                <c:pt idx="228">
                  <c:v>132.50000000000082</c:v>
                </c:pt>
                <c:pt idx="229">
                  <c:v>103.05555555555597</c:v>
                </c:pt>
                <c:pt idx="230">
                  <c:v>44.166666666666245</c:v>
                </c:pt>
                <c:pt idx="231">
                  <c:v>-44.166666666666245</c:v>
                </c:pt>
                <c:pt idx="232">
                  <c:v>-235.55555555555574</c:v>
                </c:pt>
                <c:pt idx="233">
                  <c:v>-485.83333333333394</c:v>
                </c:pt>
                <c:pt idx="234">
                  <c:v>-574.1666666666664</c:v>
                </c:pt>
                <c:pt idx="235">
                  <c:v>-456.38888888888908</c:v>
                </c:pt>
                <c:pt idx="236">
                  <c:v>-264.9999999999996</c:v>
                </c:pt>
                <c:pt idx="237">
                  <c:v>-206.11111111111092</c:v>
                </c:pt>
                <c:pt idx="238">
                  <c:v>-338.61111111111171</c:v>
                </c:pt>
                <c:pt idx="239">
                  <c:v>-603.61111111111131</c:v>
                </c:pt>
                <c:pt idx="240">
                  <c:v>-794.99999999999977</c:v>
                </c:pt>
                <c:pt idx="241">
                  <c:v>-706.66666666666629</c:v>
                </c:pt>
                <c:pt idx="242">
                  <c:v>-662.5</c:v>
                </c:pt>
                <c:pt idx="243">
                  <c:v>-721.38888888888869</c:v>
                </c:pt>
                <c:pt idx="244">
                  <c:v>-691.9444444444448</c:v>
                </c:pt>
                <c:pt idx="245">
                  <c:v>-824.44444444444457</c:v>
                </c:pt>
                <c:pt idx="246">
                  <c:v>-1059.9999999999993</c:v>
                </c:pt>
                <c:pt idx="247">
                  <c:v>-1001.1111111111112</c:v>
                </c:pt>
                <c:pt idx="248">
                  <c:v>-618.33333333333371</c:v>
                </c:pt>
                <c:pt idx="249">
                  <c:v>-265.00000000000011</c:v>
                </c:pt>
                <c:pt idx="250">
                  <c:v>-206.11111111111092</c:v>
                </c:pt>
                <c:pt idx="251">
                  <c:v>-294.44444444444446</c:v>
                </c:pt>
                <c:pt idx="252">
                  <c:v>-250.27777777777766</c:v>
                </c:pt>
                <c:pt idx="253">
                  <c:v>-88.333333333333016</c:v>
                </c:pt>
                <c:pt idx="254">
                  <c:v>-58.888888888889198</c:v>
                </c:pt>
                <c:pt idx="255">
                  <c:v>-309.16666666666686</c:v>
                </c:pt>
                <c:pt idx="256">
                  <c:v>-426.94444444444423</c:v>
                </c:pt>
                <c:pt idx="257">
                  <c:v>-44.166666666666508</c:v>
                </c:pt>
                <c:pt idx="258">
                  <c:v>500.55555555555532</c:v>
                </c:pt>
                <c:pt idx="259">
                  <c:v>765.55555555555566</c:v>
                </c:pt>
                <c:pt idx="260">
                  <c:v>780.27777777777783</c:v>
                </c:pt>
                <c:pt idx="261">
                  <c:v>750.83333333333303</c:v>
                </c:pt>
                <c:pt idx="262">
                  <c:v>809.72222222222217</c:v>
                </c:pt>
                <c:pt idx="263">
                  <c:v>1001.1111111111112</c:v>
                </c:pt>
                <c:pt idx="264">
                  <c:v>1089.4444444444448</c:v>
                </c:pt>
                <c:pt idx="265">
                  <c:v>956.94444444444446</c:v>
                </c:pt>
                <c:pt idx="266">
                  <c:v>691.94444444444377</c:v>
                </c:pt>
                <c:pt idx="267">
                  <c:v>574.1666666666664</c:v>
                </c:pt>
                <c:pt idx="268">
                  <c:v>530.00000000000023</c:v>
                </c:pt>
                <c:pt idx="269">
                  <c:v>441.66666666666663</c:v>
                </c:pt>
                <c:pt idx="270">
                  <c:v>235.55555555555574</c:v>
                </c:pt>
                <c:pt idx="271">
                  <c:v>-44.166666666666245</c:v>
                </c:pt>
                <c:pt idx="272">
                  <c:v>-103.05555555555597</c:v>
                </c:pt>
                <c:pt idx="273">
                  <c:v>-279.722222222222</c:v>
                </c:pt>
                <c:pt idx="274">
                  <c:v>-662.5</c:v>
                </c:pt>
                <c:pt idx="275">
                  <c:v>-839.16666666666708</c:v>
                </c:pt>
                <c:pt idx="276">
                  <c:v>-942.22222222222194</c:v>
                </c:pt>
                <c:pt idx="277">
                  <c:v>-1045.2777777777781</c:v>
                </c:pt>
                <c:pt idx="278">
                  <c:v>-1310.2777777777776</c:v>
                </c:pt>
                <c:pt idx="279">
                  <c:v>-1398.6111111111111</c:v>
                </c:pt>
                <c:pt idx="280">
                  <c:v>-780.27777777777783</c:v>
                </c:pt>
                <c:pt idx="281">
                  <c:v>220.83333333333331</c:v>
                </c:pt>
                <c:pt idx="282">
                  <c:v>942.22222222222251</c:v>
                </c:pt>
                <c:pt idx="283">
                  <c:v>1074.7222222222224</c:v>
                </c:pt>
                <c:pt idx="284">
                  <c:v>1104.1666666666667</c:v>
                </c:pt>
                <c:pt idx="285">
                  <c:v>1059.9999999999998</c:v>
                </c:pt>
                <c:pt idx="286">
                  <c:v>971.66666666666686</c:v>
                </c:pt>
                <c:pt idx="287">
                  <c:v>971.66666666666686</c:v>
                </c:pt>
                <c:pt idx="288">
                  <c:v>971.66666666666583</c:v>
                </c:pt>
                <c:pt idx="289">
                  <c:v>765.555555555556</c:v>
                </c:pt>
                <c:pt idx="290">
                  <c:v>368.05555555555554</c:v>
                </c:pt>
                <c:pt idx="291">
                  <c:v>0</c:v>
                </c:pt>
                <c:pt idx="292">
                  <c:v>-250.27777777777715</c:v>
                </c:pt>
                <c:pt idx="293">
                  <c:v>-279.72222222222302</c:v>
                </c:pt>
                <c:pt idx="294">
                  <c:v>-191.38888888888951</c:v>
                </c:pt>
                <c:pt idx="295">
                  <c:v>-88.33333333333249</c:v>
                </c:pt>
                <c:pt idx="296">
                  <c:v>0</c:v>
                </c:pt>
                <c:pt idx="297">
                  <c:v>58.88888888888868</c:v>
                </c:pt>
                <c:pt idx="298">
                  <c:v>73.611111111111114</c:v>
                </c:pt>
                <c:pt idx="299">
                  <c:v>29.444444444443818</c:v>
                </c:pt>
                <c:pt idx="300">
                  <c:v>-29.444444444443818</c:v>
                </c:pt>
                <c:pt idx="301">
                  <c:v>-103.05555555555492</c:v>
                </c:pt>
                <c:pt idx="302">
                  <c:v>-191.38888888888951</c:v>
                </c:pt>
                <c:pt idx="303">
                  <c:v>-265.00000000000063</c:v>
                </c:pt>
                <c:pt idx="304">
                  <c:v>-368.05555555555554</c:v>
                </c:pt>
                <c:pt idx="305">
                  <c:v>-441.66666666666663</c:v>
                </c:pt>
                <c:pt idx="306">
                  <c:v>-368.05555555555554</c:v>
                </c:pt>
                <c:pt idx="307">
                  <c:v>-220.83333333333331</c:v>
                </c:pt>
                <c:pt idx="308">
                  <c:v>-103.05555555555492</c:v>
                </c:pt>
                <c:pt idx="309">
                  <c:v>-88.33333333333249</c:v>
                </c:pt>
                <c:pt idx="310">
                  <c:v>-132.4999999999998</c:v>
                </c:pt>
                <c:pt idx="311">
                  <c:v>-176.66666666666706</c:v>
                </c:pt>
                <c:pt idx="312">
                  <c:v>-265.00000000000063</c:v>
                </c:pt>
                <c:pt idx="313">
                  <c:v>-368.05555555555554</c:v>
                </c:pt>
                <c:pt idx="314">
                  <c:v>-441.66666666666663</c:v>
                </c:pt>
                <c:pt idx="315">
                  <c:v>-441.66666666666663</c:v>
                </c:pt>
                <c:pt idx="316">
                  <c:v>-397.49999999999989</c:v>
                </c:pt>
                <c:pt idx="317">
                  <c:v>-441.66666666666663</c:v>
                </c:pt>
                <c:pt idx="318">
                  <c:v>-544.72222222222206</c:v>
                </c:pt>
                <c:pt idx="319">
                  <c:v>-574.1666666666664</c:v>
                </c:pt>
                <c:pt idx="320">
                  <c:v>-353.33333333333314</c:v>
                </c:pt>
                <c:pt idx="321">
                  <c:v>-176.66666666666706</c:v>
                </c:pt>
                <c:pt idx="322">
                  <c:v>-103.05555555555597</c:v>
                </c:pt>
                <c:pt idx="323">
                  <c:v>-88.333333333333016</c:v>
                </c:pt>
                <c:pt idx="324">
                  <c:v>-147.22222222222223</c:v>
                </c:pt>
                <c:pt idx="325">
                  <c:v>-58.888888888889198</c:v>
                </c:pt>
                <c:pt idx="326">
                  <c:v>-44.166666666666245</c:v>
                </c:pt>
                <c:pt idx="327">
                  <c:v>-88.333333333333016</c:v>
                </c:pt>
                <c:pt idx="328">
                  <c:v>-456.38888888888908</c:v>
                </c:pt>
                <c:pt idx="329">
                  <c:v>-853.88888888888891</c:v>
                </c:pt>
                <c:pt idx="330">
                  <c:v>-530.00000000000023</c:v>
                </c:pt>
                <c:pt idx="331">
                  <c:v>-117.77777777777787</c:v>
                </c:pt>
                <c:pt idx="332">
                  <c:v>-147.22222222222197</c:v>
                </c:pt>
                <c:pt idx="333">
                  <c:v>-161.9444444444444</c:v>
                </c:pt>
                <c:pt idx="334">
                  <c:v>-132.50000000000006</c:v>
                </c:pt>
                <c:pt idx="335">
                  <c:v>-161.9444444444444</c:v>
                </c:pt>
                <c:pt idx="336">
                  <c:v>-103.05555555555546</c:v>
                </c:pt>
                <c:pt idx="337">
                  <c:v>0</c:v>
                </c:pt>
                <c:pt idx="338">
                  <c:v>161.9444444444444</c:v>
                </c:pt>
                <c:pt idx="339">
                  <c:v>485.83333333333343</c:v>
                </c:pt>
                <c:pt idx="340">
                  <c:v>839.16666666666674</c:v>
                </c:pt>
                <c:pt idx="341">
                  <c:v>927.50000000000011</c:v>
                </c:pt>
                <c:pt idx="342">
                  <c:v>574.1666666666664</c:v>
                </c:pt>
                <c:pt idx="343">
                  <c:v>176.66666666666657</c:v>
                </c:pt>
                <c:pt idx="344">
                  <c:v>73.611111111111114</c:v>
                </c:pt>
                <c:pt idx="345">
                  <c:v>161.94444444444414</c:v>
                </c:pt>
                <c:pt idx="346">
                  <c:v>161.94444444444466</c:v>
                </c:pt>
                <c:pt idx="347">
                  <c:v>103.05555555555597</c:v>
                </c:pt>
                <c:pt idx="348">
                  <c:v>161.94444444444414</c:v>
                </c:pt>
                <c:pt idx="349">
                  <c:v>147.22222222222223</c:v>
                </c:pt>
                <c:pt idx="350">
                  <c:v>73.611111111111114</c:v>
                </c:pt>
                <c:pt idx="351">
                  <c:v>0</c:v>
                </c:pt>
                <c:pt idx="352">
                  <c:v>-29.44444444444434</c:v>
                </c:pt>
                <c:pt idx="353">
                  <c:v>-29.444444444444862</c:v>
                </c:pt>
                <c:pt idx="354">
                  <c:v>-14.722222222222431</c:v>
                </c:pt>
                <c:pt idx="355">
                  <c:v>29.444444444444862</c:v>
                </c:pt>
                <c:pt idx="356">
                  <c:v>44.166666666666764</c:v>
                </c:pt>
                <c:pt idx="357">
                  <c:v>-14.722222222222431</c:v>
                </c:pt>
                <c:pt idx="358">
                  <c:v>-191.388888888889</c:v>
                </c:pt>
                <c:pt idx="359">
                  <c:v>-441.66666666666663</c:v>
                </c:pt>
                <c:pt idx="360">
                  <c:v>-544.72222222222206</c:v>
                </c:pt>
                <c:pt idx="361">
                  <c:v>-456.38888888888908</c:v>
                </c:pt>
                <c:pt idx="362">
                  <c:v>-309.16666666666634</c:v>
                </c:pt>
                <c:pt idx="363">
                  <c:v>-176.66666666666657</c:v>
                </c:pt>
                <c:pt idx="364">
                  <c:v>-58.888888888889198</c:v>
                </c:pt>
                <c:pt idx="365">
                  <c:v>14.722222222222431</c:v>
                </c:pt>
                <c:pt idx="366">
                  <c:v>73.611111111111114</c:v>
                </c:pt>
                <c:pt idx="367">
                  <c:v>191.388888888889</c:v>
                </c:pt>
                <c:pt idx="368">
                  <c:v>338.6111111111112</c:v>
                </c:pt>
                <c:pt idx="369">
                  <c:v>323.8888888888888</c:v>
                </c:pt>
                <c:pt idx="370">
                  <c:v>147.22222222222223</c:v>
                </c:pt>
                <c:pt idx="371">
                  <c:v>-73.611111111111114</c:v>
                </c:pt>
                <c:pt idx="372">
                  <c:v>-471.11111111111097</c:v>
                </c:pt>
                <c:pt idx="373">
                  <c:v>-898.05555555555577</c:v>
                </c:pt>
                <c:pt idx="374">
                  <c:v>-1015.8333333333334</c:v>
                </c:pt>
                <c:pt idx="375">
                  <c:v>-853.88888888888869</c:v>
                </c:pt>
                <c:pt idx="376">
                  <c:v>-618.33333333333348</c:v>
                </c:pt>
                <c:pt idx="377">
                  <c:v>-441.66666666666663</c:v>
                </c:pt>
                <c:pt idx="378">
                  <c:v>-323.8888888888888</c:v>
                </c:pt>
                <c:pt idx="379">
                  <c:v>-250.2777777777778</c:v>
                </c:pt>
                <c:pt idx="380">
                  <c:v>-279.72222222222229</c:v>
                </c:pt>
                <c:pt idx="381">
                  <c:v>-338.61111111111109</c:v>
                </c:pt>
                <c:pt idx="382">
                  <c:v>-353.33333333333326</c:v>
                </c:pt>
                <c:pt idx="383">
                  <c:v>-382.77777777777783</c:v>
                </c:pt>
                <c:pt idx="384">
                  <c:v>-412.22222222222223</c:v>
                </c:pt>
                <c:pt idx="385">
                  <c:v>-338.61111111111109</c:v>
                </c:pt>
                <c:pt idx="386">
                  <c:v>-132.5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73.611111111111114</c:v>
                </c:pt>
                <c:pt idx="392">
                  <c:v>309.16666666666669</c:v>
                </c:pt>
                <c:pt idx="393">
                  <c:v>633.05555555555554</c:v>
                </c:pt>
                <c:pt idx="394">
                  <c:v>912.77777777777794</c:v>
                </c:pt>
                <c:pt idx="395">
                  <c:v>1104.1666666666667</c:v>
                </c:pt>
                <c:pt idx="396">
                  <c:v>1221.9444444444446</c:v>
                </c:pt>
                <c:pt idx="397">
                  <c:v>1266.1111111111109</c:v>
                </c:pt>
                <c:pt idx="398">
                  <c:v>1118.8888888888885</c:v>
                </c:pt>
                <c:pt idx="399">
                  <c:v>691.9444444444448</c:v>
                </c:pt>
                <c:pt idx="400">
                  <c:v>206.1111111111114</c:v>
                </c:pt>
                <c:pt idx="401">
                  <c:v>-103.05555555555597</c:v>
                </c:pt>
                <c:pt idx="402">
                  <c:v>-338.6111111111112</c:v>
                </c:pt>
                <c:pt idx="403">
                  <c:v>-485.83333333333292</c:v>
                </c:pt>
                <c:pt idx="404">
                  <c:v>-456.38888888888908</c:v>
                </c:pt>
                <c:pt idx="405">
                  <c:v>-426.94444444444474</c:v>
                </c:pt>
                <c:pt idx="406">
                  <c:v>-471.11111111111097</c:v>
                </c:pt>
                <c:pt idx="407">
                  <c:v>-500.55555555555532</c:v>
                </c:pt>
                <c:pt idx="408">
                  <c:v>-412.22222222222229</c:v>
                </c:pt>
                <c:pt idx="409">
                  <c:v>-206.11111111111114</c:v>
                </c:pt>
                <c:pt idx="410">
                  <c:v>-29.44444444444434</c:v>
                </c:pt>
                <c:pt idx="411">
                  <c:v>44.166666666666508</c:v>
                </c:pt>
                <c:pt idx="412">
                  <c:v>73.611111111111114</c:v>
                </c:pt>
                <c:pt idx="413">
                  <c:v>103.0555555555557</c:v>
                </c:pt>
                <c:pt idx="414">
                  <c:v>206.11111111111114</c:v>
                </c:pt>
                <c:pt idx="415">
                  <c:v>368.05555555555532</c:v>
                </c:pt>
                <c:pt idx="416">
                  <c:v>412.22222222222206</c:v>
                </c:pt>
                <c:pt idx="417">
                  <c:v>250.27777777777817</c:v>
                </c:pt>
                <c:pt idx="418">
                  <c:v>14.722222222222431</c:v>
                </c:pt>
                <c:pt idx="419">
                  <c:v>-220.83333333333331</c:v>
                </c:pt>
                <c:pt idx="420">
                  <c:v>-323.8888888888888</c:v>
                </c:pt>
                <c:pt idx="421">
                  <c:v>-206.1111111111114</c:v>
                </c:pt>
                <c:pt idx="422">
                  <c:v>-29.444444444444862</c:v>
                </c:pt>
                <c:pt idx="423">
                  <c:v>147.22222222222223</c:v>
                </c:pt>
                <c:pt idx="424">
                  <c:v>397.5000000000004</c:v>
                </c:pt>
                <c:pt idx="425">
                  <c:v>795.00000000000023</c:v>
                </c:pt>
                <c:pt idx="426">
                  <c:v>1221.9444444444441</c:v>
                </c:pt>
                <c:pt idx="427">
                  <c:v>1325</c:v>
                </c:pt>
                <c:pt idx="428">
                  <c:v>883.33333333333326</c:v>
                </c:pt>
                <c:pt idx="429">
                  <c:v>279.722222222222</c:v>
                </c:pt>
                <c:pt idx="430">
                  <c:v>-88.333333333333528</c:v>
                </c:pt>
                <c:pt idx="431">
                  <c:v>-235.55555555555574</c:v>
                </c:pt>
                <c:pt idx="432">
                  <c:v>-220.8333333333328</c:v>
                </c:pt>
                <c:pt idx="433">
                  <c:v>-117.77777777777736</c:v>
                </c:pt>
                <c:pt idx="434">
                  <c:v>-103.05555555555546</c:v>
                </c:pt>
                <c:pt idx="435">
                  <c:v>-279.72222222222251</c:v>
                </c:pt>
                <c:pt idx="436">
                  <c:v>-574.16666666666697</c:v>
                </c:pt>
                <c:pt idx="437">
                  <c:v>-912.7777777777776</c:v>
                </c:pt>
                <c:pt idx="438">
                  <c:v>-1251.3888888888889</c:v>
                </c:pt>
                <c:pt idx="439">
                  <c:v>-1486.9444444444443</c:v>
                </c:pt>
                <c:pt idx="440">
                  <c:v>-1545.8333333333333</c:v>
                </c:pt>
                <c:pt idx="441">
                  <c:v>-1339.7222222222224</c:v>
                </c:pt>
                <c:pt idx="442">
                  <c:v>-942.22222222222229</c:v>
                </c:pt>
                <c:pt idx="443">
                  <c:v>-529.99999999999989</c:v>
                </c:pt>
                <c:pt idx="444">
                  <c:v>-191.38888888888889</c:v>
                </c:pt>
                <c:pt idx="445">
                  <c:v>-29.444444444444446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73.611111111111114</c:v>
                </c:pt>
                <c:pt idx="512">
                  <c:v>368.05555555555554</c:v>
                </c:pt>
                <c:pt idx="513">
                  <c:v>898.05555555555543</c:v>
                </c:pt>
                <c:pt idx="514">
                  <c:v>1369.1666666666667</c:v>
                </c:pt>
                <c:pt idx="515">
                  <c:v>1501.6666666666667</c:v>
                </c:pt>
                <c:pt idx="516">
                  <c:v>1280.8333333333333</c:v>
                </c:pt>
                <c:pt idx="517">
                  <c:v>750.83333333333303</c:v>
                </c:pt>
                <c:pt idx="518">
                  <c:v>206.11111111111092</c:v>
                </c:pt>
                <c:pt idx="519">
                  <c:v>-88.333333333333016</c:v>
                </c:pt>
                <c:pt idx="520">
                  <c:v>-235.55555555555526</c:v>
                </c:pt>
                <c:pt idx="521">
                  <c:v>-309.16666666666686</c:v>
                </c:pt>
                <c:pt idx="522">
                  <c:v>-368.05555555555554</c:v>
                </c:pt>
                <c:pt idx="523">
                  <c:v>-544.72222222222206</c:v>
                </c:pt>
                <c:pt idx="524">
                  <c:v>-868.61111111111109</c:v>
                </c:pt>
                <c:pt idx="525">
                  <c:v>-1163.0555555555557</c:v>
                </c:pt>
                <c:pt idx="526">
                  <c:v>-1163.0555555555557</c:v>
                </c:pt>
                <c:pt idx="527">
                  <c:v>-824.44444444444434</c:v>
                </c:pt>
                <c:pt idx="528">
                  <c:v>-441.66666666666663</c:v>
                </c:pt>
                <c:pt idx="529">
                  <c:v>-294.44444444444446</c:v>
                </c:pt>
                <c:pt idx="530">
                  <c:v>-147.22222222222223</c:v>
                </c:pt>
                <c:pt idx="531">
                  <c:v>0</c:v>
                </c:pt>
                <c:pt idx="532">
                  <c:v>29.444444444444446</c:v>
                </c:pt>
                <c:pt idx="533">
                  <c:v>176.66666666666666</c:v>
                </c:pt>
                <c:pt idx="534">
                  <c:v>441.66666666666663</c:v>
                </c:pt>
                <c:pt idx="535">
                  <c:v>588.88888888888891</c:v>
                </c:pt>
                <c:pt idx="536">
                  <c:v>736.11111111111097</c:v>
                </c:pt>
                <c:pt idx="537">
                  <c:v>1148.3333333333333</c:v>
                </c:pt>
                <c:pt idx="538">
                  <c:v>1560.5555555555557</c:v>
                </c:pt>
                <c:pt idx="539">
                  <c:v>1486.9444444444446</c:v>
                </c:pt>
                <c:pt idx="540">
                  <c:v>839.16666666666652</c:v>
                </c:pt>
                <c:pt idx="541">
                  <c:v>206.11111111111092</c:v>
                </c:pt>
                <c:pt idx="542">
                  <c:v>-29.44444444444434</c:v>
                </c:pt>
                <c:pt idx="543">
                  <c:v>-132.4999999999998</c:v>
                </c:pt>
                <c:pt idx="544">
                  <c:v>-294.44444444444446</c:v>
                </c:pt>
                <c:pt idx="545">
                  <c:v>-515.27777777777771</c:v>
                </c:pt>
                <c:pt idx="546">
                  <c:v>-559.44444444444457</c:v>
                </c:pt>
                <c:pt idx="547">
                  <c:v>-426.94444444444474</c:v>
                </c:pt>
                <c:pt idx="548">
                  <c:v>-323.8888888888888</c:v>
                </c:pt>
                <c:pt idx="549">
                  <c:v>-264.99999999999983</c:v>
                </c:pt>
                <c:pt idx="550">
                  <c:v>-235.55555555555574</c:v>
                </c:pt>
                <c:pt idx="551">
                  <c:v>-161.9444444444444</c:v>
                </c:pt>
                <c:pt idx="552">
                  <c:v>-147.22222222222223</c:v>
                </c:pt>
                <c:pt idx="553">
                  <c:v>-147.22222222222223</c:v>
                </c:pt>
                <c:pt idx="554">
                  <c:v>-88.333333333333286</c:v>
                </c:pt>
                <c:pt idx="555">
                  <c:v>-29.444444444444599</c:v>
                </c:pt>
                <c:pt idx="556">
                  <c:v>29.444444444444599</c:v>
                </c:pt>
                <c:pt idx="557">
                  <c:v>103.0555555555557</c:v>
                </c:pt>
                <c:pt idx="558">
                  <c:v>176.66666666666657</c:v>
                </c:pt>
                <c:pt idx="559">
                  <c:v>397.49999999999989</c:v>
                </c:pt>
                <c:pt idx="560">
                  <c:v>368.05555555555554</c:v>
                </c:pt>
                <c:pt idx="561">
                  <c:v>73.611111111111114</c:v>
                </c:pt>
                <c:pt idx="562">
                  <c:v>0</c:v>
                </c:pt>
                <c:pt idx="563">
                  <c:v>-235.55555555555549</c:v>
                </c:pt>
                <c:pt idx="564">
                  <c:v>-1015.8333333333334</c:v>
                </c:pt>
                <c:pt idx="565">
                  <c:v>-1560.5555555555557</c:v>
                </c:pt>
                <c:pt idx="566">
                  <c:v>-1486.9444444444443</c:v>
                </c:pt>
                <c:pt idx="567">
                  <c:v>-706.66666666666663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147.22222222222223</c:v>
                </c:pt>
                <c:pt idx="601">
                  <c:v>309.16666666666669</c:v>
                </c:pt>
                <c:pt idx="602">
                  <c:v>559.44444444444446</c:v>
                </c:pt>
                <c:pt idx="603">
                  <c:v>1030.5555555555554</c:v>
                </c:pt>
                <c:pt idx="604">
                  <c:v>1383.8888888888887</c:v>
                </c:pt>
                <c:pt idx="605">
                  <c:v>1575.2777777777778</c:v>
                </c:pt>
                <c:pt idx="606">
                  <c:v>1663.6111111111111</c:v>
                </c:pt>
                <c:pt idx="607">
                  <c:v>1575.2777777777776</c:v>
                </c:pt>
                <c:pt idx="608">
                  <c:v>1369.1666666666663</c:v>
                </c:pt>
                <c:pt idx="609">
                  <c:v>1221.9444444444441</c:v>
                </c:pt>
                <c:pt idx="610">
                  <c:v>1192.5000000000002</c:v>
                </c:pt>
                <c:pt idx="611">
                  <c:v>1118.8888888888891</c:v>
                </c:pt>
                <c:pt idx="612">
                  <c:v>794.99999999999977</c:v>
                </c:pt>
                <c:pt idx="613">
                  <c:v>338.61111111111171</c:v>
                </c:pt>
                <c:pt idx="614">
                  <c:v>29.444444444444862</c:v>
                </c:pt>
                <c:pt idx="615">
                  <c:v>-44.166666666667297</c:v>
                </c:pt>
                <c:pt idx="616">
                  <c:v>-44.166666666666245</c:v>
                </c:pt>
                <c:pt idx="617">
                  <c:v>-88.333333333333528</c:v>
                </c:pt>
                <c:pt idx="618">
                  <c:v>-176.66666666666706</c:v>
                </c:pt>
                <c:pt idx="619">
                  <c:v>-279.722222222222</c:v>
                </c:pt>
                <c:pt idx="620">
                  <c:v>-309.16666666666686</c:v>
                </c:pt>
                <c:pt idx="621">
                  <c:v>-220.83333333333331</c:v>
                </c:pt>
                <c:pt idx="622">
                  <c:v>-88.333333333333528</c:v>
                </c:pt>
                <c:pt idx="623">
                  <c:v>14.722222222222431</c:v>
                </c:pt>
                <c:pt idx="624">
                  <c:v>117.7777777777784</c:v>
                </c:pt>
                <c:pt idx="625">
                  <c:v>176.66666666666706</c:v>
                </c:pt>
                <c:pt idx="626">
                  <c:v>132.4999999999998</c:v>
                </c:pt>
                <c:pt idx="627">
                  <c:v>44.166666666666245</c:v>
                </c:pt>
                <c:pt idx="628">
                  <c:v>0</c:v>
                </c:pt>
                <c:pt idx="629">
                  <c:v>14.722222222222431</c:v>
                </c:pt>
                <c:pt idx="630">
                  <c:v>103.05555555555597</c:v>
                </c:pt>
                <c:pt idx="631">
                  <c:v>235.55555555555574</c:v>
                </c:pt>
                <c:pt idx="632">
                  <c:v>323.88888888888829</c:v>
                </c:pt>
                <c:pt idx="633">
                  <c:v>382.77777777777698</c:v>
                </c:pt>
                <c:pt idx="634">
                  <c:v>397.5000000000004</c:v>
                </c:pt>
                <c:pt idx="635">
                  <c:v>338.61111111111171</c:v>
                </c:pt>
                <c:pt idx="636">
                  <c:v>206.11111111111092</c:v>
                </c:pt>
                <c:pt idx="637">
                  <c:v>58.88888888888868</c:v>
                </c:pt>
                <c:pt idx="638">
                  <c:v>-14.722222222222431</c:v>
                </c:pt>
                <c:pt idx="639">
                  <c:v>-44.166666666666245</c:v>
                </c:pt>
                <c:pt idx="640">
                  <c:v>-44.166666666666245</c:v>
                </c:pt>
                <c:pt idx="641">
                  <c:v>58.88888888888868</c:v>
                </c:pt>
                <c:pt idx="642">
                  <c:v>250.27777777777715</c:v>
                </c:pt>
                <c:pt idx="643">
                  <c:v>309.16666666666686</c:v>
                </c:pt>
                <c:pt idx="644">
                  <c:v>176.66666666666706</c:v>
                </c:pt>
                <c:pt idx="645">
                  <c:v>103.05555555555492</c:v>
                </c:pt>
                <c:pt idx="646">
                  <c:v>117.77777777777736</c:v>
                </c:pt>
                <c:pt idx="647">
                  <c:v>117.7777777777784</c:v>
                </c:pt>
                <c:pt idx="648">
                  <c:v>88.333333333333528</c:v>
                </c:pt>
                <c:pt idx="649">
                  <c:v>14.722222222221385</c:v>
                </c:pt>
                <c:pt idx="650">
                  <c:v>-132.4999999999998</c:v>
                </c:pt>
                <c:pt idx="651">
                  <c:v>-382.77777777777698</c:v>
                </c:pt>
                <c:pt idx="652">
                  <c:v>-574.1666666666664</c:v>
                </c:pt>
                <c:pt idx="653">
                  <c:v>-603.61111111111131</c:v>
                </c:pt>
                <c:pt idx="654">
                  <c:v>-721.38888888888869</c:v>
                </c:pt>
                <c:pt idx="655">
                  <c:v>-1015.8333333333331</c:v>
                </c:pt>
                <c:pt idx="656">
                  <c:v>-1177.7777777777778</c:v>
                </c:pt>
                <c:pt idx="657">
                  <c:v>-986.38888888888926</c:v>
                </c:pt>
                <c:pt idx="658">
                  <c:v>-721.38888888888971</c:v>
                </c:pt>
                <c:pt idx="659">
                  <c:v>-809.72222222222217</c:v>
                </c:pt>
                <c:pt idx="660">
                  <c:v>-1221.9444444444441</c:v>
                </c:pt>
                <c:pt idx="661">
                  <c:v>-1516.3888888888889</c:v>
                </c:pt>
                <c:pt idx="662">
                  <c:v>-1560.5555555555554</c:v>
                </c:pt>
                <c:pt idx="663">
                  <c:v>-1118.8888888888889</c:v>
                </c:pt>
                <c:pt idx="664">
                  <c:v>-500.5555555555556</c:v>
                </c:pt>
                <c:pt idx="665">
                  <c:v>-88.333333333333286</c:v>
                </c:pt>
                <c:pt idx="666">
                  <c:v>294.44444444444446</c:v>
                </c:pt>
                <c:pt idx="667">
                  <c:v>956.94444444444446</c:v>
                </c:pt>
                <c:pt idx="668">
                  <c:v>1354.4444444444443</c:v>
                </c:pt>
                <c:pt idx="669">
                  <c:v>1325</c:v>
                </c:pt>
                <c:pt idx="670">
                  <c:v>1295.5555555555557</c:v>
                </c:pt>
                <c:pt idx="671">
                  <c:v>883.33333333333326</c:v>
                </c:pt>
                <c:pt idx="672">
                  <c:v>588.88888888888891</c:v>
                </c:pt>
                <c:pt idx="673">
                  <c:v>588.88888888888891</c:v>
                </c:pt>
                <c:pt idx="674">
                  <c:v>588.88888888888891</c:v>
                </c:pt>
                <c:pt idx="675">
                  <c:v>338.61111111111069</c:v>
                </c:pt>
                <c:pt idx="676">
                  <c:v>73.611111111111114</c:v>
                </c:pt>
                <c:pt idx="677">
                  <c:v>-191.38888888888849</c:v>
                </c:pt>
                <c:pt idx="678">
                  <c:v>-706.66666666666629</c:v>
                </c:pt>
                <c:pt idx="679">
                  <c:v>-1059.9999999999998</c:v>
                </c:pt>
                <c:pt idx="680">
                  <c:v>-1266.1111111111113</c:v>
                </c:pt>
                <c:pt idx="681">
                  <c:v>-1325</c:v>
                </c:pt>
                <c:pt idx="682">
                  <c:v>-883.33333333333326</c:v>
                </c:pt>
                <c:pt idx="683">
                  <c:v>-574.16666666666697</c:v>
                </c:pt>
                <c:pt idx="684">
                  <c:v>-323.88888888888931</c:v>
                </c:pt>
                <c:pt idx="685">
                  <c:v>353.33333333333366</c:v>
                </c:pt>
                <c:pt idx="686">
                  <c:v>736.11111111111109</c:v>
                </c:pt>
                <c:pt idx="687">
                  <c:v>677.22222222222194</c:v>
                </c:pt>
                <c:pt idx="688">
                  <c:v>662.5</c:v>
                </c:pt>
                <c:pt idx="689">
                  <c:v>647.77777777777806</c:v>
                </c:pt>
                <c:pt idx="690">
                  <c:v>368.05555555555554</c:v>
                </c:pt>
                <c:pt idx="691">
                  <c:v>117.77777777777787</c:v>
                </c:pt>
                <c:pt idx="692">
                  <c:v>132.50000000000031</c:v>
                </c:pt>
                <c:pt idx="693">
                  <c:v>235.55555555555574</c:v>
                </c:pt>
                <c:pt idx="694">
                  <c:v>206.1111111111114</c:v>
                </c:pt>
                <c:pt idx="695">
                  <c:v>-44.166666666667297</c:v>
                </c:pt>
                <c:pt idx="696">
                  <c:v>-721.38888888888914</c:v>
                </c:pt>
                <c:pt idx="697">
                  <c:v>-971.66666666666629</c:v>
                </c:pt>
                <c:pt idx="698">
                  <c:v>-765.55555555555543</c:v>
                </c:pt>
                <c:pt idx="699">
                  <c:v>-588.88888888888891</c:v>
                </c:pt>
                <c:pt idx="700">
                  <c:v>-279.72222222222251</c:v>
                </c:pt>
                <c:pt idx="701">
                  <c:v>-117.77777777777787</c:v>
                </c:pt>
                <c:pt idx="702">
                  <c:v>-29.44444444444434</c:v>
                </c:pt>
                <c:pt idx="703">
                  <c:v>-14.722222222222431</c:v>
                </c:pt>
                <c:pt idx="704">
                  <c:v>-161.94444444444466</c:v>
                </c:pt>
                <c:pt idx="705">
                  <c:v>-441.66666666666663</c:v>
                </c:pt>
                <c:pt idx="706">
                  <c:v>-706.66666666666652</c:v>
                </c:pt>
                <c:pt idx="707">
                  <c:v>-750.83333333333303</c:v>
                </c:pt>
                <c:pt idx="708">
                  <c:v>-456.3888888888888</c:v>
                </c:pt>
                <c:pt idx="709">
                  <c:v>58.88888888888868</c:v>
                </c:pt>
                <c:pt idx="710">
                  <c:v>750.83333333333348</c:v>
                </c:pt>
                <c:pt idx="711">
                  <c:v>1163.0555555555559</c:v>
                </c:pt>
                <c:pt idx="712">
                  <c:v>691.94444444444434</c:v>
                </c:pt>
                <c:pt idx="713">
                  <c:v>14.722222222221909</c:v>
                </c:pt>
                <c:pt idx="714">
                  <c:v>-485.83333333333343</c:v>
                </c:pt>
                <c:pt idx="715">
                  <c:v>-1074.7222222222219</c:v>
                </c:pt>
                <c:pt idx="716">
                  <c:v>-956.94444444444446</c:v>
                </c:pt>
                <c:pt idx="717">
                  <c:v>-279.72222222222229</c:v>
                </c:pt>
                <c:pt idx="718">
                  <c:v>147.22222222222223</c:v>
                </c:pt>
                <c:pt idx="719">
                  <c:v>588.88888888888891</c:v>
                </c:pt>
                <c:pt idx="720">
                  <c:v>809.72222222222217</c:v>
                </c:pt>
                <c:pt idx="721">
                  <c:v>677.2222222222224</c:v>
                </c:pt>
                <c:pt idx="722">
                  <c:v>588.88888888888891</c:v>
                </c:pt>
                <c:pt idx="723">
                  <c:v>500.55555555555532</c:v>
                </c:pt>
                <c:pt idx="724">
                  <c:v>603.61111111111131</c:v>
                </c:pt>
                <c:pt idx="725">
                  <c:v>868.61111111111086</c:v>
                </c:pt>
                <c:pt idx="726">
                  <c:v>1207.2222222222215</c:v>
                </c:pt>
                <c:pt idx="727">
                  <c:v>1163.0555555555554</c:v>
                </c:pt>
                <c:pt idx="728">
                  <c:v>795.0000000000008</c:v>
                </c:pt>
                <c:pt idx="729">
                  <c:v>559.44444444444503</c:v>
                </c:pt>
                <c:pt idx="730">
                  <c:v>250.27777777777715</c:v>
                </c:pt>
                <c:pt idx="731">
                  <c:v>58.88888888888868</c:v>
                </c:pt>
                <c:pt idx="732">
                  <c:v>44.166666666667297</c:v>
                </c:pt>
                <c:pt idx="733">
                  <c:v>58.88888888888868</c:v>
                </c:pt>
                <c:pt idx="734">
                  <c:v>73.611111111111114</c:v>
                </c:pt>
                <c:pt idx="735">
                  <c:v>103.05555555555597</c:v>
                </c:pt>
                <c:pt idx="736">
                  <c:v>147.22222222222223</c:v>
                </c:pt>
                <c:pt idx="737">
                  <c:v>132.4999999999998</c:v>
                </c:pt>
                <c:pt idx="738">
                  <c:v>58.88888888888868</c:v>
                </c:pt>
                <c:pt idx="739">
                  <c:v>191.38888888888849</c:v>
                </c:pt>
                <c:pt idx="740">
                  <c:v>338.61111111111069</c:v>
                </c:pt>
                <c:pt idx="741">
                  <c:v>279.72222222222302</c:v>
                </c:pt>
                <c:pt idx="742">
                  <c:v>132.4999999999998</c:v>
                </c:pt>
                <c:pt idx="743">
                  <c:v>29.444444444443818</c:v>
                </c:pt>
                <c:pt idx="744">
                  <c:v>14.722222222222431</c:v>
                </c:pt>
                <c:pt idx="745">
                  <c:v>14.722222222222431</c:v>
                </c:pt>
                <c:pt idx="746">
                  <c:v>73.611111111111114</c:v>
                </c:pt>
                <c:pt idx="747">
                  <c:v>161.94444444444466</c:v>
                </c:pt>
                <c:pt idx="748">
                  <c:v>220.83333333333331</c:v>
                </c:pt>
                <c:pt idx="749">
                  <c:v>176.66666666666603</c:v>
                </c:pt>
                <c:pt idx="750">
                  <c:v>58.88888888888868</c:v>
                </c:pt>
                <c:pt idx="751">
                  <c:v>-14.722222222221385</c:v>
                </c:pt>
                <c:pt idx="752">
                  <c:v>-73.611111111111114</c:v>
                </c:pt>
                <c:pt idx="753">
                  <c:v>-176.66666666666706</c:v>
                </c:pt>
                <c:pt idx="754">
                  <c:v>-250.27777777777715</c:v>
                </c:pt>
                <c:pt idx="755">
                  <c:v>-323.88888888888931</c:v>
                </c:pt>
                <c:pt idx="756">
                  <c:v>-574.1666666666664</c:v>
                </c:pt>
                <c:pt idx="757">
                  <c:v>-1030.5555555555554</c:v>
                </c:pt>
                <c:pt idx="758">
                  <c:v>-1413.3333333333335</c:v>
                </c:pt>
                <c:pt idx="759">
                  <c:v>-1516.3888888888885</c:v>
                </c:pt>
                <c:pt idx="760">
                  <c:v>-1531.1111111111113</c:v>
                </c:pt>
                <c:pt idx="761">
                  <c:v>-1560.5555555555557</c:v>
                </c:pt>
                <c:pt idx="762">
                  <c:v>-1383.8888888888887</c:v>
                </c:pt>
                <c:pt idx="763">
                  <c:v>-942.22222222222194</c:v>
                </c:pt>
                <c:pt idx="764">
                  <c:v>-220.83333333333331</c:v>
                </c:pt>
                <c:pt idx="765">
                  <c:v>588.88888888888891</c:v>
                </c:pt>
                <c:pt idx="766">
                  <c:v>927.50000000000011</c:v>
                </c:pt>
                <c:pt idx="767">
                  <c:v>942.22222222222194</c:v>
                </c:pt>
                <c:pt idx="768">
                  <c:v>956.94444444444446</c:v>
                </c:pt>
                <c:pt idx="769">
                  <c:v>1133.6111111111115</c:v>
                </c:pt>
                <c:pt idx="770">
                  <c:v>1428.055555555555</c:v>
                </c:pt>
                <c:pt idx="771">
                  <c:v>1442.7777777777774</c:v>
                </c:pt>
                <c:pt idx="772">
                  <c:v>1354.4444444444448</c:v>
                </c:pt>
                <c:pt idx="773">
                  <c:v>1118.8888888888891</c:v>
                </c:pt>
                <c:pt idx="774">
                  <c:v>942.22222222222194</c:v>
                </c:pt>
                <c:pt idx="775">
                  <c:v>971.66666666666686</c:v>
                </c:pt>
                <c:pt idx="776">
                  <c:v>794.99999999999977</c:v>
                </c:pt>
                <c:pt idx="777">
                  <c:v>588.88888888888891</c:v>
                </c:pt>
                <c:pt idx="778">
                  <c:v>515.27777777777771</c:v>
                </c:pt>
                <c:pt idx="779">
                  <c:v>441.66666666666663</c:v>
                </c:pt>
                <c:pt idx="780">
                  <c:v>338.61111111111171</c:v>
                </c:pt>
                <c:pt idx="781">
                  <c:v>250.27777777777715</c:v>
                </c:pt>
                <c:pt idx="782">
                  <c:v>176.66666666666603</c:v>
                </c:pt>
                <c:pt idx="783">
                  <c:v>117.7777777777784</c:v>
                </c:pt>
                <c:pt idx="784">
                  <c:v>103.05555555555597</c:v>
                </c:pt>
                <c:pt idx="785">
                  <c:v>161.94444444444466</c:v>
                </c:pt>
                <c:pt idx="786">
                  <c:v>176.66666666666706</c:v>
                </c:pt>
                <c:pt idx="787">
                  <c:v>88.33333333333249</c:v>
                </c:pt>
                <c:pt idx="788">
                  <c:v>14.722222222221385</c:v>
                </c:pt>
                <c:pt idx="789">
                  <c:v>14.722222222223477</c:v>
                </c:pt>
                <c:pt idx="790">
                  <c:v>58.888888888889724</c:v>
                </c:pt>
                <c:pt idx="791">
                  <c:v>88.33333333333249</c:v>
                </c:pt>
                <c:pt idx="792">
                  <c:v>-14.722222222223477</c:v>
                </c:pt>
                <c:pt idx="793">
                  <c:v>-368.05555555555554</c:v>
                </c:pt>
                <c:pt idx="794">
                  <c:v>-868.61111111110984</c:v>
                </c:pt>
                <c:pt idx="795">
                  <c:v>-1310.2777777777776</c:v>
                </c:pt>
                <c:pt idx="796">
                  <c:v>-1531.111111111112</c:v>
                </c:pt>
                <c:pt idx="797">
                  <c:v>-1428.0555555555559</c:v>
                </c:pt>
                <c:pt idx="798">
                  <c:v>-1030.5555555555554</c:v>
                </c:pt>
                <c:pt idx="799">
                  <c:v>-515.27777777777771</c:v>
                </c:pt>
                <c:pt idx="800">
                  <c:v>-147.22222222222223</c:v>
                </c:pt>
                <c:pt idx="801">
                  <c:v>103.05555555555597</c:v>
                </c:pt>
                <c:pt idx="802">
                  <c:v>500.55555555555634</c:v>
                </c:pt>
                <c:pt idx="803">
                  <c:v>927.49999999999955</c:v>
                </c:pt>
                <c:pt idx="804">
                  <c:v>986.38888888888823</c:v>
                </c:pt>
                <c:pt idx="805">
                  <c:v>633.05555555555611</c:v>
                </c:pt>
                <c:pt idx="806">
                  <c:v>235.55555555555574</c:v>
                </c:pt>
                <c:pt idx="807">
                  <c:v>-29.444444444444862</c:v>
                </c:pt>
                <c:pt idx="808">
                  <c:v>-250.27777777777817</c:v>
                </c:pt>
                <c:pt idx="809">
                  <c:v>-412.22222222222183</c:v>
                </c:pt>
                <c:pt idx="810">
                  <c:v>-574.1666666666664</c:v>
                </c:pt>
                <c:pt idx="811">
                  <c:v>-883.33333333333326</c:v>
                </c:pt>
                <c:pt idx="812">
                  <c:v>-1133.6111111111104</c:v>
                </c:pt>
                <c:pt idx="813">
                  <c:v>-1207.2222222222226</c:v>
                </c:pt>
                <c:pt idx="814">
                  <c:v>-1266.1111111111113</c:v>
                </c:pt>
                <c:pt idx="815">
                  <c:v>-1354.4444444444443</c:v>
                </c:pt>
                <c:pt idx="816">
                  <c:v>-1354.4444444444448</c:v>
                </c:pt>
                <c:pt idx="817">
                  <c:v>-1221.9444444444446</c:v>
                </c:pt>
                <c:pt idx="818">
                  <c:v>-721.38888888888869</c:v>
                </c:pt>
                <c:pt idx="819">
                  <c:v>0</c:v>
                </c:pt>
                <c:pt idx="820">
                  <c:v>647.7777777777776</c:v>
                </c:pt>
                <c:pt idx="821">
                  <c:v>1001.1111111111112</c:v>
                </c:pt>
                <c:pt idx="822">
                  <c:v>956.94444444444446</c:v>
                </c:pt>
                <c:pt idx="823">
                  <c:v>883.33333333333326</c:v>
                </c:pt>
                <c:pt idx="824">
                  <c:v>750.83333333333348</c:v>
                </c:pt>
                <c:pt idx="825">
                  <c:v>633.05555555555566</c:v>
                </c:pt>
                <c:pt idx="826">
                  <c:v>603.61111111111131</c:v>
                </c:pt>
                <c:pt idx="827">
                  <c:v>559.444444444444</c:v>
                </c:pt>
                <c:pt idx="828">
                  <c:v>633.05555555555509</c:v>
                </c:pt>
                <c:pt idx="829">
                  <c:v>750.83333333333348</c:v>
                </c:pt>
                <c:pt idx="830">
                  <c:v>721.38888888888869</c:v>
                </c:pt>
                <c:pt idx="831">
                  <c:v>544.72222222222263</c:v>
                </c:pt>
                <c:pt idx="832">
                  <c:v>279.72222222222302</c:v>
                </c:pt>
                <c:pt idx="833">
                  <c:v>147.22222222222223</c:v>
                </c:pt>
                <c:pt idx="834">
                  <c:v>161.9444444444436</c:v>
                </c:pt>
                <c:pt idx="835">
                  <c:v>161.9444444444436</c:v>
                </c:pt>
                <c:pt idx="836">
                  <c:v>132.50000000000082</c:v>
                </c:pt>
                <c:pt idx="837">
                  <c:v>161.94444444444466</c:v>
                </c:pt>
                <c:pt idx="838">
                  <c:v>235.55555555555472</c:v>
                </c:pt>
                <c:pt idx="839">
                  <c:v>235.55555555555574</c:v>
                </c:pt>
                <c:pt idx="840">
                  <c:v>220.83333333333331</c:v>
                </c:pt>
                <c:pt idx="841">
                  <c:v>294.44444444444446</c:v>
                </c:pt>
                <c:pt idx="842">
                  <c:v>353.33333333333411</c:v>
                </c:pt>
                <c:pt idx="843">
                  <c:v>294.44444444444446</c:v>
                </c:pt>
                <c:pt idx="844">
                  <c:v>161.9444444444436</c:v>
                </c:pt>
                <c:pt idx="845">
                  <c:v>73.611111111111114</c:v>
                </c:pt>
                <c:pt idx="846">
                  <c:v>58.888888888889724</c:v>
                </c:pt>
                <c:pt idx="847">
                  <c:v>103.05555555555597</c:v>
                </c:pt>
                <c:pt idx="848">
                  <c:v>220.83333333333331</c:v>
                </c:pt>
                <c:pt idx="849">
                  <c:v>353.33333333333314</c:v>
                </c:pt>
                <c:pt idx="850">
                  <c:v>353.33333333333314</c:v>
                </c:pt>
                <c:pt idx="851">
                  <c:v>235.55555555555574</c:v>
                </c:pt>
                <c:pt idx="852">
                  <c:v>176.66666666666603</c:v>
                </c:pt>
                <c:pt idx="853">
                  <c:v>176.66666666666603</c:v>
                </c:pt>
                <c:pt idx="854">
                  <c:v>147.22222222222223</c:v>
                </c:pt>
                <c:pt idx="855">
                  <c:v>73.611111111111114</c:v>
                </c:pt>
                <c:pt idx="856">
                  <c:v>29.444444444444862</c:v>
                </c:pt>
                <c:pt idx="857">
                  <c:v>161.94444444444466</c:v>
                </c:pt>
                <c:pt idx="858">
                  <c:v>338.61111111111069</c:v>
                </c:pt>
                <c:pt idx="859">
                  <c:v>338.61111111111069</c:v>
                </c:pt>
                <c:pt idx="860">
                  <c:v>235.55555555555679</c:v>
                </c:pt>
                <c:pt idx="861">
                  <c:v>294.44444444444446</c:v>
                </c:pt>
                <c:pt idx="862">
                  <c:v>544.72222222222047</c:v>
                </c:pt>
                <c:pt idx="863">
                  <c:v>515.27777777777771</c:v>
                </c:pt>
                <c:pt idx="864">
                  <c:v>250.27777777777817</c:v>
                </c:pt>
                <c:pt idx="865">
                  <c:v>161.94444444444568</c:v>
                </c:pt>
                <c:pt idx="866">
                  <c:v>264.9999999999996</c:v>
                </c:pt>
                <c:pt idx="867">
                  <c:v>382.77777777777698</c:v>
                </c:pt>
                <c:pt idx="868">
                  <c:v>294.44444444444446</c:v>
                </c:pt>
                <c:pt idx="869">
                  <c:v>73.611111111111114</c:v>
                </c:pt>
                <c:pt idx="870">
                  <c:v>-58.888888888887635</c:v>
                </c:pt>
                <c:pt idx="871">
                  <c:v>-103.05555555555597</c:v>
                </c:pt>
                <c:pt idx="872">
                  <c:v>-117.77777777777736</c:v>
                </c:pt>
                <c:pt idx="873">
                  <c:v>-147.22222222222223</c:v>
                </c:pt>
                <c:pt idx="874">
                  <c:v>-220.83333333333331</c:v>
                </c:pt>
                <c:pt idx="875">
                  <c:v>-309.16666666666578</c:v>
                </c:pt>
                <c:pt idx="876">
                  <c:v>-382.77777777777902</c:v>
                </c:pt>
                <c:pt idx="877">
                  <c:v>-338.61111111111069</c:v>
                </c:pt>
                <c:pt idx="878">
                  <c:v>-191.38888888888849</c:v>
                </c:pt>
                <c:pt idx="879">
                  <c:v>-58.888888888889724</c:v>
                </c:pt>
                <c:pt idx="880">
                  <c:v>-147.22222222222223</c:v>
                </c:pt>
                <c:pt idx="881">
                  <c:v>-294.44444444444446</c:v>
                </c:pt>
                <c:pt idx="882">
                  <c:v>-147.22222222222223</c:v>
                </c:pt>
                <c:pt idx="883">
                  <c:v>0</c:v>
                </c:pt>
                <c:pt idx="884">
                  <c:v>14.722222222221385</c:v>
                </c:pt>
                <c:pt idx="885">
                  <c:v>58.888888888889724</c:v>
                </c:pt>
                <c:pt idx="886">
                  <c:v>73.611111111111114</c:v>
                </c:pt>
                <c:pt idx="887">
                  <c:v>44.166666666666245</c:v>
                </c:pt>
                <c:pt idx="888">
                  <c:v>-14.722222222221385</c:v>
                </c:pt>
                <c:pt idx="889">
                  <c:v>-88.333333333334593</c:v>
                </c:pt>
                <c:pt idx="890">
                  <c:v>-176.66666666666706</c:v>
                </c:pt>
                <c:pt idx="891">
                  <c:v>-279.72222222222092</c:v>
                </c:pt>
                <c:pt idx="892">
                  <c:v>-368.05555555555554</c:v>
                </c:pt>
                <c:pt idx="893">
                  <c:v>-382.777777777778</c:v>
                </c:pt>
                <c:pt idx="894">
                  <c:v>-323.88888888888829</c:v>
                </c:pt>
                <c:pt idx="895">
                  <c:v>-220.83333333333331</c:v>
                </c:pt>
                <c:pt idx="896">
                  <c:v>-103.05555555555597</c:v>
                </c:pt>
                <c:pt idx="897">
                  <c:v>-29.444444444444862</c:v>
                </c:pt>
                <c:pt idx="898">
                  <c:v>-14.722222222222431</c:v>
                </c:pt>
                <c:pt idx="899">
                  <c:v>-58.88888888888868</c:v>
                </c:pt>
                <c:pt idx="900">
                  <c:v>-132.4999999999998</c:v>
                </c:pt>
                <c:pt idx="901">
                  <c:v>-264.9999999999996</c:v>
                </c:pt>
                <c:pt idx="902">
                  <c:v>-927.49999999999955</c:v>
                </c:pt>
                <c:pt idx="903">
                  <c:v>-1531.111111111112</c:v>
                </c:pt>
                <c:pt idx="904">
                  <c:v>-1428.0555555555559</c:v>
                </c:pt>
                <c:pt idx="905">
                  <c:v>-1030.5555555555554</c:v>
                </c:pt>
                <c:pt idx="906">
                  <c:v>-515.27777777777771</c:v>
                </c:pt>
                <c:pt idx="907">
                  <c:v>-147.22222222222223</c:v>
                </c:pt>
                <c:pt idx="908">
                  <c:v>103.05555555555597</c:v>
                </c:pt>
                <c:pt idx="909">
                  <c:v>500.55555555555634</c:v>
                </c:pt>
                <c:pt idx="910">
                  <c:v>927.49999999999955</c:v>
                </c:pt>
                <c:pt idx="911">
                  <c:v>986.38888888888823</c:v>
                </c:pt>
                <c:pt idx="912">
                  <c:v>633.05555555555611</c:v>
                </c:pt>
                <c:pt idx="913">
                  <c:v>382.777777777778</c:v>
                </c:pt>
                <c:pt idx="914">
                  <c:v>633.05555555555509</c:v>
                </c:pt>
                <c:pt idx="915">
                  <c:v>603.61111111111131</c:v>
                </c:pt>
                <c:pt idx="916">
                  <c:v>323.88888888888931</c:v>
                </c:pt>
                <c:pt idx="917">
                  <c:v>132.4999999999998</c:v>
                </c:pt>
                <c:pt idx="918">
                  <c:v>-14.722222222222431</c:v>
                </c:pt>
                <c:pt idx="919">
                  <c:v>73.611111111111114</c:v>
                </c:pt>
                <c:pt idx="920">
                  <c:v>206.11111111111092</c:v>
                </c:pt>
                <c:pt idx="921">
                  <c:v>412.22222222222183</c:v>
                </c:pt>
                <c:pt idx="922">
                  <c:v>500.55555555555532</c:v>
                </c:pt>
                <c:pt idx="923">
                  <c:v>412.22222222222183</c:v>
                </c:pt>
                <c:pt idx="924">
                  <c:v>29.444444444443818</c:v>
                </c:pt>
                <c:pt idx="925">
                  <c:v>-353.33333333333206</c:v>
                </c:pt>
                <c:pt idx="926">
                  <c:v>-309.16666666666578</c:v>
                </c:pt>
                <c:pt idx="927">
                  <c:v>-206.11111111111194</c:v>
                </c:pt>
                <c:pt idx="928">
                  <c:v>-161.94444444444466</c:v>
                </c:pt>
                <c:pt idx="929">
                  <c:v>-117.77777777777736</c:v>
                </c:pt>
                <c:pt idx="930">
                  <c:v>-103.05555555555492</c:v>
                </c:pt>
                <c:pt idx="931">
                  <c:v>-103.05555555555597</c:v>
                </c:pt>
                <c:pt idx="932">
                  <c:v>-117.7777777777784</c:v>
                </c:pt>
                <c:pt idx="933">
                  <c:v>-176.66666666666603</c:v>
                </c:pt>
                <c:pt idx="934">
                  <c:v>-279.722222222222</c:v>
                </c:pt>
                <c:pt idx="935">
                  <c:v>-294.44444444444446</c:v>
                </c:pt>
                <c:pt idx="936">
                  <c:v>-220.83333333333331</c:v>
                </c:pt>
                <c:pt idx="937">
                  <c:v>-161.94444444444466</c:v>
                </c:pt>
                <c:pt idx="938">
                  <c:v>-147.22222222222223</c:v>
                </c:pt>
                <c:pt idx="939">
                  <c:v>-161.94444444444466</c:v>
                </c:pt>
                <c:pt idx="940">
                  <c:v>-132.4999999999998</c:v>
                </c:pt>
                <c:pt idx="941">
                  <c:v>-58.88888888888868</c:v>
                </c:pt>
                <c:pt idx="942">
                  <c:v>-29.444444444444862</c:v>
                </c:pt>
                <c:pt idx="943">
                  <c:v>-14.722222222222431</c:v>
                </c:pt>
                <c:pt idx="944">
                  <c:v>14.722222222222431</c:v>
                </c:pt>
                <c:pt idx="945">
                  <c:v>44.166666666667297</c:v>
                </c:pt>
                <c:pt idx="946">
                  <c:v>147.22222222222223</c:v>
                </c:pt>
                <c:pt idx="947">
                  <c:v>235.55555555555472</c:v>
                </c:pt>
                <c:pt idx="948">
                  <c:v>176.66666666666706</c:v>
                </c:pt>
                <c:pt idx="949">
                  <c:v>44.166666666667297</c:v>
                </c:pt>
                <c:pt idx="950">
                  <c:v>-161.94444444444466</c:v>
                </c:pt>
                <c:pt idx="951">
                  <c:v>-500.55555555555532</c:v>
                </c:pt>
                <c:pt idx="952">
                  <c:v>-986.38888888888926</c:v>
                </c:pt>
                <c:pt idx="953">
                  <c:v>-1413.3333333333335</c:v>
                </c:pt>
                <c:pt idx="954">
                  <c:v>-1560.5555555555557</c:v>
                </c:pt>
                <c:pt idx="955">
                  <c:v>-1560.5555555555557</c:v>
                </c:pt>
                <c:pt idx="956">
                  <c:v>-1560.5555555555552</c:v>
                </c:pt>
                <c:pt idx="957">
                  <c:v>-1089.4444444444441</c:v>
                </c:pt>
                <c:pt idx="958">
                  <c:v>-176.66666666666657</c:v>
                </c:pt>
                <c:pt idx="959">
                  <c:v>618.33333333333326</c:v>
                </c:pt>
                <c:pt idx="960">
                  <c:v>1266.1111111111113</c:v>
                </c:pt>
                <c:pt idx="961">
                  <c:v>1634.1666666666663</c:v>
                </c:pt>
                <c:pt idx="962">
                  <c:v>1575.2777777777771</c:v>
                </c:pt>
                <c:pt idx="963">
                  <c:v>1266.1111111111113</c:v>
                </c:pt>
                <c:pt idx="964">
                  <c:v>853.88888888888948</c:v>
                </c:pt>
                <c:pt idx="965">
                  <c:v>456.38888888888908</c:v>
                </c:pt>
                <c:pt idx="966">
                  <c:v>161.94444444444466</c:v>
                </c:pt>
                <c:pt idx="967">
                  <c:v>0</c:v>
                </c:pt>
                <c:pt idx="968">
                  <c:v>-73.611111111111114</c:v>
                </c:pt>
                <c:pt idx="969">
                  <c:v>-176.66666666666706</c:v>
                </c:pt>
                <c:pt idx="970">
                  <c:v>-368.05555555555554</c:v>
                </c:pt>
                <c:pt idx="971">
                  <c:v>-736.11111111111109</c:v>
                </c:pt>
                <c:pt idx="972">
                  <c:v>-1266.1111111111113</c:v>
                </c:pt>
                <c:pt idx="973">
                  <c:v>-1560.5555555555557</c:v>
                </c:pt>
                <c:pt idx="974">
                  <c:v>-1560.5555555555557</c:v>
                </c:pt>
                <c:pt idx="975">
                  <c:v>-1560.5555555555552</c:v>
                </c:pt>
                <c:pt idx="976">
                  <c:v>-1575.2777777777776</c:v>
                </c:pt>
                <c:pt idx="977">
                  <c:v>-1280.8333333333333</c:v>
                </c:pt>
                <c:pt idx="978">
                  <c:v>-898.05555555555577</c:v>
                </c:pt>
                <c:pt idx="979">
                  <c:v>-780.27777777777783</c:v>
                </c:pt>
                <c:pt idx="980">
                  <c:v>-647.7777777777776</c:v>
                </c:pt>
                <c:pt idx="981">
                  <c:v>-515.2777777777776</c:v>
                </c:pt>
                <c:pt idx="982">
                  <c:v>-485.83333333333343</c:v>
                </c:pt>
                <c:pt idx="983">
                  <c:v>-588.88888888888891</c:v>
                </c:pt>
                <c:pt idx="984">
                  <c:v>-647.77777777777783</c:v>
                </c:pt>
                <c:pt idx="985">
                  <c:v>-471.11111111111114</c:v>
                </c:pt>
                <c:pt idx="986">
                  <c:v>-161.94444444444446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117.77777777777779</c:v>
                </c:pt>
                <c:pt idx="1027">
                  <c:v>530</c:v>
                </c:pt>
                <c:pt idx="1028">
                  <c:v>1148.3333333333333</c:v>
                </c:pt>
                <c:pt idx="1029">
                  <c:v>1619.4444444444443</c:v>
                </c:pt>
                <c:pt idx="1030">
                  <c:v>1678.3333333333333</c:v>
                </c:pt>
                <c:pt idx="1031">
                  <c:v>1442.7777777777776</c:v>
                </c:pt>
                <c:pt idx="1032">
                  <c:v>1207.2222222222222</c:v>
                </c:pt>
                <c:pt idx="1033">
                  <c:v>1074.7222222222224</c:v>
                </c:pt>
                <c:pt idx="1034">
                  <c:v>1001.1111111111112</c:v>
                </c:pt>
                <c:pt idx="1035">
                  <c:v>868.61111111111143</c:v>
                </c:pt>
                <c:pt idx="1036">
                  <c:v>691.9444444444448</c:v>
                </c:pt>
                <c:pt idx="1037">
                  <c:v>574.1666666666664</c:v>
                </c:pt>
                <c:pt idx="1038">
                  <c:v>574.1666666666664</c:v>
                </c:pt>
                <c:pt idx="1039">
                  <c:v>662.5</c:v>
                </c:pt>
                <c:pt idx="1040">
                  <c:v>706.66666666666629</c:v>
                </c:pt>
                <c:pt idx="1041">
                  <c:v>662.5</c:v>
                </c:pt>
                <c:pt idx="1042">
                  <c:v>515.27777777777771</c:v>
                </c:pt>
                <c:pt idx="1043">
                  <c:v>309.16666666666686</c:v>
                </c:pt>
                <c:pt idx="1044">
                  <c:v>132.4999999999998</c:v>
                </c:pt>
                <c:pt idx="1045">
                  <c:v>44.166666666666245</c:v>
                </c:pt>
                <c:pt idx="1046">
                  <c:v>44.166666666667297</c:v>
                </c:pt>
                <c:pt idx="1047">
                  <c:v>58.88888888888868</c:v>
                </c:pt>
                <c:pt idx="1048">
                  <c:v>0</c:v>
                </c:pt>
                <c:pt idx="1049">
                  <c:v>-147.22222222222223</c:v>
                </c:pt>
                <c:pt idx="1050">
                  <c:v>-353.33333333333314</c:v>
                </c:pt>
                <c:pt idx="1051">
                  <c:v>-515.27777777777771</c:v>
                </c:pt>
                <c:pt idx="1052">
                  <c:v>-618.33333333333371</c:v>
                </c:pt>
                <c:pt idx="1053">
                  <c:v>-736.11111111111109</c:v>
                </c:pt>
                <c:pt idx="1054">
                  <c:v>-912.77777777777817</c:v>
                </c:pt>
                <c:pt idx="1055">
                  <c:v>-1148.3333333333328</c:v>
                </c:pt>
                <c:pt idx="1056">
                  <c:v>-1413.333333333333</c:v>
                </c:pt>
                <c:pt idx="1057">
                  <c:v>-1560.5555555555557</c:v>
                </c:pt>
                <c:pt idx="1058">
                  <c:v>-1428.0555555555554</c:v>
                </c:pt>
                <c:pt idx="1059">
                  <c:v>-1280.8333333333333</c:v>
                </c:pt>
                <c:pt idx="1060">
                  <c:v>-1118.8888888888889</c:v>
                </c:pt>
                <c:pt idx="1061">
                  <c:v>-691.94444444444434</c:v>
                </c:pt>
                <c:pt idx="1062">
                  <c:v>-191.388888888889</c:v>
                </c:pt>
                <c:pt idx="1063">
                  <c:v>117.77777777777787</c:v>
                </c:pt>
                <c:pt idx="1064">
                  <c:v>515.27777777777771</c:v>
                </c:pt>
                <c:pt idx="1065">
                  <c:v>1045.2777777777774</c:v>
                </c:pt>
                <c:pt idx="1066">
                  <c:v>1148.3333333333333</c:v>
                </c:pt>
                <c:pt idx="1067">
                  <c:v>691.9444444444448</c:v>
                </c:pt>
                <c:pt idx="1068">
                  <c:v>265.00000000000011</c:v>
                </c:pt>
                <c:pt idx="1069">
                  <c:v>264.9999999999996</c:v>
                </c:pt>
                <c:pt idx="1070">
                  <c:v>530.00000000000023</c:v>
                </c:pt>
                <c:pt idx="1071">
                  <c:v>795.00000000000023</c:v>
                </c:pt>
                <c:pt idx="1072">
                  <c:v>956.94444444444389</c:v>
                </c:pt>
                <c:pt idx="1073">
                  <c:v>1133.6111111111111</c:v>
                </c:pt>
                <c:pt idx="1074">
                  <c:v>1354.4444444444448</c:v>
                </c:pt>
                <c:pt idx="1075">
                  <c:v>1442.7777777777774</c:v>
                </c:pt>
                <c:pt idx="1076">
                  <c:v>1295.5555555555552</c:v>
                </c:pt>
                <c:pt idx="1077">
                  <c:v>1045.2777777777781</c:v>
                </c:pt>
                <c:pt idx="1078">
                  <c:v>824.44444444444457</c:v>
                </c:pt>
                <c:pt idx="1079">
                  <c:v>706.66666666666731</c:v>
                </c:pt>
                <c:pt idx="1080">
                  <c:v>544.72222222222263</c:v>
                </c:pt>
                <c:pt idx="1081">
                  <c:v>264.9999999999996</c:v>
                </c:pt>
                <c:pt idx="1082">
                  <c:v>-14.722222222222431</c:v>
                </c:pt>
                <c:pt idx="1083">
                  <c:v>-309.16666666666686</c:v>
                </c:pt>
                <c:pt idx="1084">
                  <c:v>-471.11111111111148</c:v>
                </c:pt>
                <c:pt idx="1085">
                  <c:v>-338.61111111111069</c:v>
                </c:pt>
                <c:pt idx="1086">
                  <c:v>-103.05555555555492</c:v>
                </c:pt>
                <c:pt idx="1087">
                  <c:v>14.722222222222431</c:v>
                </c:pt>
                <c:pt idx="1088">
                  <c:v>29.444444444443818</c:v>
                </c:pt>
                <c:pt idx="1089">
                  <c:v>14.722222222221385</c:v>
                </c:pt>
                <c:pt idx="1090">
                  <c:v>0</c:v>
                </c:pt>
                <c:pt idx="1091">
                  <c:v>44.166666666667297</c:v>
                </c:pt>
                <c:pt idx="1092">
                  <c:v>191.38888888888951</c:v>
                </c:pt>
                <c:pt idx="1093">
                  <c:v>382.777777777778</c:v>
                </c:pt>
                <c:pt idx="1094">
                  <c:v>426.94444444444423</c:v>
                </c:pt>
                <c:pt idx="1095">
                  <c:v>294.44444444444446</c:v>
                </c:pt>
                <c:pt idx="1096">
                  <c:v>132.4999999999998</c:v>
                </c:pt>
                <c:pt idx="1097">
                  <c:v>-29.444444444444862</c:v>
                </c:pt>
                <c:pt idx="1098">
                  <c:v>-235.55555555555574</c:v>
                </c:pt>
                <c:pt idx="1099">
                  <c:v>-471.11111111111148</c:v>
                </c:pt>
                <c:pt idx="1100">
                  <c:v>-500.55555555555532</c:v>
                </c:pt>
                <c:pt idx="1101">
                  <c:v>-279.722222222222</c:v>
                </c:pt>
                <c:pt idx="1102">
                  <c:v>-14.722222222222431</c:v>
                </c:pt>
                <c:pt idx="1103">
                  <c:v>265.00000000000063</c:v>
                </c:pt>
                <c:pt idx="1104">
                  <c:v>515.27777777777771</c:v>
                </c:pt>
                <c:pt idx="1105">
                  <c:v>544.7222222222216</c:v>
                </c:pt>
                <c:pt idx="1106">
                  <c:v>323.88888888888931</c:v>
                </c:pt>
                <c:pt idx="1107">
                  <c:v>73.611111111112166</c:v>
                </c:pt>
                <c:pt idx="1108">
                  <c:v>-147.22222222222223</c:v>
                </c:pt>
                <c:pt idx="1109">
                  <c:v>-353.33333333333411</c:v>
                </c:pt>
                <c:pt idx="1110">
                  <c:v>-338.61111111111069</c:v>
                </c:pt>
                <c:pt idx="1111">
                  <c:v>-103.05555555555597</c:v>
                </c:pt>
                <c:pt idx="1112">
                  <c:v>206.11111111111092</c:v>
                </c:pt>
                <c:pt idx="1113">
                  <c:v>588.88888888888891</c:v>
                </c:pt>
                <c:pt idx="1114">
                  <c:v>794.99999999999977</c:v>
                </c:pt>
                <c:pt idx="1115">
                  <c:v>603.61111111111234</c:v>
                </c:pt>
                <c:pt idx="1116">
                  <c:v>250.27777777777817</c:v>
                </c:pt>
                <c:pt idx="1117">
                  <c:v>-14.722222222223477</c:v>
                </c:pt>
                <c:pt idx="1118">
                  <c:v>-235.55555555555679</c:v>
                </c:pt>
                <c:pt idx="1119">
                  <c:v>-353.33333333333206</c:v>
                </c:pt>
                <c:pt idx="1120">
                  <c:v>-279.72222222222092</c:v>
                </c:pt>
                <c:pt idx="1121">
                  <c:v>-176.66666666666706</c:v>
                </c:pt>
                <c:pt idx="1122">
                  <c:v>-191.38888888888849</c:v>
                </c:pt>
                <c:pt idx="1123">
                  <c:v>-368.05555555555554</c:v>
                </c:pt>
                <c:pt idx="1124">
                  <c:v>-677.22222222222342</c:v>
                </c:pt>
                <c:pt idx="1125">
                  <c:v>-1089.4444444444453</c:v>
                </c:pt>
                <c:pt idx="1126">
                  <c:v>-1442.7777777777774</c:v>
                </c:pt>
                <c:pt idx="1127">
                  <c:v>-1560.5555555555547</c:v>
                </c:pt>
                <c:pt idx="1128">
                  <c:v>-1531.1111111111109</c:v>
                </c:pt>
                <c:pt idx="1129">
                  <c:v>-1325</c:v>
                </c:pt>
                <c:pt idx="1130">
                  <c:v>-1060.0000000000005</c:v>
                </c:pt>
                <c:pt idx="1131">
                  <c:v>-942.22222222222251</c:v>
                </c:pt>
                <c:pt idx="1132">
                  <c:v>-927.49999999999955</c:v>
                </c:pt>
                <c:pt idx="1133">
                  <c:v>-1001.1111111111112</c:v>
                </c:pt>
                <c:pt idx="1134">
                  <c:v>-1060.0000000000005</c:v>
                </c:pt>
                <c:pt idx="1135">
                  <c:v>-986.3888888888888</c:v>
                </c:pt>
                <c:pt idx="1136">
                  <c:v>-706.66666666666652</c:v>
                </c:pt>
                <c:pt idx="1137">
                  <c:v>-309.16666666666686</c:v>
                </c:pt>
                <c:pt idx="1138">
                  <c:v>-44.166666666666508</c:v>
                </c:pt>
                <c:pt idx="1139">
                  <c:v>58.888888888888935</c:v>
                </c:pt>
                <c:pt idx="1140">
                  <c:v>117.77777777777763</c:v>
                </c:pt>
                <c:pt idx="1141">
                  <c:v>264.99999999999983</c:v>
                </c:pt>
                <c:pt idx="1142">
                  <c:v>588.88888888888914</c:v>
                </c:pt>
                <c:pt idx="1143">
                  <c:v>898.05555555555577</c:v>
                </c:pt>
                <c:pt idx="1144">
                  <c:v>780.27777777777737</c:v>
                </c:pt>
                <c:pt idx="1145">
                  <c:v>338.6111111111112</c:v>
                </c:pt>
                <c:pt idx="1146">
                  <c:v>-250.27777777777766</c:v>
                </c:pt>
                <c:pt idx="1147">
                  <c:v>-1089.4444444444448</c:v>
                </c:pt>
                <c:pt idx="1148">
                  <c:v>-1310.2777777777776</c:v>
                </c:pt>
                <c:pt idx="1149">
                  <c:v>-794.99999999999977</c:v>
                </c:pt>
                <c:pt idx="1150">
                  <c:v>-265.00000000000011</c:v>
                </c:pt>
                <c:pt idx="1151">
                  <c:v>0</c:v>
                </c:pt>
                <c:pt idx="1152">
                  <c:v>279.72222222222229</c:v>
                </c:pt>
                <c:pt idx="1153">
                  <c:v>1001.1111111111112</c:v>
                </c:pt>
                <c:pt idx="1154">
                  <c:v>1648.8888888888889</c:v>
                </c:pt>
                <c:pt idx="1155">
                  <c:v>1619.4444444444443</c:v>
                </c:pt>
                <c:pt idx="1156">
                  <c:v>1280.8333333333328</c:v>
                </c:pt>
                <c:pt idx="1157">
                  <c:v>1236.666666666667</c:v>
                </c:pt>
                <c:pt idx="1158">
                  <c:v>1413.3333333333335</c:v>
                </c:pt>
                <c:pt idx="1159">
                  <c:v>1575.2777777777771</c:v>
                </c:pt>
                <c:pt idx="1160">
                  <c:v>1531.1111111111109</c:v>
                </c:pt>
                <c:pt idx="1161">
                  <c:v>1310.2777777777776</c:v>
                </c:pt>
                <c:pt idx="1162">
                  <c:v>1133.6111111111115</c:v>
                </c:pt>
                <c:pt idx="1163">
                  <c:v>1060.0000000000005</c:v>
                </c:pt>
                <c:pt idx="1164">
                  <c:v>1015.8333333333342</c:v>
                </c:pt>
                <c:pt idx="1165">
                  <c:v>971.66666666666583</c:v>
                </c:pt>
                <c:pt idx="1166">
                  <c:v>677.22222222222138</c:v>
                </c:pt>
                <c:pt idx="1167">
                  <c:v>397.5000000000004</c:v>
                </c:pt>
                <c:pt idx="1168">
                  <c:v>471.11111111111148</c:v>
                </c:pt>
                <c:pt idx="1169">
                  <c:v>530.00000000000125</c:v>
                </c:pt>
                <c:pt idx="1170">
                  <c:v>485.83333333333292</c:v>
                </c:pt>
                <c:pt idx="1171">
                  <c:v>456.388888888888</c:v>
                </c:pt>
                <c:pt idx="1172">
                  <c:v>412.22222222222183</c:v>
                </c:pt>
                <c:pt idx="1173">
                  <c:v>368.05555555555554</c:v>
                </c:pt>
                <c:pt idx="1174">
                  <c:v>338.61111111111069</c:v>
                </c:pt>
                <c:pt idx="1175">
                  <c:v>294.44444444444446</c:v>
                </c:pt>
                <c:pt idx="1176">
                  <c:v>250.27777777777817</c:v>
                </c:pt>
                <c:pt idx="1177">
                  <c:v>235.55555555555472</c:v>
                </c:pt>
                <c:pt idx="1178">
                  <c:v>264.9999999999996</c:v>
                </c:pt>
                <c:pt idx="1179">
                  <c:v>294.44444444444446</c:v>
                </c:pt>
                <c:pt idx="1180">
                  <c:v>294.44444444444446</c:v>
                </c:pt>
                <c:pt idx="1181">
                  <c:v>279.72222222222302</c:v>
                </c:pt>
                <c:pt idx="1182">
                  <c:v>235.55555555555679</c:v>
                </c:pt>
                <c:pt idx="1183">
                  <c:v>191.38888888888849</c:v>
                </c:pt>
                <c:pt idx="1184">
                  <c:v>161.9444444444436</c:v>
                </c:pt>
                <c:pt idx="1185">
                  <c:v>117.77777777777736</c:v>
                </c:pt>
                <c:pt idx="1186">
                  <c:v>44.166666666666245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14.722222222223477</c:v>
                </c:pt>
                <c:pt idx="1196">
                  <c:v>14.722222222223477</c:v>
                </c:pt>
                <c:pt idx="1197">
                  <c:v>14.722222222221385</c:v>
                </c:pt>
                <c:pt idx="1198">
                  <c:v>73.611111111111114</c:v>
                </c:pt>
                <c:pt idx="1199">
                  <c:v>132.50000000000082</c:v>
                </c:pt>
                <c:pt idx="1200">
                  <c:v>191.38888888888849</c:v>
                </c:pt>
                <c:pt idx="1201">
                  <c:v>235.55555555555472</c:v>
                </c:pt>
                <c:pt idx="1202">
                  <c:v>206.11111111111194</c:v>
                </c:pt>
                <c:pt idx="1203">
                  <c:v>147.22222222222223</c:v>
                </c:pt>
                <c:pt idx="1204">
                  <c:v>88.33333333333249</c:v>
                </c:pt>
                <c:pt idx="1205">
                  <c:v>44.166666666666245</c:v>
                </c:pt>
                <c:pt idx="1206">
                  <c:v>29.444444444444862</c:v>
                </c:pt>
                <c:pt idx="1207">
                  <c:v>29.444444444444862</c:v>
                </c:pt>
                <c:pt idx="1208">
                  <c:v>29.444444444444862</c:v>
                </c:pt>
                <c:pt idx="1209">
                  <c:v>14.722222222223477</c:v>
                </c:pt>
                <c:pt idx="1210">
                  <c:v>0</c:v>
                </c:pt>
                <c:pt idx="1211">
                  <c:v>0</c:v>
                </c:pt>
                <c:pt idx="1212">
                  <c:v>-14.722222222223477</c:v>
                </c:pt>
                <c:pt idx="1213">
                  <c:v>-14.722222222223477</c:v>
                </c:pt>
                <c:pt idx="1214">
                  <c:v>0</c:v>
                </c:pt>
                <c:pt idx="1215">
                  <c:v>0</c:v>
                </c:pt>
                <c:pt idx="1216">
                  <c:v>-14.722222222221385</c:v>
                </c:pt>
                <c:pt idx="1217">
                  <c:v>-29.444444444444862</c:v>
                </c:pt>
                <c:pt idx="1218">
                  <c:v>-29.444444444444862</c:v>
                </c:pt>
                <c:pt idx="1219">
                  <c:v>-29.44444444444277</c:v>
                </c:pt>
                <c:pt idx="1220">
                  <c:v>-44.166666666666245</c:v>
                </c:pt>
                <c:pt idx="1221">
                  <c:v>-73.611111111111114</c:v>
                </c:pt>
                <c:pt idx="1222">
                  <c:v>-88.333333333334593</c:v>
                </c:pt>
                <c:pt idx="1223">
                  <c:v>-103.05555555555597</c:v>
                </c:pt>
                <c:pt idx="1224">
                  <c:v>-88.33333333333249</c:v>
                </c:pt>
                <c:pt idx="1225">
                  <c:v>-58.888888888889724</c:v>
                </c:pt>
                <c:pt idx="1226">
                  <c:v>-44.166666666666245</c:v>
                </c:pt>
                <c:pt idx="1227">
                  <c:v>-44.166666666666245</c:v>
                </c:pt>
                <c:pt idx="1228">
                  <c:v>-44.166666666666245</c:v>
                </c:pt>
                <c:pt idx="1229">
                  <c:v>-44.166666666666245</c:v>
                </c:pt>
                <c:pt idx="1230">
                  <c:v>-58.888888888889724</c:v>
                </c:pt>
                <c:pt idx="1231">
                  <c:v>-44.166666666666245</c:v>
                </c:pt>
                <c:pt idx="1232">
                  <c:v>-14.722222222221385</c:v>
                </c:pt>
                <c:pt idx="1233">
                  <c:v>-14.722222222223477</c:v>
                </c:pt>
                <c:pt idx="1234">
                  <c:v>-14.722222222223477</c:v>
                </c:pt>
                <c:pt idx="1235">
                  <c:v>-29.444444444444862</c:v>
                </c:pt>
                <c:pt idx="1236">
                  <c:v>-58.888888888887635</c:v>
                </c:pt>
                <c:pt idx="1237">
                  <c:v>-103.05555555555388</c:v>
                </c:pt>
                <c:pt idx="1238">
                  <c:v>-161.94444444444568</c:v>
                </c:pt>
                <c:pt idx="1239">
                  <c:v>-206.11111111111194</c:v>
                </c:pt>
                <c:pt idx="1240">
                  <c:v>-220.83333333333331</c:v>
                </c:pt>
                <c:pt idx="1241">
                  <c:v>-206.11111111111194</c:v>
                </c:pt>
                <c:pt idx="1242">
                  <c:v>-191.38888888888849</c:v>
                </c:pt>
                <c:pt idx="1243">
                  <c:v>-191.38888888888849</c:v>
                </c:pt>
                <c:pt idx="1244">
                  <c:v>-191.38888888888849</c:v>
                </c:pt>
                <c:pt idx="1245">
                  <c:v>-176.66666666666706</c:v>
                </c:pt>
                <c:pt idx="1246">
                  <c:v>-191.38888888888849</c:v>
                </c:pt>
                <c:pt idx="1247">
                  <c:v>-206.11111111110984</c:v>
                </c:pt>
                <c:pt idx="1248">
                  <c:v>-206.11111111111194</c:v>
                </c:pt>
                <c:pt idx="1249">
                  <c:v>-206.11111111111194</c:v>
                </c:pt>
                <c:pt idx="1250">
                  <c:v>-191.38888888888849</c:v>
                </c:pt>
                <c:pt idx="1251">
                  <c:v>-176.66666666666706</c:v>
                </c:pt>
                <c:pt idx="1252">
                  <c:v>-176.66666666666706</c:v>
                </c:pt>
                <c:pt idx="1253">
                  <c:v>-176.66666666666498</c:v>
                </c:pt>
                <c:pt idx="1254">
                  <c:v>-176.66666666666706</c:v>
                </c:pt>
                <c:pt idx="1255">
                  <c:v>-176.66666666666706</c:v>
                </c:pt>
                <c:pt idx="1256">
                  <c:v>-176.66666666666706</c:v>
                </c:pt>
                <c:pt idx="1257">
                  <c:v>-176.66666666666706</c:v>
                </c:pt>
                <c:pt idx="1258">
                  <c:v>-176.66666666666498</c:v>
                </c:pt>
                <c:pt idx="1259">
                  <c:v>-161.9444444444436</c:v>
                </c:pt>
                <c:pt idx="1260">
                  <c:v>-132.50000000000082</c:v>
                </c:pt>
                <c:pt idx="1261">
                  <c:v>-103.05555555555597</c:v>
                </c:pt>
                <c:pt idx="1262">
                  <c:v>-44.166666666666245</c:v>
                </c:pt>
                <c:pt idx="1263">
                  <c:v>14.722222222221385</c:v>
                </c:pt>
                <c:pt idx="1264">
                  <c:v>58.888888888887635</c:v>
                </c:pt>
                <c:pt idx="1265">
                  <c:v>88.333333333334593</c:v>
                </c:pt>
                <c:pt idx="1266">
                  <c:v>73.611111111111114</c:v>
                </c:pt>
                <c:pt idx="1267">
                  <c:v>58.888888888887635</c:v>
                </c:pt>
                <c:pt idx="1268">
                  <c:v>29.444444444444862</c:v>
                </c:pt>
                <c:pt idx="1269">
                  <c:v>-29.444444444444862</c:v>
                </c:pt>
                <c:pt idx="1270">
                  <c:v>-73.611111111111114</c:v>
                </c:pt>
                <c:pt idx="1271">
                  <c:v>-103.05555555555388</c:v>
                </c:pt>
                <c:pt idx="1272">
                  <c:v>-117.77777777777736</c:v>
                </c:pt>
                <c:pt idx="1273">
                  <c:v>-103.05555555555597</c:v>
                </c:pt>
                <c:pt idx="1274">
                  <c:v>-88.33333333333249</c:v>
                </c:pt>
                <c:pt idx="1275">
                  <c:v>-73.611111111111114</c:v>
                </c:pt>
                <c:pt idx="1276">
                  <c:v>-29.444444444444862</c:v>
                </c:pt>
                <c:pt idx="1277">
                  <c:v>14.722222222221385</c:v>
                </c:pt>
                <c:pt idx="1278">
                  <c:v>29.444444444444862</c:v>
                </c:pt>
                <c:pt idx="1279">
                  <c:v>44.166666666666245</c:v>
                </c:pt>
                <c:pt idx="1280">
                  <c:v>58.888888888887635</c:v>
                </c:pt>
                <c:pt idx="1281">
                  <c:v>29.444444444444862</c:v>
                </c:pt>
                <c:pt idx="1282">
                  <c:v>14.722222222223477</c:v>
                </c:pt>
                <c:pt idx="1283">
                  <c:v>14.722222222223477</c:v>
                </c:pt>
                <c:pt idx="1284">
                  <c:v>0</c:v>
                </c:pt>
                <c:pt idx="1285">
                  <c:v>-29.444444444444862</c:v>
                </c:pt>
                <c:pt idx="1286">
                  <c:v>-58.888888888889724</c:v>
                </c:pt>
                <c:pt idx="1287">
                  <c:v>-73.611111111111114</c:v>
                </c:pt>
                <c:pt idx="1288">
                  <c:v>-103.05555555555597</c:v>
                </c:pt>
                <c:pt idx="1289">
                  <c:v>-117.77777777777736</c:v>
                </c:pt>
                <c:pt idx="1290">
                  <c:v>-103.05555555555597</c:v>
                </c:pt>
                <c:pt idx="1291">
                  <c:v>-103.05555555555597</c:v>
                </c:pt>
                <c:pt idx="1292">
                  <c:v>-132.49999999999872</c:v>
                </c:pt>
                <c:pt idx="1293">
                  <c:v>-147.22222222222223</c:v>
                </c:pt>
                <c:pt idx="1294">
                  <c:v>-147.22222222222223</c:v>
                </c:pt>
                <c:pt idx="1295">
                  <c:v>-117.77777777777736</c:v>
                </c:pt>
                <c:pt idx="1296">
                  <c:v>-58.888888888889724</c:v>
                </c:pt>
                <c:pt idx="1297">
                  <c:v>0</c:v>
                </c:pt>
                <c:pt idx="1298">
                  <c:v>44.166666666666245</c:v>
                </c:pt>
                <c:pt idx="1299">
                  <c:v>73.611111111111114</c:v>
                </c:pt>
                <c:pt idx="1300">
                  <c:v>73.611111111111114</c:v>
                </c:pt>
                <c:pt idx="1301">
                  <c:v>58.888888888887635</c:v>
                </c:pt>
                <c:pt idx="1302">
                  <c:v>58.888888888889724</c:v>
                </c:pt>
                <c:pt idx="1303">
                  <c:v>73.611111111111114</c:v>
                </c:pt>
                <c:pt idx="1304">
                  <c:v>58.888888888889724</c:v>
                </c:pt>
                <c:pt idx="1305">
                  <c:v>29.444444444444862</c:v>
                </c:pt>
                <c:pt idx="1306">
                  <c:v>14.722222222221385</c:v>
                </c:pt>
                <c:pt idx="1307">
                  <c:v>0</c:v>
                </c:pt>
                <c:pt idx="1308">
                  <c:v>-14.722222222221385</c:v>
                </c:pt>
                <c:pt idx="1309">
                  <c:v>-14.722222222221385</c:v>
                </c:pt>
                <c:pt idx="1310">
                  <c:v>-14.722222222223477</c:v>
                </c:pt>
                <c:pt idx="1311">
                  <c:v>-29.444444444444862</c:v>
                </c:pt>
                <c:pt idx="1312">
                  <c:v>-44.166666666666245</c:v>
                </c:pt>
                <c:pt idx="1313">
                  <c:v>-73.611111111111114</c:v>
                </c:pt>
                <c:pt idx="1314">
                  <c:v>-73.611111111111114</c:v>
                </c:pt>
                <c:pt idx="1315">
                  <c:v>-73.611111111111114</c:v>
                </c:pt>
                <c:pt idx="1316">
                  <c:v>-132.50000000000082</c:v>
                </c:pt>
                <c:pt idx="1317">
                  <c:v>-147.22222222222223</c:v>
                </c:pt>
                <c:pt idx="1318">
                  <c:v>-117.77777777777736</c:v>
                </c:pt>
                <c:pt idx="1319">
                  <c:v>-29.444444444444862</c:v>
                </c:pt>
                <c:pt idx="1320">
                  <c:v>103.05555555555597</c:v>
                </c:pt>
                <c:pt idx="1321">
                  <c:v>206.11111111111194</c:v>
                </c:pt>
                <c:pt idx="1322">
                  <c:v>309.16666666666578</c:v>
                </c:pt>
                <c:pt idx="1323">
                  <c:v>412.22222222222183</c:v>
                </c:pt>
                <c:pt idx="1324">
                  <c:v>456.38888888889016</c:v>
                </c:pt>
                <c:pt idx="1325">
                  <c:v>382.77777777777698</c:v>
                </c:pt>
                <c:pt idx="1326">
                  <c:v>235.55555555555472</c:v>
                </c:pt>
                <c:pt idx="1327">
                  <c:v>103.05555555555597</c:v>
                </c:pt>
                <c:pt idx="1328">
                  <c:v>29.444444444444862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-14.722222222221385</c:v>
                </c:pt>
                <c:pt idx="1333">
                  <c:v>-58.888888888889724</c:v>
                </c:pt>
                <c:pt idx="1334">
                  <c:v>-88.333333333334593</c:v>
                </c:pt>
                <c:pt idx="1335">
                  <c:v>-88.33333333333249</c:v>
                </c:pt>
                <c:pt idx="1336">
                  <c:v>-58.888888888887635</c:v>
                </c:pt>
                <c:pt idx="1337">
                  <c:v>-29.444444444444862</c:v>
                </c:pt>
                <c:pt idx="1338">
                  <c:v>-14.722222222223477</c:v>
                </c:pt>
                <c:pt idx="1339">
                  <c:v>0</c:v>
                </c:pt>
                <c:pt idx="1340">
                  <c:v>14.722222222223477</c:v>
                </c:pt>
                <c:pt idx="1341">
                  <c:v>29.444444444444862</c:v>
                </c:pt>
                <c:pt idx="1342">
                  <c:v>73.611111111111114</c:v>
                </c:pt>
                <c:pt idx="1343">
                  <c:v>117.77777777777736</c:v>
                </c:pt>
                <c:pt idx="1344">
                  <c:v>117.77777777777736</c:v>
                </c:pt>
                <c:pt idx="1345">
                  <c:v>103.05555555555597</c:v>
                </c:pt>
                <c:pt idx="1346">
                  <c:v>58.888888888887635</c:v>
                </c:pt>
                <c:pt idx="1347">
                  <c:v>14.722222222221385</c:v>
                </c:pt>
                <c:pt idx="1348">
                  <c:v>-29.44444444444277</c:v>
                </c:pt>
                <c:pt idx="1349">
                  <c:v>-132.49999999999872</c:v>
                </c:pt>
                <c:pt idx="1350">
                  <c:v>-265.00000000000165</c:v>
                </c:pt>
                <c:pt idx="1351">
                  <c:v>-368.05555555555554</c:v>
                </c:pt>
                <c:pt idx="1352">
                  <c:v>-412.22222222222183</c:v>
                </c:pt>
                <c:pt idx="1353">
                  <c:v>-426.94444444444525</c:v>
                </c:pt>
                <c:pt idx="1354">
                  <c:v>-441.66666666666663</c:v>
                </c:pt>
                <c:pt idx="1355">
                  <c:v>-471.11111111111148</c:v>
                </c:pt>
                <c:pt idx="1356">
                  <c:v>-529.9999999999992</c:v>
                </c:pt>
                <c:pt idx="1357">
                  <c:v>-574.16666666666549</c:v>
                </c:pt>
                <c:pt idx="1358">
                  <c:v>-603.61111111111234</c:v>
                </c:pt>
                <c:pt idx="1359">
                  <c:v>-647.77777777777862</c:v>
                </c:pt>
                <c:pt idx="1360">
                  <c:v>-662.49999999999898</c:v>
                </c:pt>
                <c:pt idx="1361">
                  <c:v>-529.9999999999992</c:v>
                </c:pt>
                <c:pt idx="1362">
                  <c:v>-265.00000000000063</c:v>
                </c:pt>
                <c:pt idx="1363">
                  <c:v>29.444444444443818</c:v>
                </c:pt>
                <c:pt idx="1364">
                  <c:v>294.44444444444446</c:v>
                </c:pt>
                <c:pt idx="1365">
                  <c:v>323.88888888888931</c:v>
                </c:pt>
                <c:pt idx="1366">
                  <c:v>132.50000000000082</c:v>
                </c:pt>
                <c:pt idx="1367">
                  <c:v>-103.05555555555597</c:v>
                </c:pt>
                <c:pt idx="1368">
                  <c:v>-397.5000000000004</c:v>
                </c:pt>
                <c:pt idx="1369">
                  <c:v>-515.27777777777771</c:v>
                </c:pt>
                <c:pt idx="1370">
                  <c:v>-323.88888888888931</c:v>
                </c:pt>
                <c:pt idx="1371">
                  <c:v>-88.333333333333528</c:v>
                </c:pt>
                <c:pt idx="1372">
                  <c:v>0</c:v>
                </c:pt>
                <c:pt idx="1373">
                  <c:v>-73.611111111111114</c:v>
                </c:pt>
                <c:pt idx="1374">
                  <c:v>-235.55555555555472</c:v>
                </c:pt>
                <c:pt idx="1375">
                  <c:v>-441.66666666666663</c:v>
                </c:pt>
                <c:pt idx="1376">
                  <c:v>-795.0000000000008</c:v>
                </c:pt>
                <c:pt idx="1377">
                  <c:v>-1295.5555555555552</c:v>
                </c:pt>
                <c:pt idx="1378">
                  <c:v>-1560.5555555555547</c:v>
                </c:pt>
                <c:pt idx="1379">
                  <c:v>-1560.5555555555557</c:v>
                </c:pt>
                <c:pt idx="1380">
                  <c:v>-1560.5555555555557</c:v>
                </c:pt>
                <c:pt idx="1381">
                  <c:v>-1118.8888888888885</c:v>
                </c:pt>
                <c:pt idx="1382">
                  <c:v>-44.166666666666764</c:v>
                </c:pt>
                <c:pt idx="1383">
                  <c:v>824.44444444444412</c:v>
                </c:pt>
                <c:pt idx="1384">
                  <c:v>927.50000000000011</c:v>
                </c:pt>
                <c:pt idx="1385">
                  <c:v>559.44444444444503</c:v>
                </c:pt>
                <c:pt idx="1386">
                  <c:v>294.44444444444446</c:v>
                </c:pt>
                <c:pt idx="1387">
                  <c:v>397.49999999999937</c:v>
                </c:pt>
                <c:pt idx="1388">
                  <c:v>721.38888888888869</c:v>
                </c:pt>
                <c:pt idx="1389">
                  <c:v>1045.2777777777781</c:v>
                </c:pt>
                <c:pt idx="1390">
                  <c:v>1133.6111111111115</c:v>
                </c:pt>
                <c:pt idx="1391">
                  <c:v>927.49999999999955</c:v>
                </c:pt>
                <c:pt idx="1392">
                  <c:v>603.61111111111029</c:v>
                </c:pt>
                <c:pt idx="1393">
                  <c:v>309.16666666666686</c:v>
                </c:pt>
                <c:pt idx="1394">
                  <c:v>88.333333333333528</c:v>
                </c:pt>
                <c:pt idx="1395">
                  <c:v>-29.444444444443818</c:v>
                </c:pt>
                <c:pt idx="1396">
                  <c:v>-117.77777777777736</c:v>
                </c:pt>
                <c:pt idx="1397">
                  <c:v>-220.83333333333331</c:v>
                </c:pt>
                <c:pt idx="1398">
                  <c:v>-294.44444444444446</c:v>
                </c:pt>
                <c:pt idx="1399">
                  <c:v>-368.05555555555554</c:v>
                </c:pt>
                <c:pt idx="1400">
                  <c:v>-441.66666666666663</c:v>
                </c:pt>
                <c:pt idx="1401">
                  <c:v>-485.83333333333394</c:v>
                </c:pt>
                <c:pt idx="1402">
                  <c:v>-574.1666666666664</c:v>
                </c:pt>
                <c:pt idx="1403">
                  <c:v>-824.44444444444457</c:v>
                </c:pt>
                <c:pt idx="1404">
                  <c:v>-1280.8333333333337</c:v>
                </c:pt>
                <c:pt idx="1405">
                  <c:v>-1560.5555555555552</c:v>
                </c:pt>
                <c:pt idx="1406">
                  <c:v>-1310.2777777777776</c:v>
                </c:pt>
                <c:pt idx="1407">
                  <c:v>-633.05555555555566</c:v>
                </c:pt>
                <c:pt idx="1408">
                  <c:v>-44.166666666666764</c:v>
                </c:pt>
                <c:pt idx="1409">
                  <c:v>88.333333333333528</c:v>
                </c:pt>
                <c:pt idx="1410">
                  <c:v>14.722222222221909</c:v>
                </c:pt>
                <c:pt idx="1411">
                  <c:v>-58.88888888888868</c:v>
                </c:pt>
                <c:pt idx="1412">
                  <c:v>-103.05555555555546</c:v>
                </c:pt>
                <c:pt idx="1413">
                  <c:v>-44.166666666666764</c:v>
                </c:pt>
                <c:pt idx="1414">
                  <c:v>220.83333333333331</c:v>
                </c:pt>
                <c:pt idx="1415">
                  <c:v>633.05555555555566</c:v>
                </c:pt>
                <c:pt idx="1416">
                  <c:v>971.66666666666629</c:v>
                </c:pt>
                <c:pt idx="1417">
                  <c:v>1074.7222222222217</c:v>
                </c:pt>
                <c:pt idx="1418">
                  <c:v>898.05555555555577</c:v>
                </c:pt>
                <c:pt idx="1419">
                  <c:v>485.83333333333394</c:v>
                </c:pt>
                <c:pt idx="1420">
                  <c:v>0</c:v>
                </c:pt>
                <c:pt idx="1421">
                  <c:v>-500.55555555555634</c:v>
                </c:pt>
                <c:pt idx="1422">
                  <c:v>-824.44444444444457</c:v>
                </c:pt>
                <c:pt idx="1423">
                  <c:v>-588.88888888888891</c:v>
                </c:pt>
                <c:pt idx="1424">
                  <c:v>-103.05555555555492</c:v>
                </c:pt>
                <c:pt idx="1425">
                  <c:v>294.44444444444446</c:v>
                </c:pt>
                <c:pt idx="1426">
                  <c:v>721.38888888888869</c:v>
                </c:pt>
                <c:pt idx="1427">
                  <c:v>809.72222222222217</c:v>
                </c:pt>
                <c:pt idx="1428">
                  <c:v>441.66666666666663</c:v>
                </c:pt>
                <c:pt idx="1429">
                  <c:v>14.722222222222431</c:v>
                </c:pt>
                <c:pt idx="1430">
                  <c:v>-353.33333333333314</c:v>
                </c:pt>
                <c:pt idx="1431">
                  <c:v>-780.27777777777737</c:v>
                </c:pt>
                <c:pt idx="1432">
                  <c:v>-1295.5555555555557</c:v>
                </c:pt>
                <c:pt idx="1433">
                  <c:v>-1560.5555555555557</c:v>
                </c:pt>
                <c:pt idx="1434">
                  <c:v>-1575.2777777777776</c:v>
                </c:pt>
                <c:pt idx="1435">
                  <c:v>-1015.8333333333331</c:v>
                </c:pt>
                <c:pt idx="1436">
                  <c:v>-132.50000000000031</c:v>
                </c:pt>
                <c:pt idx="1437">
                  <c:v>294.44444444444446</c:v>
                </c:pt>
                <c:pt idx="1438">
                  <c:v>338.6111111111112</c:v>
                </c:pt>
                <c:pt idx="1439">
                  <c:v>147.22222222222223</c:v>
                </c:pt>
                <c:pt idx="1440">
                  <c:v>-88.333333333333528</c:v>
                </c:pt>
                <c:pt idx="1441">
                  <c:v>-368.05555555555554</c:v>
                </c:pt>
                <c:pt idx="1442">
                  <c:v>-456.38888888888857</c:v>
                </c:pt>
                <c:pt idx="1443">
                  <c:v>-235.55555555555574</c:v>
                </c:pt>
                <c:pt idx="1444">
                  <c:v>0</c:v>
                </c:pt>
                <c:pt idx="1445">
                  <c:v>73.611111111111114</c:v>
                </c:pt>
                <c:pt idx="1446">
                  <c:v>-58.888888888889198</c:v>
                </c:pt>
                <c:pt idx="1447">
                  <c:v>-515.27777777777771</c:v>
                </c:pt>
                <c:pt idx="1448">
                  <c:v>-1177.7777777777776</c:v>
                </c:pt>
                <c:pt idx="1449">
                  <c:v>-1531.1111111111111</c:v>
                </c:pt>
                <c:pt idx="1450">
                  <c:v>-1280.8333333333335</c:v>
                </c:pt>
                <c:pt idx="1451">
                  <c:v>-677.22222222222217</c:v>
                </c:pt>
                <c:pt idx="1452">
                  <c:v>-176.66666666666666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323.88888888888891</c:v>
                </c:pt>
                <c:pt idx="1479">
                  <c:v>647.77777777777783</c:v>
                </c:pt>
                <c:pt idx="1480">
                  <c:v>603.61111111111109</c:v>
                </c:pt>
                <c:pt idx="1481">
                  <c:v>515.27777777777771</c:v>
                </c:pt>
                <c:pt idx="1482">
                  <c:v>426.94444444444434</c:v>
                </c:pt>
                <c:pt idx="1483">
                  <c:v>368.05555555555554</c:v>
                </c:pt>
                <c:pt idx="1484">
                  <c:v>338.6111111111112</c:v>
                </c:pt>
                <c:pt idx="1485">
                  <c:v>368.05555555555554</c:v>
                </c:pt>
                <c:pt idx="1486">
                  <c:v>471.11111111111097</c:v>
                </c:pt>
                <c:pt idx="1487">
                  <c:v>603.61111111111109</c:v>
                </c:pt>
                <c:pt idx="1488">
                  <c:v>750.83333333333348</c:v>
                </c:pt>
                <c:pt idx="1489">
                  <c:v>898.05555555555577</c:v>
                </c:pt>
                <c:pt idx="1490">
                  <c:v>1015.8333333333331</c:v>
                </c:pt>
                <c:pt idx="1491">
                  <c:v>1089.4444444444441</c:v>
                </c:pt>
                <c:pt idx="1492">
                  <c:v>1089.4444444444448</c:v>
                </c:pt>
                <c:pt idx="1493">
                  <c:v>1030.5555555555554</c:v>
                </c:pt>
                <c:pt idx="1494">
                  <c:v>956.94444444444446</c:v>
                </c:pt>
                <c:pt idx="1495">
                  <c:v>853.88888888888846</c:v>
                </c:pt>
                <c:pt idx="1496">
                  <c:v>750.83333333333348</c:v>
                </c:pt>
                <c:pt idx="1497">
                  <c:v>647.77777777777862</c:v>
                </c:pt>
                <c:pt idx="1498">
                  <c:v>529.9999999999992</c:v>
                </c:pt>
                <c:pt idx="1499">
                  <c:v>412.22222222222183</c:v>
                </c:pt>
                <c:pt idx="1500">
                  <c:v>294.44444444444446</c:v>
                </c:pt>
                <c:pt idx="1501">
                  <c:v>235.55555555555574</c:v>
                </c:pt>
                <c:pt idx="1502">
                  <c:v>206.11111111111194</c:v>
                </c:pt>
                <c:pt idx="1503">
                  <c:v>191.38888888888849</c:v>
                </c:pt>
                <c:pt idx="1504">
                  <c:v>191.38888888888849</c:v>
                </c:pt>
                <c:pt idx="1505">
                  <c:v>161.94444444444466</c:v>
                </c:pt>
                <c:pt idx="1506">
                  <c:v>147.22222222222223</c:v>
                </c:pt>
                <c:pt idx="1507">
                  <c:v>161.94444444444466</c:v>
                </c:pt>
                <c:pt idx="1508">
                  <c:v>191.38888888888849</c:v>
                </c:pt>
                <c:pt idx="1509">
                  <c:v>235.55555555555574</c:v>
                </c:pt>
                <c:pt idx="1510">
                  <c:v>323.88888888888931</c:v>
                </c:pt>
                <c:pt idx="1511">
                  <c:v>441.66666666666663</c:v>
                </c:pt>
                <c:pt idx="1512">
                  <c:v>559.444444444444</c:v>
                </c:pt>
                <c:pt idx="1513">
                  <c:v>662.5</c:v>
                </c:pt>
                <c:pt idx="1514">
                  <c:v>706.66666666666629</c:v>
                </c:pt>
                <c:pt idx="1515">
                  <c:v>662.5</c:v>
                </c:pt>
                <c:pt idx="1516">
                  <c:v>530.00000000000125</c:v>
                </c:pt>
                <c:pt idx="1517">
                  <c:v>397.5000000000004</c:v>
                </c:pt>
                <c:pt idx="1518">
                  <c:v>294.44444444444446</c:v>
                </c:pt>
                <c:pt idx="1519">
                  <c:v>220.83333333333331</c:v>
                </c:pt>
                <c:pt idx="1520">
                  <c:v>161.9444444444436</c:v>
                </c:pt>
                <c:pt idx="1521">
                  <c:v>103.05555555555388</c:v>
                </c:pt>
                <c:pt idx="1522">
                  <c:v>29.444444444444862</c:v>
                </c:pt>
                <c:pt idx="1523">
                  <c:v>-73.611111111111114</c:v>
                </c:pt>
                <c:pt idx="1524">
                  <c:v>-220.83333333333331</c:v>
                </c:pt>
                <c:pt idx="1525">
                  <c:v>-412.22222222222183</c:v>
                </c:pt>
                <c:pt idx="1526">
                  <c:v>-574.16666666666742</c:v>
                </c:pt>
                <c:pt idx="1527">
                  <c:v>-677.22222222222138</c:v>
                </c:pt>
                <c:pt idx="1528">
                  <c:v>-677.22222222222138</c:v>
                </c:pt>
                <c:pt idx="1529">
                  <c:v>-588.88888888888891</c:v>
                </c:pt>
                <c:pt idx="1530">
                  <c:v>-456.38888888888908</c:v>
                </c:pt>
                <c:pt idx="1531">
                  <c:v>-294.44444444444446</c:v>
                </c:pt>
                <c:pt idx="1532">
                  <c:v>-132.4999999999998</c:v>
                </c:pt>
                <c:pt idx="1533">
                  <c:v>29.444444444443818</c:v>
                </c:pt>
                <c:pt idx="1534">
                  <c:v>206.11111111111092</c:v>
                </c:pt>
                <c:pt idx="1535">
                  <c:v>412.2222222222228</c:v>
                </c:pt>
                <c:pt idx="1536">
                  <c:v>618.33333333333269</c:v>
                </c:pt>
                <c:pt idx="1537">
                  <c:v>765.555555555556</c:v>
                </c:pt>
                <c:pt idx="1538">
                  <c:v>883.33333333333326</c:v>
                </c:pt>
                <c:pt idx="1539">
                  <c:v>956.94444444444446</c:v>
                </c:pt>
                <c:pt idx="1540">
                  <c:v>1001.1111111111127</c:v>
                </c:pt>
                <c:pt idx="1541">
                  <c:v>1015.8333333333321</c:v>
                </c:pt>
                <c:pt idx="1542">
                  <c:v>956.94444444444446</c:v>
                </c:pt>
                <c:pt idx="1543">
                  <c:v>824.44444444444559</c:v>
                </c:pt>
                <c:pt idx="1544">
                  <c:v>603.61111111111029</c:v>
                </c:pt>
                <c:pt idx="1545">
                  <c:v>382.77777777777698</c:v>
                </c:pt>
                <c:pt idx="1546">
                  <c:v>235.55555555555472</c:v>
                </c:pt>
                <c:pt idx="1547">
                  <c:v>147.22222222222223</c:v>
                </c:pt>
                <c:pt idx="1548">
                  <c:v>132.50000000000082</c:v>
                </c:pt>
                <c:pt idx="1549">
                  <c:v>147.22222222222223</c:v>
                </c:pt>
                <c:pt idx="1550">
                  <c:v>176.66666666666706</c:v>
                </c:pt>
                <c:pt idx="1551">
                  <c:v>206.11111111111194</c:v>
                </c:pt>
                <c:pt idx="1552">
                  <c:v>220.83333333333331</c:v>
                </c:pt>
                <c:pt idx="1553">
                  <c:v>220.83333333333331</c:v>
                </c:pt>
                <c:pt idx="1554">
                  <c:v>220.83333333333331</c:v>
                </c:pt>
                <c:pt idx="1555">
                  <c:v>250.27777777777609</c:v>
                </c:pt>
                <c:pt idx="1556">
                  <c:v>294.44444444444446</c:v>
                </c:pt>
                <c:pt idx="1557">
                  <c:v>338.61111111111279</c:v>
                </c:pt>
                <c:pt idx="1558">
                  <c:v>397.5000000000004</c:v>
                </c:pt>
                <c:pt idx="1559">
                  <c:v>456.388888888888</c:v>
                </c:pt>
                <c:pt idx="1560">
                  <c:v>471.11111111110944</c:v>
                </c:pt>
                <c:pt idx="1561">
                  <c:v>471.11111111111148</c:v>
                </c:pt>
                <c:pt idx="1562">
                  <c:v>471.11111111111148</c:v>
                </c:pt>
                <c:pt idx="1563">
                  <c:v>485.83333333333292</c:v>
                </c:pt>
                <c:pt idx="1564">
                  <c:v>500.55555555555634</c:v>
                </c:pt>
                <c:pt idx="1565">
                  <c:v>500.55555555555634</c:v>
                </c:pt>
                <c:pt idx="1566">
                  <c:v>515.27777777777771</c:v>
                </c:pt>
                <c:pt idx="1567">
                  <c:v>500.55555555555429</c:v>
                </c:pt>
                <c:pt idx="1568">
                  <c:v>456.388888888888</c:v>
                </c:pt>
                <c:pt idx="1569">
                  <c:v>426.94444444444525</c:v>
                </c:pt>
                <c:pt idx="1570">
                  <c:v>397.5000000000004</c:v>
                </c:pt>
                <c:pt idx="1571">
                  <c:v>368.05555555555554</c:v>
                </c:pt>
                <c:pt idx="1572">
                  <c:v>338.61111111111069</c:v>
                </c:pt>
                <c:pt idx="1573">
                  <c:v>279.72222222222092</c:v>
                </c:pt>
                <c:pt idx="1574">
                  <c:v>206.11111111111194</c:v>
                </c:pt>
                <c:pt idx="1575">
                  <c:v>147.22222222222223</c:v>
                </c:pt>
                <c:pt idx="1576">
                  <c:v>73.611111111111114</c:v>
                </c:pt>
                <c:pt idx="1577">
                  <c:v>0</c:v>
                </c:pt>
                <c:pt idx="1578">
                  <c:v>-58.888888888889724</c:v>
                </c:pt>
                <c:pt idx="1579">
                  <c:v>-88.33333333333249</c:v>
                </c:pt>
                <c:pt idx="1580">
                  <c:v>-117.77777777777736</c:v>
                </c:pt>
                <c:pt idx="1581">
                  <c:v>-132.50000000000082</c:v>
                </c:pt>
                <c:pt idx="1582">
                  <c:v>-147.22222222222223</c:v>
                </c:pt>
                <c:pt idx="1583">
                  <c:v>-191.38888888888849</c:v>
                </c:pt>
                <c:pt idx="1584">
                  <c:v>-220.83333333333331</c:v>
                </c:pt>
                <c:pt idx="1585">
                  <c:v>-250.27777777777817</c:v>
                </c:pt>
                <c:pt idx="1586">
                  <c:v>-279.72222222222302</c:v>
                </c:pt>
                <c:pt idx="1587">
                  <c:v>-294.44444444444446</c:v>
                </c:pt>
                <c:pt idx="1588">
                  <c:v>-279.72222222222092</c:v>
                </c:pt>
                <c:pt idx="1589">
                  <c:v>-235.55555555555472</c:v>
                </c:pt>
                <c:pt idx="1590">
                  <c:v>-191.38888888888849</c:v>
                </c:pt>
                <c:pt idx="1591">
                  <c:v>-147.22222222222223</c:v>
                </c:pt>
                <c:pt idx="1592">
                  <c:v>-117.77777777777945</c:v>
                </c:pt>
                <c:pt idx="1593">
                  <c:v>-88.33333333333249</c:v>
                </c:pt>
                <c:pt idx="1594">
                  <c:v>-58.888888888887635</c:v>
                </c:pt>
                <c:pt idx="1595">
                  <c:v>-88.333333333334593</c:v>
                </c:pt>
                <c:pt idx="1596">
                  <c:v>-117.77777777777736</c:v>
                </c:pt>
                <c:pt idx="1597">
                  <c:v>-161.9444444444436</c:v>
                </c:pt>
                <c:pt idx="1598">
                  <c:v>-220.83333333333331</c:v>
                </c:pt>
                <c:pt idx="1599">
                  <c:v>-250.27777777777817</c:v>
                </c:pt>
                <c:pt idx="1600">
                  <c:v>-279.72222222222302</c:v>
                </c:pt>
                <c:pt idx="1601">
                  <c:v>-294.44444444444446</c:v>
                </c:pt>
                <c:pt idx="1602">
                  <c:v>-264.9999999999996</c:v>
                </c:pt>
                <c:pt idx="1603">
                  <c:v>-206.11111111111194</c:v>
                </c:pt>
                <c:pt idx="1604">
                  <c:v>-161.94444444444568</c:v>
                </c:pt>
                <c:pt idx="1605">
                  <c:v>-103.05555555555388</c:v>
                </c:pt>
                <c:pt idx="1606">
                  <c:v>-58.888888888887635</c:v>
                </c:pt>
                <c:pt idx="1607">
                  <c:v>-29.444444444444862</c:v>
                </c:pt>
                <c:pt idx="1608">
                  <c:v>0</c:v>
                </c:pt>
                <c:pt idx="1609">
                  <c:v>29.444444444444862</c:v>
                </c:pt>
                <c:pt idx="1610">
                  <c:v>44.166666666666245</c:v>
                </c:pt>
                <c:pt idx="1611">
                  <c:v>58.888888888887635</c:v>
                </c:pt>
                <c:pt idx="1612">
                  <c:v>103.05555555555597</c:v>
                </c:pt>
                <c:pt idx="1613">
                  <c:v>147.22222222222223</c:v>
                </c:pt>
                <c:pt idx="1614">
                  <c:v>191.38888888888849</c:v>
                </c:pt>
                <c:pt idx="1615">
                  <c:v>235.55555555555679</c:v>
                </c:pt>
                <c:pt idx="1616">
                  <c:v>294.44444444444446</c:v>
                </c:pt>
                <c:pt idx="1617">
                  <c:v>338.61111111111069</c:v>
                </c:pt>
                <c:pt idx="1618">
                  <c:v>368.05555555555554</c:v>
                </c:pt>
                <c:pt idx="1619">
                  <c:v>353.33333333333206</c:v>
                </c:pt>
                <c:pt idx="1620">
                  <c:v>309.16666666666578</c:v>
                </c:pt>
                <c:pt idx="1621">
                  <c:v>265.00000000000165</c:v>
                </c:pt>
                <c:pt idx="1622">
                  <c:v>206.11111111111194</c:v>
                </c:pt>
                <c:pt idx="1623">
                  <c:v>117.77777777777736</c:v>
                </c:pt>
                <c:pt idx="1624">
                  <c:v>14.722222222221385</c:v>
                </c:pt>
                <c:pt idx="1625">
                  <c:v>-73.611111111111114</c:v>
                </c:pt>
                <c:pt idx="1626">
                  <c:v>-206.11111111110984</c:v>
                </c:pt>
                <c:pt idx="1627">
                  <c:v>-353.33333333333411</c:v>
                </c:pt>
                <c:pt idx="1628">
                  <c:v>-471.11111111111148</c:v>
                </c:pt>
                <c:pt idx="1629">
                  <c:v>-544.72222222222263</c:v>
                </c:pt>
                <c:pt idx="1630">
                  <c:v>-544.72222222222263</c:v>
                </c:pt>
                <c:pt idx="1631">
                  <c:v>-456.388888888888</c:v>
                </c:pt>
                <c:pt idx="1632">
                  <c:v>-323.88888888888931</c:v>
                </c:pt>
                <c:pt idx="1633">
                  <c:v>-176.66666666666706</c:v>
                </c:pt>
                <c:pt idx="1634">
                  <c:v>-58.888888888887635</c:v>
                </c:pt>
                <c:pt idx="1635">
                  <c:v>-14.722222222221385</c:v>
                </c:pt>
                <c:pt idx="1636">
                  <c:v>-14.722222222223477</c:v>
                </c:pt>
                <c:pt idx="1637">
                  <c:v>-58.888888888889724</c:v>
                </c:pt>
                <c:pt idx="1638">
                  <c:v>-103.05555555555388</c:v>
                </c:pt>
                <c:pt idx="1639">
                  <c:v>-132.49999999999872</c:v>
                </c:pt>
                <c:pt idx="1640">
                  <c:v>-132.50000000000082</c:v>
                </c:pt>
                <c:pt idx="1641">
                  <c:v>-88.333333333334593</c:v>
                </c:pt>
                <c:pt idx="1642">
                  <c:v>-14.722222222221385</c:v>
                </c:pt>
                <c:pt idx="1643">
                  <c:v>88.333333333334593</c:v>
                </c:pt>
                <c:pt idx="1644">
                  <c:v>176.66666666666498</c:v>
                </c:pt>
                <c:pt idx="1645">
                  <c:v>250.27777777777609</c:v>
                </c:pt>
                <c:pt idx="1646">
                  <c:v>309.16666666666794</c:v>
                </c:pt>
                <c:pt idx="1647">
                  <c:v>353.33333333333411</c:v>
                </c:pt>
                <c:pt idx="1648">
                  <c:v>397.5000000000004</c:v>
                </c:pt>
                <c:pt idx="1649">
                  <c:v>412.22222222222183</c:v>
                </c:pt>
                <c:pt idx="1650">
                  <c:v>412.22222222222183</c:v>
                </c:pt>
                <c:pt idx="1651">
                  <c:v>382.77777777777902</c:v>
                </c:pt>
                <c:pt idx="1652">
                  <c:v>338.61111111111069</c:v>
                </c:pt>
                <c:pt idx="1653">
                  <c:v>309.16666666666578</c:v>
                </c:pt>
                <c:pt idx="1654">
                  <c:v>264.9999999999996</c:v>
                </c:pt>
                <c:pt idx="1655">
                  <c:v>235.55555555555472</c:v>
                </c:pt>
                <c:pt idx="1656">
                  <c:v>235.55555555555679</c:v>
                </c:pt>
                <c:pt idx="1657">
                  <c:v>235.55555555555679</c:v>
                </c:pt>
                <c:pt idx="1658">
                  <c:v>235.55555555555472</c:v>
                </c:pt>
                <c:pt idx="1659">
                  <c:v>235.55555555555472</c:v>
                </c:pt>
                <c:pt idx="1660">
                  <c:v>235.55555555555472</c:v>
                </c:pt>
                <c:pt idx="1661">
                  <c:v>220.83333333333331</c:v>
                </c:pt>
                <c:pt idx="1662">
                  <c:v>220.83333333333331</c:v>
                </c:pt>
                <c:pt idx="1663">
                  <c:v>220.83333333333331</c:v>
                </c:pt>
                <c:pt idx="1664">
                  <c:v>191.38888888889056</c:v>
                </c:pt>
                <c:pt idx="1665">
                  <c:v>176.66666666666706</c:v>
                </c:pt>
                <c:pt idx="1666">
                  <c:v>147.22222222222223</c:v>
                </c:pt>
                <c:pt idx="1667">
                  <c:v>117.77777777777736</c:v>
                </c:pt>
                <c:pt idx="1668">
                  <c:v>103.05555555555388</c:v>
                </c:pt>
                <c:pt idx="1669">
                  <c:v>88.333333333334593</c:v>
                </c:pt>
                <c:pt idx="1670">
                  <c:v>73.611111111111114</c:v>
                </c:pt>
                <c:pt idx="1671">
                  <c:v>44.166666666666245</c:v>
                </c:pt>
                <c:pt idx="1672">
                  <c:v>29.444444444444862</c:v>
                </c:pt>
                <c:pt idx="1673">
                  <c:v>29.444444444444862</c:v>
                </c:pt>
                <c:pt idx="1674">
                  <c:v>14.722222222223477</c:v>
                </c:pt>
                <c:pt idx="1675">
                  <c:v>0</c:v>
                </c:pt>
                <c:pt idx="1676">
                  <c:v>-14.722222222223477</c:v>
                </c:pt>
                <c:pt idx="1677">
                  <c:v>-44.166666666668341</c:v>
                </c:pt>
                <c:pt idx="1678">
                  <c:v>-73.611111111111114</c:v>
                </c:pt>
                <c:pt idx="1679">
                  <c:v>-88.33333333333249</c:v>
                </c:pt>
                <c:pt idx="1680">
                  <c:v>-88.33333333333249</c:v>
                </c:pt>
                <c:pt idx="1681">
                  <c:v>-58.888888888889724</c:v>
                </c:pt>
                <c:pt idx="1682">
                  <c:v>-14.722222222223477</c:v>
                </c:pt>
                <c:pt idx="1683">
                  <c:v>29.444444444444862</c:v>
                </c:pt>
                <c:pt idx="1684">
                  <c:v>88.333333333334593</c:v>
                </c:pt>
                <c:pt idx="1685">
                  <c:v>117.77777777777736</c:v>
                </c:pt>
                <c:pt idx="1686">
                  <c:v>117.77777777777736</c:v>
                </c:pt>
                <c:pt idx="1687">
                  <c:v>117.77777777777945</c:v>
                </c:pt>
                <c:pt idx="1688">
                  <c:v>88.33333333333249</c:v>
                </c:pt>
                <c:pt idx="1689">
                  <c:v>58.888888888887635</c:v>
                </c:pt>
                <c:pt idx="1690">
                  <c:v>44.166666666668341</c:v>
                </c:pt>
                <c:pt idx="1691">
                  <c:v>29.444444444444862</c:v>
                </c:pt>
                <c:pt idx="1692">
                  <c:v>29.44444444444277</c:v>
                </c:pt>
                <c:pt idx="1693">
                  <c:v>29.44444444444277</c:v>
                </c:pt>
                <c:pt idx="1694">
                  <c:v>29.444444444446955</c:v>
                </c:pt>
                <c:pt idx="1695">
                  <c:v>29.444444444446955</c:v>
                </c:pt>
                <c:pt idx="1696">
                  <c:v>29.44444444444277</c:v>
                </c:pt>
                <c:pt idx="1697">
                  <c:v>29.44444444444277</c:v>
                </c:pt>
                <c:pt idx="1698">
                  <c:v>14.722222222221385</c:v>
                </c:pt>
                <c:pt idx="1699">
                  <c:v>-14.722222222221385</c:v>
                </c:pt>
                <c:pt idx="1700">
                  <c:v>-44.166666666664156</c:v>
                </c:pt>
                <c:pt idx="1701">
                  <c:v>-58.888888888889724</c:v>
                </c:pt>
                <c:pt idx="1702">
                  <c:v>-58.888888888889724</c:v>
                </c:pt>
                <c:pt idx="1703">
                  <c:v>-73.611111111111114</c:v>
                </c:pt>
                <c:pt idx="1704">
                  <c:v>-73.611111111111114</c:v>
                </c:pt>
                <c:pt idx="1705">
                  <c:v>-58.888888888887635</c:v>
                </c:pt>
                <c:pt idx="1706">
                  <c:v>-58.888888888889724</c:v>
                </c:pt>
                <c:pt idx="1707">
                  <c:v>-44.166666666666245</c:v>
                </c:pt>
                <c:pt idx="1708">
                  <c:v>-29.444444444444862</c:v>
                </c:pt>
                <c:pt idx="1709">
                  <c:v>-29.444444444444862</c:v>
                </c:pt>
                <c:pt idx="1710">
                  <c:v>0</c:v>
                </c:pt>
                <c:pt idx="1711">
                  <c:v>29.444444444444862</c:v>
                </c:pt>
                <c:pt idx="1712">
                  <c:v>44.166666666666245</c:v>
                </c:pt>
                <c:pt idx="1713">
                  <c:v>73.611111111111114</c:v>
                </c:pt>
                <c:pt idx="1714">
                  <c:v>88.333333333334593</c:v>
                </c:pt>
                <c:pt idx="1715">
                  <c:v>103.05555555555388</c:v>
                </c:pt>
                <c:pt idx="1716">
                  <c:v>117.77777777777736</c:v>
                </c:pt>
                <c:pt idx="1717">
                  <c:v>132.50000000000082</c:v>
                </c:pt>
                <c:pt idx="1718">
                  <c:v>147.22222222222223</c:v>
                </c:pt>
                <c:pt idx="1719">
                  <c:v>161.9444444444436</c:v>
                </c:pt>
                <c:pt idx="1720">
                  <c:v>161.9444444444436</c:v>
                </c:pt>
                <c:pt idx="1721">
                  <c:v>132.50000000000082</c:v>
                </c:pt>
                <c:pt idx="1722">
                  <c:v>88.33333333333249</c:v>
                </c:pt>
                <c:pt idx="1723">
                  <c:v>44.166666666668341</c:v>
                </c:pt>
                <c:pt idx="1724">
                  <c:v>0</c:v>
                </c:pt>
                <c:pt idx="1725">
                  <c:v>-88.333333333336682</c:v>
                </c:pt>
                <c:pt idx="1726">
                  <c:v>-206.11111111110776</c:v>
                </c:pt>
                <c:pt idx="1727">
                  <c:v>-338.61111111110864</c:v>
                </c:pt>
                <c:pt idx="1728">
                  <c:v>-485.83333333333502</c:v>
                </c:pt>
                <c:pt idx="1729">
                  <c:v>-633.05555555555713</c:v>
                </c:pt>
                <c:pt idx="1730">
                  <c:v>-721.38888888888971</c:v>
                </c:pt>
                <c:pt idx="1731">
                  <c:v>-750.83333333333246</c:v>
                </c:pt>
                <c:pt idx="1732">
                  <c:v>-750.83333333333246</c:v>
                </c:pt>
                <c:pt idx="1733">
                  <c:v>-721.38888888888971</c:v>
                </c:pt>
                <c:pt idx="1734">
                  <c:v>-691.9444444444448</c:v>
                </c:pt>
                <c:pt idx="1735">
                  <c:v>-677.22222222222138</c:v>
                </c:pt>
                <c:pt idx="1736">
                  <c:v>-691.9444444444448</c:v>
                </c:pt>
                <c:pt idx="1737">
                  <c:v>-691.9444444444448</c:v>
                </c:pt>
                <c:pt idx="1738">
                  <c:v>-677.22222222222138</c:v>
                </c:pt>
                <c:pt idx="1739">
                  <c:v>-647.77777777777658</c:v>
                </c:pt>
                <c:pt idx="1740">
                  <c:v>-574.16666666666742</c:v>
                </c:pt>
                <c:pt idx="1741">
                  <c:v>-471.11111111111148</c:v>
                </c:pt>
                <c:pt idx="1742">
                  <c:v>-397.49999999999829</c:v>
                </c:pt>
                <c:pt idx="1743">
                  <c:v>-353.33333333333411</c:v>
                </c:pt>
                <c:pt idx="1744">
                  <c:v>-309.16666666666794</c:v>
                </c:pt>
                <c:pt idx="1745">
                  <c:v>-294.44444444444446</c:v>
                </c:pt>
                <c:pt idx="1746">
                  <c:v>-294.44444444444446</c:v>
                </c:pt>
                <c:pt idx="1747">
                  <c:v>-264.9999999999996</c:v>
                </c:pt>
                <c:pt idx="1748">
                  <c:v>-235.55555555555472</c:v>
                </c:pt>
                <c:pt idx="1749">
                  <c:v>-206.11111111111194</c:v>
                </c:pt>
                <c:pt idx="1750">
                  <c:v>-161.94444444444568</c:v>
                </c:pt>
                <c:pt idx="1751">
                  <c:v>-147.22222222222223</c:v>
                </c:pt>
                <c:pt idx="1752">
                  <c:v>-147.22222222222223</c:v>
                </c:pt>
                <c:pt idx="1753">
                  <c:v>-147.22222222222223</c:v>
                </c:pt>
                <c:pt idx="1754">
                  <c:v>-147.22222222222223</c:v>
                </c:pt>
                <c:pt idx="1755">
                  <c:v>-147.22222222222223</c:v>
                </c:pt>
                <c:pt idx="1756">
                  <c:v>-147.22222222222223</c:v>
                </c:pt>
                <c:pt idx="1757">
                  <c:v>-161.9444444444436</c:v>
                </c:pt>
                <c:pt idx="1758">
                  <c:v>-161.9444444444436</c:v>
                </c:pt>
                <c:pt idx="1759">
                  <c:v>-161.9444444444436</c:v>
                </c:pt>
                <c:pt idx="1760">
                  <c:v>-176.66666666666706</c:v>
                </c:pt>
                <c:pt idx="1761">
                  <c:v>-176.66666666666706</c:v>
                </c:pt>
                <c:pt idx="1762">
                  <c:v>-176.66666666666706</c:v>
                </c:pt>
                <c:pt idx="1763">
                  <c:v>-176.66666666666706</c:v>
                </c:pt>
                <c:pt idx="1764">
                  <c:v>-191.38888888888849</c:v>
                </c:pt>
                <c:pt idx="1765">
                  <c:v>-235.55555555555472</c:v>
                </c:pt>
                <c:pt idx="1766">
                  <c:v>-323.88888888888931</c:v>
                </c:pt>
                <c:pt idx="1767">
                  <c:v>-441.66666666666663</c:v>
                </c:pt>
                <c:pt idx="1768">
                  <c:v>-588.88888888888891</c:v>
                </c:pt>
                <c:pt idx="1769">
                  <c:v>-750.83333333333451</c:v>
                </c:pt>
                <c:pt idx="1770">
                  <c:v>-883.33333333333326</c:v>
                </c:pt>
                <c:pt idx="1771">
                  <c:v>-942.22222222222103</c:v>
                </c:pt>
                <c:pt idx="1772">
                  <c:v>-942.22222222222103</c:v>
                </c:pt>
                <c:pt idx="1773">
                  <c:v>-912.77777777777817</c:v>
                </c:pt>
                <c:pt idx="1774">
                  <c:v>-839.16666666666708</c:v>
                </c:pt>
                <c:pt idx="1775">
                  <c:v>-750.83333333333348</c:v>
                </c:pt>
                <c:pt idx="1776">
                  <c:v>-706.66666666666629</c:v>
                </c:pt>
                <c:pt idx="1777">
                  <c:v>-721.38888888888869</c:v>
                </c:pt>
                <c:pt idx="1778">
                  <c:v>-795.0000000000008</c:v>
                </c:pt>
                <c:pt idx="1779">
                  <c:v>-912.77777777777817</c:v>
                </c:pt>
                <c:pt idx="1780">
                  <c:v>-1015.8333333333331</c:v>
                </c:pt>
                <c:pt idx="1781">
                  <c:v>-1045.2777777777781</c:v>
                </c:pt>
                <c:pt idx="1782">
                  <c:v>-986.38888888888823</c:v>
                </c:pt>
                <c:pt idx="1783">
                  <c:v>-868.61111111111086</c:v>
                </c:pt>
                <c:pt idx="1784">
                  <c:v>-721.38888888888914</c:v>
                </c:pt>
                <c:pt idx="1785">
                  <c:v>-618.33333333333326</c:v>
                </c:pt>
                <c:pt idx="1786">
                  <c:v>-574.16666666666697</c:v>
                </c:pt>
                <c:pt idx="1787">
                  <c:v>-559.44444444444457</c:v>
                </c:pt>
                <c:pt idx="1788">
                  <c:v>-574.1666666666664</c:v>
                </c:pt>
                <c:pt idx="1789">
                  <c:v>-633.05555555555566</c:v>
                </c:pt>
                <c:pt idx="1790">
                  <c:v>-736.11111111111109</c:v>
                </c:pt>
                <c:pt idx="1791">
                  <c:v>-868.61111111111086</c:v>
                </c:pt>
                <c:pt idx="1792">
                  <c:v>-1001.1111111111112</c:v>
                </c:pt>
                <c:pt idx="1793">
                  <c:v>-1045.2777777777778</c:v>
                </c:pt>
                <c:pt idx="1794">
                  <c:v>-1280.8333333333333</c:v>
                </c:pt>
                <c:pt idx="1795">
                  <c:v>-765.55555555555554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F88-4B19-95DE-80EEABB0E5C8}"/>
            </c:ext>
          </c:extLst>
        </c:ser>
        <c:ser>
          <c:idx val="2"/>
          <c:order val="2"/>
          <c:tx>
            <c:v>Aerodynamic Drag</c:v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'Corsa B Data'!$D$12:$D$1812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'Corsa B Data'!$K$12:$K$1812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1.2790555069444446E-3</c:v>
                </c:pt>
                <c:pt idx="13">
                  <c:v>9.241176037673611E-2</c:v>
                </c:pt>
                <c:pt idx="14">
                  <c:v>0.93243146456250003</c:v>
                </c:pt>
                <c:pt idx="15">
                  <c:v>3.1340057558906254</c:v>
                </c:pt>
                <c:pt idx="16">
                  <c:v>5.4874678886684034</c:v>
                </c:pt>
                <c:pt idx="17">
                  <c:v>9.1327760834600671</c:v>
                </c:pt>
                <c:pt idx="18">
                  <c:v>15.057361191626736</c:v>
                </c:pt>
                <c:pt idx="19">
                  <c:v>21.616038067361114</c:v>
                </c:pt>
                <c:pt idx="20">
                  <c:v>24.182143178168399</c:v>
                </c:pt>
                <c:pt idx="21">
                  <c:v>25.248875470960069</c:v>
                </c:pt>
                <c:pt idx="22">
                  <c:v>25.609569123918401</c:v>
                </c:pt>
                <c:pt idx="23">
                  <c:v>26.522494992000002</c:v>
                </c:pt>
                <c:pt idx="24">
                  <c:v>27.077924845890632</c:v>
                </c:pt>
                <c:pt idx="25">
                  <c:v>30.334080402694447</c:v>
                </c:pt>
                <c:pt idx="26">
                  <c:v>32.5394918605434</c:v>
                </c:pt>
                <c:pt idx="27">
                  <c:v>37.182463350751746</c:v>
                </c:pt>
                <c:pt idx="28">
                  <c:v>42.834289872062499</c:v>
                </c:pt>
                <c:pt idx="29">
                  <c:v>48.885821239293406</c:v>
                </c:pt>
                <c:pt idx="30">
                  <c:v>54.541804691001737</c:v>
                </c:pt>
                <c:pt idx="31">
                  <c:v>57.757350235460073</c:v>
                </c:pt>
                <c:pt idx="32">
                  <c:v>59.952209485376727</c:v>
                </c:pt>
                <c:pt idx="33">
                  <c:v>61.625214088460062</c:v>
                </c:pt>
                <c:pt idx="34">
                  <c:v>63.036971604249992</c:v>
                </c:pt>
                <c:pt idx="35">
                  <c:v>63.321241690668401</c:v>
                </c:pt>
                <c:pt idx="36">
                  <c:v>62.470350014673627</c:v>
                </c:pt>
                <c:pt idx="37">
                  <c:v>58.302227881418425</c:v>
                </c:pt>
                <c:pt idx="38">
                  <c:v>50.906728940265623</c:v>
                </c:pt>
                <c:pt idx="39">
                  <c:v>43.775674725173609</c:v>
                </c:pt>
                <c:pt idx="40">
                  <c:v>38.280852267340279</c:v>
                </c:pt>
                <c:pt idx="41">
                  <c:v>33.36064549600173</c:v>
                </c:pt>
                <c:pt idx="42">
                  <c:v>26.892142033506946</c:v>
                </c:pt>
                <c:pt idx="43">
                  <c:v>20.145443998251739</c:v>
                </c:pt>
                <c:pt idx="44">
                  <c:v>15.759242901062498</c:v>
                </c:pt>
                <c:pt idx="45">
                  <c:v>13.967605899710071</c:v>
                </c:pt>
                <c:pt idx="46">
                  <c:v>13.307293494249999</c:v>
                </c:pt>
                <c:pt idx="47">
                  <c:v>12.159021412890628</c:v>
                </c:pt>
                <c:pt idx="48">
                  <c:v>10.825925810777777</c:v>
                </c:pt>
                <c:pt idx="49">
                  <c:v>10.131398670506945</c:v>
                </c:pt>
                <c:pt idx="50">
                  <c:v>10.131398670506945</c:v>
                </c:pt>
                <c:pt idx="51">
                  <c:v>9.6811711320624987</c:v>
                </c:pt>
                <c:pt idx="52">
                  <c:v>7.8818597976684028</c:v>
                </c:pt>
                <c:pt idx="53">
                  <c:v>5.4874678886684034</c:v>
                </c:pt>
                <c:pt idx="54">
                  <c:v>4.6816629192934016</c:v>
                </c:pt>
                <c:pt idx="55">
                  <c:v>4.6045998249999993</c:v>
                </c:pt>
                <c:pt idx="56">
                  <c:v>4.6045998249999993</c:v>
                </c:pt>
                <c:pt idx="57">
                  <c:v>4.6045998249999993</c:v>
                </c:pt>
                <c:pt idx="58">
                  <c:v>4.8377076911406256</c:v>
                </c:pt>
                <c:pt idx="59">
                  <c:v>5.0765713070625003</c:v>
                </c:pt>
                <c:pt idx="60">
                  <c:v>6.9097776123906236</c:v>
                </c:pt>
                <c:pt idx="61">
                  <c:v>7.4853525905156255</c:v>
                </c:pt>
                <c:pt idx="62">
                  <c:v>8.0839505677656263</c:v>
                </c:pt>
                <c:pt idx="63">
                  <c:v>8.3918831810625001</c:v>
                </c:pt>
                <c:pt idx="64">
                  <c:v>9.350215519640626</c:v>
                </c:pt>
                <c:pt idx="65">
                  <c:v>10.131398670506945</c:v>
                </c:pt>
                <c:pt idx="66">
                  <c:v>10.475784365751736</c:v>
                </c:pt>
                <c:pt idx="67">
                  <c:v>10.825925810777777</c:v>
                </c:pt>
                <c:pt idx="68">
                  <c:v>13.177149596418406</c:v>
                </c:pt>
                <c:pt idx="69">
                  <c:v>17.210970901444441</c:v>
                </c:pt>
                <c:pt idx="70">
                  <c:v>22.4554182437934</c:v>
                </c:pt>
                <c:pt idx="71">
                  <c:v>28.396311309673621</c:v>
                </c:pt>
                <c:pt idx="72">
                  <c:v>33.983225764006946</c:v>
                </c:pt>
                <c:pt idx="73">
                  <c:v>37.839578117444447</c:v>
                </c:pt>
                <c:pt idx="74">
                  <c:v>40.298242565668403</c:v>
                </c:pt>
                <c:pt idx="75">
                  <c:v>42.367434612027779</c:v>
                </c:pt>
                <c:pt idx="76">
                  <c:v>44.727292022340272</c:v>
                </c:pt>
                <c:pt idx="77">
                  <c:v>47.397000629210076</c:v>
                </c:pt>
                <c:pt idx="78">
                  <c:v>49.387210998015625</c:v>
                </c:pt>
                <c:pt idx="79">
                  <c:v>49.891158867751727</c:v>
                </c:pt>
                <c:pt idx="80">
                  <c:v>48.63608565156251</c:v>
                </c:pt>
                <c:pt idx="81">
                  <c:v>47.397000629210076</c:v>
                </c:pt>
                <c:pt idx="82">
                  <c:v>44.4884284064184</c:v>
                </c:pt>
                <c:pt idx="83">
                  <c:v>43.775674725173609</c:v>
                </c:pt>
                <c:pt idx="84">
                  <c:v>43.068676793710075</c:v>
                </c:pt>
                <c:pt idx="85">
                  <c:v>41.211488197626728</c:v>
                </c:pt>
                <c:pt idx="86">
                  <c:v>39.845456916210068</c:v>
                </c:pt>
                <c:pt idx="87">
                  <c:v>38.280852267340279</c:v>
                </c:pt>
                <c:pt idx="88">
                  <c:v>37.400862078562504</c:v>
                </c:pt>
                <c:pt idx="89">
                  <c:v>32.5394918605434</c:v>
                </c:pt>
                <c:pt idx="90">
                  <c:v>23.831681969265627</c:v>
                </c:pt>
                <c:pt idx="91">
                  <c:v>15.476571634027778</c:v>
                </c:pt>
                <c:pt idx="92">
                  <c:v>9.2411760376736112</c:v>
                </c:pt>
                <c:pt idx="93">
                  <c:v>6.4477188105069443</c:v>
                </c:pt>
                <c:pt idx="94">
                  <c:v>4.6045998249999993</c:v>
                </c:pt>
                <c:pt idx="95">
                  <c:v>2.6479646632517362</c:v>
                </c:pt>
                <c:pt idx="96">
                  <c:v>1.0756856813402775</c:v>
                </c:pt>
                <c:pt idx="97">
                  <c:v>0.41441398425000003</c:v>
                </c:pt>
                <c:pt idx="98">
                  <c:v>0.1547657163402778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1.2790555069444446E-3</c:v>
                </c:pt>
                <c:pt idx="139">
                  <c:v>0.11543475950173612</c:v>
                </c:pt>
                <c:pt idx="140">
                  <c:v>1.1898413853350691</c:v>
                </c:pt>
                <c:pt idx="141">
                  <c:v>4.3772477086406241</c:v>
                </c:pt>
                <c:pt idx="142">
                  <c:v>8.6003692286944453</c:v>
                </c:pt>
                <c:pt idx="143">
                  <c:v>11.422285440890622</c:v>
                </c:pt>
                <c:pt idx="144">
                  <c:v>12.662969282626737</c:v>
                </c:pt>
                <c:pt idx="145">
                  <c:v>13.834264363111112</c:v>
                </c:pt>
                <c:pt idx="146">
                  <c:v>16.622605368249999</c:v>
                </c:pt>
                <c:pt idx="147">
                  <c:v>20.629886271506944</c:v>
                </c:pt>
                <c:pt idx="148">
                  <c:v>24.535162498085068</c:v>
                </c:pt>
                <c:pt idx="149">
                  <c:v>27.264347186027777</c:v>
                </c:pt>
                <c:pt idx="150">
                  <c:v>28.396311309673621</c:v>
                </c:pt>
                <c:pt idx="151">
                  <c:v>27.639110449562494</c:v>
                </c:pt>
                <c:pt idx="152">
                  <c:v>23.657410656444444</c:v>
                </c:pt>
                <c:pt idx="153">
                  <c:v>16.332259768173614</c:v>
                </c:pt>
                <c:pt idx="154">
                  <c:v>9.5702130668350698</c:v>
                </c:pt>
                <c:pt idx="155">
                  <c:v>5.6563032155850701</c:v>
                </c:pt>
                <c:pt idx="156">
                  <c:v>4.6045998249999993</c:v>
                </c:pt>
                <c:pt idx="157">
                  <c:v>5.0765713070625003</c:v>
                </c:pt>
                <c:pt idx="158">
                  <c:v>6.357225633390625</c:v>
                </c:pt>
                <c:pt idx="159">
                  <c:v>9.4598945293611116</c:v>
                </c:pt>
                <c:pt idx="160">
                  <c:v>12.918780384015628</c:v>
                </c:pt>
                <c:pt idx="161">
                  <c:v>17.508990834562496</c:v>
                </c:pt>
                <c:pt idx="162">
                  <c:v>20.792646084765625</c:v>
                </c:pt>
                <c:pt idx="163">
                  <c:v>24.358333074250005</c:v>
                </c:pt>
                <c:pt idx="164">
                  <c:v>27.82745137296007</c:v>
                </c:pt>
                <c:pt idx="165">
                  <c:v>30.927881921793411</c:v>
                </c:pt>
                <c:pt idx="166">
                  <c:v>32.948789622765624</c:v>
                </c:pt>
                <c:pt idx="167">
                  <c:v>35.245653549361123</c:v>
                </c:pt>
                <c:pt idx="168">
                  <c:v>39.620023383111118</c:v>
                </c:pt>
                <c:pt idx="169">
                  <c:v>44.250204318250006</c:v>
                </c:pt>
                <c:pt idx="170">
                  <c:v>46.173903800694447</c:v>
                </c:pt>
                <c:pt idx="171">
                  <c:v>44.727292022340272</c:v>
                </c:pt>
                <c:pt idx="172">
                  <c:v>39.395229377765631</c:v>
                </c:pt>
                <c:pt idx="173">
                  <c:v>30.729308554340278</c:v>
                </c:pt>
                <c:pt idx="174">
                  <c:v>23.483778871376739</c:v>
                </c:pt>
                <c:pt idx="175">
                  <c:v>20.467765986001737</c:v>
                </c:pt>
                <c:pt idx="176">
                  <c:v>20.145443998251739</c:v>
                </c:pt>
                <c:pt idx="177">
                  <c:v>21.450080615335064</c:v>
                </c:pt>
                <c:pt idx="178">
                  <c:v>24.712631449673612</c:v>
                </c:pt>
                <c:pt idx="179">
                  <c:v>27.264347186027777</c:v>
                </c:pt>
                <c:pt idx="180">
                  <c:v>28.01643182411112</c:v>
                </c:pt>
                <c:pt idx="181">
                  <c:v>27.82745137296007</c:v>
                </c:pt>
                <c:pt idx="182">
                  <c:v>27.264347186027777</c:v>
                </c:pt>
                <c:pt idx="183">
                  <c:v>25.609569123918401</c:v>
                </c:pt>
                <c:pt idx="184">
                  <c:v>21.782635047140626</c:v>
                </c:pt>
                <c:pt idx="185">
                  <c:v>17.809568878694442</c:v>
                </c:pt>
                <c:pt idx="186">
                  <c:v>14.101586964062498</c:v>
                </c:pt>
                <c:pt idx="187">
                  <c:v>11.422285440890622</c:v>
                </c:pt>
                <c:pt idx="188">
                  <c:v>9.350215519640626</c:v>
                </c:pt>
                <c:pt idx="189">
                  <c:v>7.8818597976684028</c:v>
                </c:pt>
                <c:pt idx="190">
                  <c:v>6.7230355083767366</c:v>
                </c:pt>
                <c:pt idx="191">
                  <c:v>6.0016482024600695</c:v>
                </c:pt>
                <c:pt idx="192">
                  <c:v>5.321190672765626</c:v>
                </c:pt>
                <c:pt idx="193">
                  <c:v>4.9963105740017371</c:v>
                </c:pt>
                <c:pt idx="194">
                  <c:v>4.7593655413402765</c:v>
                </c:pt>
                <c:pt idx="195">
                  <c:v>4.6045998249999993</c:v>
                </c:pt>
                <c:pt idx="196">
                  <c:v>4.6045998249999993</c:v>
                </c:pt>
                <c:pt idx="197">
                  <c:v>4.6045998249999993</c:v>
                </c:pt>
                <c:pt idx="198">
                  <c:v>4.6045998249999993</c:v>
                </c:pt>
                <c:pt idx="199">
                  <c:v>4.9963105740017371</c:v>
                </c:pt>
                <c:pt idx="200">
                  <c:v>5.4040095168402784</c:v>
                </c:pt>
                <c:pt idx="201">
                  <c:v>6.2673719840277782</c:v>
                </c:pt>
                <c:pt idx="202">
                  <c:v>7.1946872265625021</c:v>
                </c:pt>
                <c:pt idx="203">
                  <c:v>8.705571544140625</c:v>
                </c:pt>
                <c:pt idx="204">
                  <c:v>11.543475950173612</c:v>
                </c:pt>
                <c:pt idx="205">
                  <c:v>14.371467676027777</c:v>
                </c:pt>
                <c:pt idx="206">
                  <c:v>18.112705033840278</c:v>
                </c:pt>
                <c:pt idx="207">
                  <c:v>23.138433884501733</c:v>
                </c:pt>
                <c:pt idx="208">
                  <c:v>28.01643182411112</c:v>
                </c:pt>
                <c:pt idx="209">
                  <c:v>32.743820977777787</c:v>
                </c:pt>
                <c:pt idx="210">
                  <c:v>39.620023383111118</c:v>
                </c:pt>
                <c:pt idx="211">
                  <c:v>44.966795166015622</c:v>
                </c:pt>
                <c:pt idx="212">
                  <c:v>49.136196354777788</c:v>
                </c:pt>
                <c:pt idx="213">
                  <c:v>52.449269881640632</c:v>
                </c:pt>
                <c:pt idx="214">
                  <c:v>55.337057452444448</c:v>
                </c:pt>
                <c:pt idx="215">
                  <c:v>59.399657506376748</c:v>
                </c:pt>
                <c:pt idx="216">
                  <c:v>64.75218503906251</c:v>
                </c:pt>
                <c:pt idx="217">
                  <c:v>70.936738179015634</c:v>
                </c:pt>
                <c:pt idx="218">
                  <c:v>76.775306804340275</c:v>
                </c:pt>
                <c:pt idx="219">
                  <c:v>81.871063944006949</c:v>
                </c:pt>
                <c:pt idx="220">
                  <c:v>85.800322461340258</c:v>
                </c:pt>
                <c:pt idx="221">
                  <c:v>88.807701722043419</c:v>
                </c:pt>
                <c:pt idx="222">
                  <c:v>90.160942448390628</c:v>
                </c:pt>
                <c:pt idx="223">
                  <c:v>91.524415618793398</c:v>
                </c:pt>
                <c:pt idx="224">
                  <c:v>92.553735538006933</c:v>
                </c:pt>
                <c:pt idx="225">
                  <c:v>93.935115485506955</c:v>
                </c:pt>
                <c:pt idx="226">
                  <c:v>96.026371239361112</c:v>
                </c:pt>
                <c:pt idx="227">
                  <c:v>97.786671380793408</c:v>
                </c:pt>
                <c:pt idx="228">
                  <c:v>99.56295971606248</c:v>
                </c:pt>
                <c:pt idx="229">
                  <c:v>100.99550188384028</c:v>
                </c:pt>
                <c:pt idx="230">
                  <c:v>102.07662355108508</c:v>
                </c:pt>
                <c:pt idx="231">
                  <c:v>102.07662355108508</c:v>
                </c:pt>
                <c:pt idx="232">
                  <c:v>100.99550188384028</c:v>
                </c:pt>
                <c:pt idx="233">
                  <c:v>96.377152212140629</c:v>
                </c:pt>
                <c:pt idx="234">
                  <c:v>89.483043029710061</c:v>
                </c:pt>
                <c:pt idx="235">
                  <c:v>83.170584339062501</c:v>
                </c:pt>
                <c:pt idx="236">
                  <c:v>79.302720486062498</c:v>
                </c:pt>
                <c:pt idx="237">
                  <c:v>77.40332305825001</c:v>
                </c:pt>
                <c:pt idx="238">
                  <c:v>74.906606708694426</c:v>
                </c:pt>
                <c:pt idx="239">
                  <c:v>70.335582090751743</c:v>
                </c:pt>
                <c:pt idx="240">
                  <c:v>62.753341045585053</c:v>
                </c:pt>
                <c:pt idx="241">
                  <c:v>55.071333670876733</c:v>
                </c:pt>
                <c:pt idx="242">
                  <c:v>49.891158867751727</c:v>
                </c:pt>
                <c:pt idx="243">
                  <c:v>43.775674725173609</c:v>
                </c:pt>
                <c:pt idx="244">
                  <c:v>38.280852267340279</c:v>
                </c:pt>
                <c:pt idx="245">
                  <c:v>33.36064549600173</c:v>
                </c:pt>
                <c:pt idx="246">
                  <c:v>26.892142033506946</c:v>
                </c:pt>
                <c:pt idx="247">
                  <c:v>20.145443998251739</c:v>
                </c:pt>
                <c:pt idx="248">
                  <c:v>15.759242901062498</c:v>
                </c:pt>
                <c:pt idx="249">
                  <c:v>13.967605899710071</c:v>
                </c:pt>
                <c:pt idx="250">
                  <c:v>13.307293494249999</c:v>
                </c:pt>
                <c:pt idx="251">
                  <c:v>12.159021412890628</c:v>
                </c:pt>
                <c:pt idx="252">
                  <c:v>10.825925810777777</c:v>
                </c:pt>
                <c:pt idx="253">
                  <c:v>10.131398670506945</c:v>
                </c:pt>
                <c:pt idx="254">
                  <c:v>10.131398670506945</c:v>
                </c:pt>
                <c:pt idx="255">
                  <c:v>9.6811711320624987</c:v>
                </c:pt>
                <c:pt idx="256">
                  <c:v>7.8818597976684028</c:v>
                </c:pt>
                <c:pt idx="257">
                  <c:v>6.7230355083767366</c:v>
                </c:pt>
                <c:pt idx="258">
                  <c:v>7.5835201006736117</c:v>
                </c:pt>
                <c:pt idx="259">
                  <c:v>10.245554374501735</c:v>
                </c:pt>
                <c:pt idx="260">
                  <c:v>13.569499873173614</c:v>
                </c:pt>
                <c:pt idx="261">
                  <c:v>17.210970901444441</c:v>
                </c:pt>
                <c:pt idx="262">
                  <c:v>21.1200842945434</c:v>
                </c:pt>
                <c:pt idx="263">
                  <c:v>26.338630762876733</c:v>
                </c:pt>
                <c:pt idx="264">
                  <c:v>33.775059480251727</c:v>
                </c:pt>
                <c:pt idx="265">
                  <c:v>41.671948180126741</c:v>
                </c:pt>
                <c:pt idx="266">
                  <c:v>48.63608565156251</c:v>
                </c:pt>
                <c:pt idx="267">
                  <c:v>53.229173976999995</c:v>
                </c:pt>
                <c:pt idx="268">
                  <c:v>58.849663638390624</c:v>
                </c:pt>
                <c:pt idx="269">
                  <c:v>63.036971604249992</c:v>
                </c:pt>
                <c:pt idx="270">
                  <c:v>67.368173314640629</c:v>
                </c:pt>
                <c:pt idx="271">
                  <c:v>67.662036317361114</c:v>
                </c:pt>
                <c:pt idx="272">
                  <c:v>66.490421472999998</c:v>
                </c:pt>
                <c:pt idx="273">
                  <c:v>65.618425381140611</c:v>
                </c:pt>
                <c:pt idx="274">
                  <c:v>61.064987776418413</c:v>
                </c:pt>
                <c:pt idx="275">
                  <c:v>53.229173976999995</c:v>
                </c:pt>
                <c:pt idx="276">
                  <c:v>46.173903800694447</c:v>
                </c:pt>
                <c:pt idx="277">
                  <c:v>37.839578117444447</c:v>
                </c:pt>
                <c:pt idx="278">
                  <c:v>30.531374714640616</c:v>
                </c:pt>
                <c:pt idx="279">
                  <c:v>20.792646084765625</c:v>
                </c:pt>
                <c:pt idx="280">
                  <c:v>14.643906499006942</c:v>
                </c:pt>
                <c:pt idx="281">
                  <c:v>13.047645226340277</c:v>
                </c:pt>
                <c:pt idx="282">
                  <c:v>16.768737459918402</c:v>
                </c:pt>
                <c:pt idx="283">
                  <c:v>22.62521286234028</c:v>
                </c:pt>
                <c:pt idx="284">
                  <c:v>29.163744613840286</c:v>
                </c:pt>
                <c:pt idx="285">
                  <c:v>37.182463350751746</c:v>
                </c:pt>
                <c:pt idx="286">
                  <c:v>44.727292022340272</c:v>
                </c:pt>
                <c:pt idx="287">
                  <c:v>52.968566417460075</c:v>
                </c:pt>
                <c:pt idx="288">
                  <c:v>61.906286536111111</c:v>
                </c:pt>
                <c:pt idx="289">
                  <c:v>71.540452378293395</c:v>
                </c:pt>
                <c:pt idx="290">
                  <c:v>77.40332305825001</c:v>
                </c:pt>
                <c:pt idx="291">
                  <c:v>79.302720486062498</c:v>
                </c:pt>
                <c:pt idx="292">
                  <c:v>77.40332305825001</c:v>
                </c:pt>
                <c:pt idx="293">
                  <c:v>73.98089028554341</c:v>
                </c:pt>
                <c:pt idx="294">
                  <c:v>71.540452378293395</c:v>
                </c:pt>
                <c:pt idx="295">
                  <c:v>70.035963338249985</c:v>
                </c:pt>
                <c:pt idx="296">
                  <c:v>69.736984113501748</c:v>
                </c:pt>
                <c:pt idx="297">
                  <c:v>70.035963338249985</c:v>
                </c:pt>
                <c:pt idx="298">
                  <c:v>70.936738179015634</c:v>
                </c:pt>
                <c:pt idx="299">
                  <c:v>71.540452378293395</c:v>
                </c:pt>
                <c:pt idx="300">
                  <c:v>71.540452378293395</c:v>
                </c:pt>
                <c:pt idx="301">
                  <c:v>70.936738179015634</c:v>
                </c:pt>
                <c:pt idx="302">
                  <c:v>69.438644416506961</c:v>
                </c:pt>
                <c:pt idx="303">
                  <c:v>67.074949839673607</c:v>
                </c:pt>
                <c:pt idx="304">
                  <c:v>64.177889116444433</c:v>
                </c:pt>
                <c:pt idx="305">
                  <c:v>59.952209485376727</c:v>
                </c:pt>
                <c:pt idx="306">
                  <c:v>55.870423598840283</c:v>
                </c:pt>
                <c:pt idx="307">
                  <c:v>53.229173976999995</c:v>
                </c:pt>
                <c:pt idx="308">
                  <c:v>51.932531456835058</c:v>
                </c:pt>
                <c:pt idx="309">
                  <c:v>51.418351143043409</c:v>
                </c:pt>
                <c:pt idx="310">
                  <c:v>50.397664848501748</c:v>
                </c:pt>
                <c:pt idx="311">
                  <c:v>49.136196354777788</c:v>
                </c:pt>
                <c:pt idx="312">
                  <c:v>47.397000629210076</c:v>
                </c:pt>
                <c:pt idx="313">
                  <c:v>44.727292022340272</c:v>
                </c:pt>
                <c:pt idx="314">
                  <c:v>41.441398425000003</c:v>
                </c:pt>
                <c:pt idx="315">
                  <c:v>37.839578117444447</c:v>
                </c:pt>
                <c:pt idx="316">
                  <c:v>34.8222861765625</c:v>
                </c:pt>
                <c:pt idx="317">
                  <c:v>32.132752209335067</c:v>
                </c:pt>
                <c:pt idx="318">
                  <c:v>28.778748906250009</c:v>
                </c:pt>
                <c:pt idx="319">
                  <c:v>25.069487936111113</c:v>
                </c:pt>
                <c:pt idx="320">
                  <c:v>21.782635047140626</c:v>
                </c:pt>
                <c:pt idx="321">
                  <c:v>20.956045425777781</c:v>
                </c:pt>
                <c:pt idx="322">
                  <c:v>19.825680121515624</c:v>
                </c:pt>
                <c:pt idx="323">
                  <c:v>19.825680121515624</c:v>
                </c:pt>
                <c:pt idx="324">
                  <c:v>18.881737157390628</c:v>
                </c:pt>
                <c:pt idx="325">
                  <c:v>18.265232403043402</c:v>
                </c:pt>
                <c:pt idx="326">
                  <c:v>18.265232403043402</c:v>
                </c:pt>
                <c:pt idx="327">
                  <c:v>17.809568878694442</c:v>
                </c:pt>
                <c:pt idx="328">
                  <c:v>17.35966110412674</c:v>
                </c:pt>
                <c:pt idx="329">
                  <c:v>13.438076919835073</c:v>
                </c:pt>
                <c:pt idx="330">
                  <c:v>9.7927687250434019</c:v>
                </c:pt>
                <c:pt idx="331">
                  <c:v>9.1327760834600671</c:v>
                </c:pt>
                <c:pt idx="332">
                  <c:v>8.9178947582934018</c:v>
                </c:pt>
                <c:pt idx="333">
                  <c:v>8.0839505677656263</c:v>
                </c:pt>
                <c:pt idx="334">
                  <c:v>7.7817737042499999</c:v>
                </c:pt>
                <c:pt idx="335">
                  <c:v>7.1946872265625021</c:v>
                </c:pt>
                <c:pt idx="336">
                  <c:v>6.7230355083767366</c:v>
                </c:pt>
                <c:pt idx="337">
                  <c:v>6.538851515376737</c:v>
                </c:pt>
                <c:pt idx="338">
                  <c:v>6.7230355083767366</c:v>
                </c:pt>
                <c:pt idx="339">
                  <c:v>7.5835201006736117</c:v>
                </c:pt>
                <c:pt idx="340">
                  <c:v>10.131398670506945</c:v>
                </c:pt>
                <c:pt idx="341">
                  <c:v>14.236207556168406</c:v>
                </c:pt>
                <c:pt idx="342">
                  <c:v>18.572205724710074</c:v>
                </c:pt>
                <c:pt idx="343">
                  <c:v>19.985242296006948</c:v>
                </c:pt>
                <c:pt idx="344">
                  <c:v>20.467765986001737</c:v>
                </c:pt>
                <c:pt idx="345">
                  <c:v>20.792646084765625</c:v>
                </c:pt>
                <c:pt idx="346">
                  <c:v>22.286263153</c:v>
                </c:pt>
                <c:pt idx="347">
                  <c:v>22.62521286234028</c:v>
                </c:pt>
                <c:pt idx="348">
                  <c:v>23.483778871376739</c:v>
                </c:pt>
                <c:pt idx="349">
                  <c:v>24.535162498085068</c:v>
                </c:pt>
                <c:pt idx="350">
                  <c:v>25.248875470960069</c:v>
                </c:pt>
                <c:pt idx="351">
                  <c:v>25.4289025335625</c:v>
                </c:pt>
                <c:pt idx="352">
                  <c:v>25.248875470960069</c:v>
                </c:pt>
                <c:pt idx="353">
                  <c:v>25.069487936111113</c:v>
                </c:pt>
                <c:pt idx="354">
                  <c:v>24.89073992901562</c:v>
                </c:pt>
                <c:pt idx="355">
                  <c:v>24.89073992901562</c:v>
                </c:pt>
                <c:pt idx="356">
                  <c:v>25.248875470960069</c:v>
                </c:pt>
                <c:pt idx="357">
                  <c:v>25.4289025335625</c:v>
                </c:pt>
                <c:pt idx="358">
                  <c:v>25.069487936111113</c:v>
                </c:pt>
                <c:pt idx="359">
                  <c:v>23.138433884501733</c:v>
                </c:pt>
                <c:pt idx="360">
                  <c:v>19.985242296006948</c:v>
                </c:pt>
                <c:pt idx="361">
                  <c:v>17.210970901444441</c:v>
                </c:pt>
                <c:pt idx="362">
                  <c:v>15.336195292140626</c:v>
                </c:pt>
                <c:pt idx="363">
                  <c:v>14.236207556168406</c:v>
                </c:pt>
                <c:pt idx="364">
                  <c:v>13.701562354265626</c:v>
                </c:pt>
                <c:pt idx="365">
                  <c:v>13.701562354265626</c:v>
                </c:pt>
                <c:pt idx="366">
                  <c:v>13.834264363111112</c:v>
                </c:pt>
                <c:pt idx="367">
                  <c:v>14.371467676027777</c:v>
                </c:pt>
                <c:pt idx="368">
                  <c:v>15.617587503668407</c:v>
                </c:pt>
                <c:pt idx="369">
                  <c:v>17.658960092751737</c:v>
                </c:pt>
                <c:pt idx="370">
                  <c:v>18.881737157390628</c:v>
                </c:pt>
                <c:pt idx="371">
                  <c:v>19.193826701085069</c:v>
                </c:pt>
                <c:pt idx="372">
                  <c:v>18.112705033840278</c:v>
                </c:pt>
                <c:pt idx="373">
                  <c:v>14.507367323640629</c:v>
                </c:pt>
                <c:pt idx="374">
                  <c:v>10.017882494265622</c:v>
                </c:pt>
                <c:pt idx="375">
                  <c:v>6.6306237480000005</c:v>
                </c:pt>
                <c:pt idx="376">
                  <c:v>4.5281762584600695</c:v>
                </c:pt>
                <c:pt idx="377">
                  <c:v>3.3268233735624997</c:v>
                </c:pt>
                <c:pt idx="378">
                  <c:v>2.5328496676267362</c:v>
                </c:pt>
                <c:pt idx="379">
                  <c:v>2.0464888111111117</c:v>
                </c:pt>
                <c:pt idx="380">
                  <c:v>1.6576559370000001</c:v>
                </c:pt>
                <c:pt idx="381">
                  <c:v>1.1898413853350691</c:v>
                </c:pt>
                <c:pt idx="382">
                  <c:v>0.76775306804340293</c:v>
                </c:pt>
                <c:pt idx="383">
                  <c:v>0.43775674725173624</c:v>
                </c:pt>
                <c:pt idx="384">
                  <c:v>0.16915509079340277</c:v>
                </c:pt>
                <c:pt idx="385">
                  <c:v>2.5900874015625002E-2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7.9940969184027801E-3</c:v>
                </c:pt>
                <c:pt idx="393">
                  <c:v>0.14101586964062504</c:v>
                </c:pt>
                <c:pt idx="394">
                  <c:v>0.73673597200000007</c:v>
                </c:pt>
                <c:pt idx="395">
                  <c:v>2.2028533468350702</c:v>
                </c:pt>
                <c:pt idx="396">
                  <c:v>4.8377076911406256</c:v>
                </c:pt>
                <c:pt idx="397">
                  <c:v>8.8114133873402807</c:v>
                </c:pt>
                <c:pt idx="398">
                  <c:v>13.967605899710071</c:v>
                </c:pt>
                <c:pt idx="399">
                  <c:v>18.726651677173606</c:v>
                </c:pt>
                <c:pt idx="400">
                  <c:v>20.956045425777781</c:v>
                </c:pt>
                <c:pt idx="401">
                  <c:v>20.956045425777781</c:v>
                </c:pt>
                <c:pt idx="402">
                  <c:v>19.825680121515624</c:v>
                </c:pt>
                <c:pt idx="403">
                  <c:v>17.35966110412674</c:v>
                </c:pt>
                <c:pt idx="404">
                  <c:v>14.918903433000001</c:v>
                </c:pt>
                <c:pt idx="405">
                  <c:v>13.047645226340277</c:v>
                </c:pt>
                <c:pt idx="406">
                  <c:v>11.181823005585068</c:v>
                </c:pt>
                <c:pt idx="407">
                  <c:v>9.2411760376736112</c:v>
                </c:pt>
                <c:pt idx="408">
                  <c:v>7.4853525905156255</c:v>
                </c:pt>
                <c:pt idx="409">
                  <c:v>6.4477188105069443</c:v>
                </c:pt>
                <c:pt idx="410">
                  <c:v>6.178157862418403</c:v>
                </c:pt>
                <c:pt idx="411">
                  <c:v>6.2673719840277782</c:v>
                </c:pt>
                <c:pt idx="412">
                  <c:v>6.4477188105069443</c:v>
                </c:pt>
                <c:pt idx="413">
                  <c:v>6.7230355083767366</c:v>
                </c:pt>
                <c:pt idx="414">
                  <c:v>7.0990778274184052</c:v>
                </c:pt>
                <c:pt idx="415">
                  <c:v>8.0839505677656263</c:v>
                </c:pt>
                <c:pt idx="416">
                  <c:v>9.6811711320624987</c:v>
                </c:pt>
                <c:pt idx="417">
                  <c:v>11.181823005585068</c:v>
                </c:pt>
                <c:pt idx="418">
                  <c:v>11.665305987210074</c:v>
                </c:pt>
                <c:pt idx="419">
                  <c:v>11.301734459361112</c:v>
                </c:pt>
                <c:pt idx="420">
                  <c:v>9.9050058457777794</c:v>
                </c:pt>
                <c:pt idx="421">
                  <c:v>8.8114133873402807</c:v>
                </c:pt>
                <c:pt idx="422">
                  <c:v>8.3918831810625001</c:v>
                </c:pt>
                <c:pt idx="423">
                  <c:v>8.6003692286944453</c:v>
                </c:pt>
                <c:pt idx="424">
                  <c:v>9.4598945293611116</c:v>
                </c:pt>
                <c:pt idx="425">
                  <c:v>11.665305987210074</c:v>
                </c:pt>
                <c:pt idx="426">
                  <c:v>16.332259768173614</c:v>
                </c:pt>
                <c:pt idx="427">
                  <c:v>24.006592809840278</c:v>
                </c:pt>
                <c:pt idx="428">
                  <c:v>31.930341675361117</c:v>
                </c:pt>
                <c:pt idx="429">
                  <c:v>35.671579033173607</c:v>
                </c:pt>
                <c:pt idx="430">
                  <c:v>35.88550106671007</c:v>
                </c:pt>
                <c:pt idx="431">
                  <c:v>34.401476914777781</c:v>
                </c:pt>
                <c:pt idx="432">
                  <c:v>32.5394918605434</c:v>
                </c:pt>
                <c:pt idx="433">
                  <c:v>31.326947239960077</c:v>
                </c:pt>
                <c:pt idx="434">
                  <c:v>30.927881921793411</c:v>
                </c:pt>
                <c:pt idx="435">
                  <c:v>29.941410362062502</c:v>
                </c:pt>
                <c:pt idx="436">
                  <c:v>27.264347186027777</c:v>
                </c:pt>
                <c:pt idx="437">
                  <c:v>22.795647008640625</c:v>
                </c:pt>
                <c:pt idx="438">
                  <c:v>16.915509079340278</c:v>
                </c:pt>
                <c:pt idx="439">
                  <c:v>10.591858653006945</c:v>
                </c:pt>
                <c:pt idx="440">
                  <c:v>5.321190672765626</c:v>
                </c:pt>
                <c:pt idx="441">
                  <c:v>1.8958800251684029</c:v>
                </c:pt>
                <c:pt idx="442">
                  <c:v>0.46173903800694449</c:v>
                </c:pt>
                <c:pt idx="443">
                  <c:v>5.4040095168402781E-2</c:v>
                </c:pt>
                <c:pt idx="444">
                  <c:v>1.2790555069444446E-3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7.9940969184027801E-3</c:v>
                </c:pt>
                <c:pt idx="513">
                  <c:v>0.19985242296006944</c:v>
                </c:pt>
                <c:pt idx="514">
                  <c:v>1.3928914470625</c:v>
                </c:pt>
                <c:pt idx="515">
                  <c:v>4.4523922196736105</c:v>
                </c:pt>
                <c:pt idx="516">
                  <c:v>9.0250156570000026</c:v>
                </c:pt>
                <c:pt idx="517">
                  <c:v>13.438076919835073</c:v>
                </c:pt>
                <c:pt idx="518">
                  <c:v>15.336195292140626</c:v>
                </c:pt>
                <c:pt idx="519">
                  <c:v>15.336195292140626</c:v>
                </c:pt>
                <c:pt idx="520">
                  <c:v>14.507367323640629</c:v>
                </c:pt>
                <c:pt idx="521">
                  <c:v>13.177149596418406</c:v>
                </c:pt>
                <c:pt idx="522">
                  <c:v>11.787775552000001</c:v>
                </c:pt>
                <c:pt idx="523">
                  <c:v>10.131398670506945</c:v>
                </c:pt>
                <c:pt idx="524">
                  <c:v>7.6823271385850695</c:v>
                </c:pt>
                <c:pt idx="525">
                  <c:v>4.5281762584600695</c:v>
                </c:pt>
                <c:pt idx="526">
                  <c:v>1.846956152027778</c:v>
                </c:pt>
                <c:pt idx="527">
                  <c:v>0.51162220277777792</c:v>
                </c:pt>
                <c:pt idx="528">
                  <c:v>0.12790555069444448</c:v>
                </c:pt>
                <c:pt idx="529">
                  <c:v>3.197638767361112E-2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1.2790555069444446E-3</c:v>
                </c:pt>
                <c:pt idx="534">
                  <c:v>4.6045998250000005E-2</c:v>
                </c:pt>
                <c:pt idx="535">
                  <c:v>0.32743820977777782</c:v>
                </c:pt>
                <c:pt idx="536">
                  <c:v>0.8646415226944445</c:v>
                </c:pt>
                <c:pt idx="537">
                  <c:v>2.1500923071736113</c:v>
                </c:pt>
                <c:pt idx="538">
                  <c:v>5.4040095168402784</c:v>
                </c:pt>
                <c:pt idx="539">
                  <c:v>11.301734459361112</c:v>
                </c:pt>
                <c:pt idx="540">
                  <c:v>17.062920226515629</c:v>
                </c:pt>
                <c:pt idx="541">
                  <c:v>19.193826701085069</c:v>
                </c:pt>
                <c:pt idx="542">
                  <c:v>19.193826701085069</c:v>
                </c:pt>
                <c:pt idx="543">
                  <c:v>18.881737157390628</c:v>
                </c:pt>
                <c:pt idx="544">
                  <c:v>17.809568878694442</c:v>
                </c:pt>
                <c:pt idx="545">
                  <c:v>15.901537826210072</c:v>
                </c:pt>
                <c:pt idx="546">
                  <c:v>12.918780384015628</c:v>
                </c:pt>
                <c:pt idx="547">
                  <c:v>10.943918681293402</c:v>
                </c:pt>
                <c:pt idx="548">
                  <c:v>9.4598945293611116</c:v>
                </c:pt>
                <c:pt idx="549">
                  <c:v>8.4958064410017364</c:v>
                </c:pt>
                <c:pt idx="550">
                  <c:v>7.5835201006736117</c:v>
                </c:pt>
                <c:pt idx="551">
                  <c:v>6.9097776123906236</c:v>
                </c:pt>
                <c:pt idx="552">
                  <c:v>6.538851515376737</c:v>
                </c:pt>
                <c:pt idx="553">
                  <c:v>6.0016482024600695</c:v>
                </c:pt>
                <c:pt idx="554">
                  <c:v>5.6563032155850701</c:v>
                </c:pt>
                <c:pt idx="555">
                  <c:v>5.4874678886684034</c:v>
                </c:pt>
                <c:pt idx="556">
                  <c:v>5.4874678886684034</c:v>
                </c:pt>
                <c:pt idx="557">
                  <c:v>5.6563032155850701</c:v>
                </c:pt>
                <c:pt idx="558">
                  <c:v>6.0895832685625013</c:v>
                </c:pt>
                <c:pt idx="559">
                  <c:v>6.7230355083767366</c:v>
                </c:pt>
                <c:pt idx="560">
                  <c:v>8.705571544140625</c:v>
                </c:pt>
                <c:pt idx="561">
                  <c:v>9.2411760376736112</c:v>
                </c:pt>
                <c:pt idx="562">
                  <c:v>9.2411760376736112</c:v>
                </c:pt>
                <c:pt idx="563">
                  <c:v>9.2411760376736112</c:v>
                </c:pt>
                <c:pt idx="564">
                  <c:v>7.5835201006736117</c:v>
                </c:pt>
                <c:pt idx="565">
                  <c:v>3.2619113065850693</c:v>
                </c:pt>
                <c:pt idx="566">
                  <c:v>0.73673597200000007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3.197638767361112E-2</c:v>
                </c:pt>
                <c:pt idx="602">
                  <c:v>0.14101586964062504</c:v>
                </c:pt>
                <c:pt idx="603">
                  <c:v>0.73673597200000007</c:v>
                </c:pt>
                <c:pt idx="604">
                  <c:v>2.6479646632517362</c:v>
                </c:pt>
                <c:pt idx="605">
                  <c:v>6.4477188105069443</c:v>
                </c:pt>
                <c:pt idx="606">
                  <c:v>12.536023023562501</c:v>
                </c:pt>
                <c:pt idx="607">
                  <c:v>20.792646084765625</c:v>
                </c:pt>
                <c:pt idx="608">
                  <c:v>29.746034633376734</c:v>
                </c:pt>
                <c:pt idx="609">
                  <c:v>38.724684528249995</c:v>
                </c:pt>
                <c:pt idx="610">
                  <c:v>48.138533059361109</c:v>
                </c:pt>
                <c:pt idx="611">
                  <c:v>58.849663638390624</c:v>
                </c:pt>
                <c:pt idx="612">
                  <c:v>68.843883605777762</c:v>
                </c:pt>
                <c:pt idx="613">
                  <c:v>74.597395039890628</c:v>
                </c:pt>
                <c:pt idx="614">
                  <c:v>75.838078881626743</c:v>
                </c:pt>
                <c:pt idx="615">
                  <c:v>75.21645790525173</c:v>
                </c:pt>
                <c:pt idx="616">
                  <c:v>74.906606708694426</c:v>
                </c:pt>
                <c:pt idx="617">
                  <c:v>74.288822898840294</c:v>
                </c:pt>
                <c:pt idx="618">
                  <c:v>73.060929612173609</c:v>
                </c:pt>
                <c:pt idx="619">
                  <c:v>70.63584037100695</c:v>
                </c:pt>
                <c:pt idx="620">
                  <c:v>67.368173314640629</c:v>
                </c:pt>
                <c:pt idx="621">
                  <c:v>64.464717313876733</c:v>
                </c:pt>
                <c:pt idx="622">
                  <c:v>63.036971604249992</c:v>
                </c:pt>
                <c:pt idx="623">
                  <c:v>62.753341045585053</c:v>
                </c:pt>
                <c:pt idx="624">
                  <c:v>63.321241690668401</c:v>
                </c:pt>
                <c:pt idx="625">
                  <c:v>65.040292292001752</c:v>
                </c:pt>
                <c:pt idx="626">
                  <c:v>66.782365892460078</c:v>
                </c:pt>
                <c:pt idx="627">
                  <c:v>67.662036317361114</c:v>
                </c:pt>
                <c:pt idx="628">
                  <c:v>67.662036317361114</c:v>
                </c:pt>
                <c:pt idx="629">
                  <c:v>67.662036317361114</c:v>
                </c:pt>
                <c:pt idx="630">
                  <c:v>67.956538847835077</c:v>
                </c:pt>
                <c:pt idx="631">
                  <c:v>69.736984113501748</c:v>
                </c:pt>
                <c:pt idx="632">
                  <c:v>72.755555109890636</c:v>
                </c:pt>
                <c:pt idx="633">
                  <c:v>76.46225796901561</c:v>
                </c:pt>
                <c:pt idx="634">
                  <c:v>80.903138689126735</c:v>
                </c:pt>
                <c:pt idx="635">
                  <c:v>85.139050764250015</c:v>
                </c:pt>
                <c:pt idx="636">
                  <c:v>88.470990359840286</c:v>
                </c:pt>
                <c:pt idx="637">
                  <c:v>89.821672975173598</c:v>
                </c:pt>
                <c:pt idx="638">
                  <c:v>89.821672975173598</c:v>
                </c:pt>
                <c:pt idx="639">
                  <c:v>89.483043029710061</c:v>
                </c:pt>
                <c:pt idx="640">
                  <c:v>88.807701722043419</c:v>
                </c:pt>
                <c:pt idx="641">
                  <c:v>88.470990359840286</c:v>
                </c:pt>
                <c:pt idx="642">
                  <c:v>90.160942448390628</c:v>
                </c:pt>
                <c:pt idx="643">
                  <c:v>94.28205929176562</c:v>
                </c:pt>
                <c:pt idx="644">
                  <c:v>97.433332297000021</c:v>
                </c:pt>
                <c:pt idx="645">
                  <c:v>98.495268131640628</c:v>
                </c:pt>
                <c:pt idx="646">
                  <c:v>99.920135966376733</c:v>
                </c:pt>
                <c:pt idx="647">
                  <c:v>101.35523624516838</c:v>
                </c:pt>
                <c:pt idx="648">
                  <c:v>102.80056896801564</c:v>
                </c:pt>
                <c:pt idx="649">
                  <c:v>103.52707249596008</c:v>
                </c:pt>
                <c:pt idx="650">
                  <c:v>103.16350096811111</c:v>
                </c:pt>
                <c:pt idx="651">
                  <c:v>100.27795174444445</c:v>
                </c:pt>
                <c:pt idx="652">
                  <c:v>93.935115485506955</c:v>
                </c:pt>
                <c:pt idx="653">
                  <c:v>86.797026465126734</c:v>
                </c:pt>
                <c:pt idx="654">
                  <c:v>80.261052824640615</c:v>
                </c:pt>
                <c:pt idx="655">
                  <c:v>71.238275514777769</c:v>
                </c:pt>
                <c:pt idx="656">
                  <c:v>59.675613732000002</c:v>
                </c:pt>
                <c:pt idx="657">
                  <c:v>49.136196354777788</c:v>
                </c:pt>
                <c:pt idx="658">
                  <c:v>42.600542478168407</c:v>
                </c:pt>
                <c:pt idx="659">
                  <c:v>37.619900334126733</c:v>
                </c:pt>
                <c:pt idx="660">
                  <c:v>30.729308554340278</c:v>
                </c:pt>
                <c:pt idx="661">
                  <c:v>21.616038067361114</c:v>
                </c:pt>
                <c:pt idx="662">
                  <c:v>13.701562354265626</c:v>
                </c:pt>
                <c:pt idx="663">
                  <c:v>7.5835201006736117</c:v>
                </c:pt>
                <c:pt idx="664">
                  <c:v>5.4874678886684034</c:v>
                </c:pt>
                <c:pt idx="665">
                  <c:v>4.6045998249999993</c:v>
                </c:pt>
                <c:pt idx="666">
                  <c:v>4.9963105740017371</c:v>
                </c:pt>
                <c:pt idx="667">
                  <c:v>6.2673719840277782</c:v>
                </c:pt>
                <c:pt idx="668">
                  <c:v>11.543475950173612</c:v>
                </c:pt>
                <c:pt idx="669">
                  <c:v>17.210970901444441</c:v>
                </c:pt>
                <c:pt idx="670">
                  <c:v>25.069487936111113</c:v>
                </c:pt>
                <c:pt idx="671">
                  <c:v>32.743820977777787</c:v>
                </c:pt>
                <c:pt idx="672">
                  <c:v>36.964704150694445</c:v>
                </c:pt>
                <c:pt idx="673">
                  <c:v>41.441398425000003</c:v>
                </c:pt>
                <c:pt idx="674">
                  <c:v>46.173903800694447</c:v>
                </c:pt>
                <c:pt idx="675">
                  <c:v>51.162220277777777</c:v>
                </c:pt>
                <c:pt idx="676">
                  <c:v>51.932531456835058</c:v>
                </c:pt>
                <c:pt idx="677">
                  <c:v>52.449269881640632</c:v>
                </c:pt>
                <c:pt idx="678">
                  <c:v>48.63608565156251</c:v>
                </c:pt>
                <c:pt idx="679">
                  <c:v>40.753586326140635</c:v>
                </c:pt>
                <c:pt idx="680">
                  <c:v>32.335802271062505</c:v>
                </c:pt>
                <c:pt idx="681">
                  <c:v>23.483778871376739</c:v>
                </c:pt>
                <c:pt idx="682">
                  <c:v>16.622605368249999</c:v>
                </c:pt>
                <c:pt idx="683">
                  <c:v>14.236207556168406</c:v>
                </c:pt>
                <c:pt idx="684">
                  <c:v>11.422285440890622</c:v>
                </c:pt>
                <c:pt idx="685">
                  <c:v>11.422285440890622</c:v>
                </c:pt>
                <c:pt idx="686">
                  <c:v>14.507367323640629</c:v>
                </c:pt>
                <c:pt idx="687">
                  <c:v>18.265232403043402</c:v>
                </c:pt>
                <c:pt idx="688">
                  <c:v>21.450080615335064</c:v>
                </c:pt>
                <c:pt idx="689">
                  <c:v>25.790875242027777</c:v>
                </c:pt>
                <c:pt idx="690">
                  <c:v>29.357201759265624</c:v>
                </c:pt>
                <c:pt idx="691">
                  <c:v>30.531374714640616</c:v>
                </c:pt>
                <c:pt idx="692">
                  <c:v>30.927881921793411</c:v>
                </c:pt>
                <c:pt idx="693">
                  <c:v>32.335802271062505</c:v>
                </c:pt>
                <c:pt idx="694">
                  <c:v>34.192031575515635</c:v>
                </c:pt>
                <c:pt idx="695">
                  <c:v>35.245653549361123</c:v>
                </c:pt>
                <c:pt idx="696">
                  <c:v>33.56753272425</c:v>
                </c:pt>
                <c:pt idx="697">
                  <c:v>25.609569123918401</c:v>
                </c:pt>
                <c:pt idx="698">
                  <c:v>21.284762691062504</c:v>
                </c:pt>
                <c:pt idx="699">
                  <c:v>17.062920226515629</c:v>
                </c:pt>
                <c:pt idx="700">
                  <c:v>15.196458478006946</c:v>
                </c:pt>
                <c:pt idx="701">
                  <c:v>14.371467676027777</c:v>
                </c:pt>
                <c:pt idx="702">
                  <c:v>14.101586964062498</c:v>
                </c:pt>
                <c:pt idx="703">
                  <c:v>14.101586964062498</c:v>
                </c:pt>
                <c:pt idx="704">
                  <c:v>13.967605899710071</c:v>
                </c:pt>
                <c:pt idx="705">
                  <c:v>12.662969282626737</c:v>
                </c:pt>
                <c:pt idx="706">
                  <c:v>10.245554374501735</c:v>
                </c:pt>
                <c:pt idx="707">
                  <c:v>7.2909361534600716</c:v>
                </c:pt>
                <c:pt idx="708">
                  <c:v>5.2390113564444452</c:v>
                </c:pt>
                <c:pt idx="709">
                  <c:v>4.6045998249999993</c:v>
                </c:pt>
                <c:pt idx="710">
                  <c:v>5.57156578825</c:v>
                </c:pt>
                <c:pt idx="711">
                  <c:v>9.350215519640626</c:v>
                </c:pt>
                <c:pt idx="712">
                  <c:v>14.236207556168406</c:v>
                </c:pt>
                <c:pt idx="713">
                  <c:v>15.196458478006946</c:v>
                </c:pt>
                <c:pt idx="714">
                  <c:v>14.371467676027777</c:v>
                </c:pt>
                <c:pt idx="715">
                  <c:v>10.943918681293402</c:v>
                </c:pt>
                <c:pt idx="716">
                  <c:v>6.178157862418403</c:v>
                </c:pt>
                <c:pt idx="717">
                  <c:v>4.6045998249999993</c:v>
                </c:pt>
                <c:pt idx="718">
                  <c:v>4.6045998249999993</c:v>
                </c:pt>
                <c:pt idx="719">
                  <c:v>5.4040095168402784</c:v>
                </c:pt>
                <c:pt idx="720">
                  <c:v>8.1859552444444468</c:v>
                </c:pt>
                <c:pt idx="721">
                  <c:v>10.943918681293402</c:v>
                </c:pt>
                <c:pt idx="722">
                  <c:v>13.569499873173614</c:v>
                </c:pt>
                <c:pt idx="723">
                  <c:v>16.188046259765628</c:v>
                </c:pt>
                <c:pt idx="724">
                  <c:v>18.418399299999997</c:v>
                </c:pt>
                <c:pt idx="725">
                  <c:v>22.62521286234028</c:v>
                </c:pt>
                <c:pt idx="726">
                  <c:v>28.587210344085069</c:v>
                </c:pt>
                <c:pt idx="727">
                  <c:v>38.724684528249995</c:v>
                </c:pt>
                <c:pt idx="728">
                  <c:v>45.689141763562489</c:v>
                </c:pt>
                <c:pt idx="729">
                  <c:v>51.675121536062512</c:v>
                </c:pt>
                <c:pt idx="730">
                  <c:v>55.337057452444448</c:v>
                </c:pt>
                <c:pt idx="731">
                  <c:v>56.138065963668396</c:v>
                </c:pt>
                <c:pt idx="732">
                  <c:v>56.406347856249994</c:v>
                </c:pt>
                <c:pt idx="733">
                  <c:v>56.944830224673623</c:v>
                </c:pt>
                <c:pt idx="734">
                  <c:v>57.485870704111107</c:v>
                </c:pt>
                <c:pt idx="735">
                  <c:v>58.302227881418425</c:v>
                </c:pt>
                <c:pt idx="736">
                  <c:v>59.399657506376748</c:v>
                </c:pt>
                <c:pt idx="737">
                  <c:v>61.064987776418413</c:v>
                </c:pt>
                <c:pt idx="738">
                  <c:v>61.906286536111111</c:v>
                </c:pt>
                <c:pt idx="739">
                  <c:v>62.18799851151563</c:v>
                </c:pt>
                <c:pt idx="740">
                  <c:v>65.618425381140611</c:v>
                </c:pt>
                <c:pt idx="741">
                  <c:v>68.843883605777762</c:v>
                </c:pt>
                <c:pt idx="742">
                  <c:v>71.238275514777769</c:v>
                </c:pt>
                <c:pt idx="743">
                  <c:v>71.540452378293395</c:v>
                </c:pt>
                <c:pt idx="744">
                  <c:v>71.843268769562499</c:v>
                </c:pt>
                <c:pt idx="745">
                  <c:v>71.843268769562499</c:v>
                </c:pt>
                <c:pt idx="746">
                  <c:v>72.146724688585067</c:v>
                </c:pt>
                <c:pt idx="747">
                  <c:v>73.366943642210074</c:v>
                </c:pt>
                <c:pt idx="748">
                  <c:v>75.526948629562511</c:v>
                </c:pt>
                <c:pt idx="749">
                  <c:v>78.033897423173613</c:v>
                </c:pt>
                <c:pt idx="750">
                  <c:v>79.302720486062498</c:v>
                </c:pt>
                <c:pt idx="751">
                  <c:v>79.302720486062498</c:v>
                </c:pt>
                <c:pt idx="752">
                  <c:v>78.984555428710081</c:v>
                </c:pt>
                <c:pt idx="753">
                  <c:v>77.718290476835051</c:v>
                </c:pt>
                <c:pt idx="754">
                  <c:v>75.21645790525173</c:v>
                </c:pt>
                <c:pt idx="755">
                  <c:v>72.450820135361113</c:v>
                </c:pt>
                <c:pt idx="756">
                  <c:v>68.547462492043408</c:v>
                </c:pt>
                <c:pt idx="757">
                  <c:v>61.064987776418413</c:v>
                </c:pt>
                <c:pt idx="758">
                  <c:v>49.387210998015625</c:v>
                </c:pt>
                <c:pt idx="759">
                  <c:v>37.182463350751746</c:v>
                </c:pt>
                <c:pt idx="760">
                  <c:v>26.892142033506946</c:v>
                </c:pt>
                <c:pt idx="761">
                  <c:v>17.960817192390625</c:v>
                </c:pt>
                <c:pt idx="762">
                  <c:v>10.825925810777777</c:v>
                </c:pt>
                <c:pt idx="763">
                  <c:v>6.538851515376737</c:v>
                </c:pt>
                <c:pt idx="764">
                  <c:v>4.6045998249999993</c:v>
                </c:pt>
                <c:pt idx="765">
                  <c:v>5.2390113564444452</c:v>
                </c:pt>
                <c:pt idx="766">
                  <c:v>8.1859552444444468</c:v>
                </c:pt>
                <c:pt idx="767">
                  <c:v>11.665305987210074</c:v>
                </c:pt>
                <c:pt idx="768">
                  <c:v>16.044472279111108</c:v>
                </c:pt>
                <c:pt idx="769">
                  <c:v>20.956045425777781</c:v>
                </c:pt>
                <c:pt idx="770">
                  <c:v>28.970926996168402</c:v>
                </c:pt>
                <c:pt idx="771">
                  <c:v>39.845456916210068</c:v>
                </c:pt>
                <c:pt idx="772">
                  <c:v>50.906728940265623</c:v>
                </c:pt>
                <c:pt idx="773">
                  <c:v>63.321241690668401</c:v>
                </c:pt>
                <c:pt idx="774">
                  <c:v>72.146724688585067</c:v>
                </c:pt>
                <c:pt idx="775">
                  <c:v>82.844744948668392</c:v>
                </c:pt>
                <c:pt idx="776">
                  <c:v>93.588811207001754</c:v>
                </c:pt>
                <c:pt idx="777">
                  <c:v>101.35523624516838</c:v>
                </c:pt>
                <c:pt idx="778">
                  <c:v>107.93981399491842</c:v>
                </c:pt>
                <c:pt idx="779">
                  <c:v>114.34884137634027</c:v>
                </c:pt>
                <c:pt idx="780">
                  <c:v>119.37457022700174</c:v>
                </c:pt>
                <c:pt idx="781">
                  <c:v>123.31406118839064</c:v>
                </c:pt>
                <c:pt idx="782">
                  <c:v>126.10975676269445</c:v>
                </c:pt>
                <c:pt idx="783">
                  <c:v>128.12586800551563</c:v>
                </c:pt>
                <c:pt idx="784">
                  <c:v>129.34320908425002</c:v>
                </c:pt>
                <c:pt idx="785">
                  <c:v>130.97528391111115</c:v>
                </c:pt>
                <c:pt idx="786">
                  <c:v>133.85603667662673</c:v>
                </c:pt>
                <c:pt idx="787">
                  <c:v>135.93290305602778</c:v>
                </c:pt>
                <c:pt idx="788">
                  <c:v>136.35019491516843</c:v>
                </c:pt>
                <c:pt idx="789">
                  <c:v>136.35019491516843</c:v>
                </c:pt>
                <c:pt idx="790">
                  <c:v>136.76812630206254</c:v>
                </c:pt>
                <c:pt idx="791">
                  <c:v>138.02575762926563</c:v>
                </c:pt>
                <c:pt idx="792">
                  <c:v>139.28914470625</c:v>
                </c:pt>
                <c:pt idx="793">
                  <c:v>137.60590765911112</c:v>
                </c:pt>
                <c:pt idx="794">
                  <c:v>128.93678919691843</c:v>
                </c:pt>
                <c:pt idx="795">
                  <c:v>113.96672354364061</c:v>
                </c:pt>
                <c:pt idx="796">
                  <c:v>95.32672787706251</c:v>
                </c:pt>
                <c:pt idx="797">
                  <c:v>77.718290476835051</c:v>
                </c:pt>
                <c:pt idx="798">
                  <c:v>64.464717313876733</c:v>
                </c:pt>
                <c:pt idx="799">
                  <c:v>57.215030700515619</c:v>
                </c:pt>
                <c:pt idx="800">
                  <c:v>54.806249417062503</c:v>
                </c:pt>
                <c:pt idx="801">
                  <c:v>54.541804691001737</c:v>
                </c:pt>
                <c:pt idx="802">
                  <c:v>56.675269276585084</c:v>
                </c:pt>
                <c:pt idx="803">
                  <c:v>63.89170044676564</c:v>
                </c:pt>
                <c:pt idx="804">
                  <c:v>74.906606708694426</c:v>
                </c:pt>
                <c:pt idx="805">
                  <c:v>84.480337178173599</c:v>
                </c:pt>
                <c:pt idx="806">
                  <c:v>88.807701722043419</c:v>
                </c:pt>
                <c:pt idx="807">
                  <c:v>89.821672975173598</c:v>
                </c:pt>
                <c:pt idx="808">
                  <c:v>88.134918525390617</c:v>
                </c:pt>
                <c:pt idx="809">
                  <c:v>84.151939676765608</c:v>
                </c:pt>
                <c:pt idx="810">
                  <c:v>78.984555428710081</c:v>
                </c:pt>
                <c:pt idx="811">
                  <c:v>71.843268769562499</c:v>
                </c:pt>
                <c:pt idx="812">
                  <c:v>61.064987776418413</c:v>
                </c:pt>
                <c:pt idx="813">
                  <c:v>50.397664848501748</c:v>
                </c:pt>
                <c:pt idx="814">
                  <c:v>40.298242565668403</c:v>
                </c:pt>
                <c:pt idx="815">
                  <c:v>30.927881921793411</c:v>
                </c:pt>
                <c:pt idx="816">
                  <c:v>22.117747589960072</c:v>
                </c:pt>
                <c:pt idx="817">
                  <c:v>15.336195292140626</c:v>
                </c:pt>
                <c:pt idx="818">
                  <c:v>10.360349606250001</c:v>
                </c:pt>
                <c:pt idx="819">
                  <c:v>9.2411760376736112</c:v>
                </c:pt>
                <c:pt idx="820">
                  <c:v>10.360349606250001</c:v>
                </c:pt>
                <c:pt idx="821">
                  <c:v>14.643906499006942</c:v>
                </c:pt>
                <c:pt idx="822">
                  <c:v>19.666757474777782</c:v>
                </c:pt>
                <c:pt idx="823">
                  <c:v>24.89073992901562</c:v>
                </c:pt>
                <c:pt idx="824">
                  <c:v>30.334080402694447</c:v>
                </c:pt>
                <c:pt idx="825">
                  <c:v>34.8222861765625</c:v>
                </c:pt>
                <c:pt idx="826">
                  <c:v>39.395229377765631</c:v>
                </c:pt>
                <c:pt idx="827">
                  <c:v>44.012619757835076</c:v>
                </c:pt>
                <c:pt idx="828">
                  <c:v>48.386989591585071</c:v>
                </c:pt>
                <c:pt idx="829">
                  <c:v>54.806249417062503</c:v>
                </c:pt>
                <c:pt idx="830">
                  <c:v>61.906286536111111</c:v>
                </c:pt>
                <c:pt idx="831">
                  <c:v>68.547462492043408</c:v>
                </c:pt>
                <c:pt idx="832">
                  <c:v>72.755555109890636</c:v>
                </c:pt>
                <c:pt idx="833">
                  <c:v>74.288822898840294</c:v>
                </c:pt>
                <c:pt idx="834">
                  <c:v>75.838078881626743</c:v>
                </c:pt>
                <c:pt idx="835">
                  <c:v>77.718290476835051</c:v>
                </c:pt>
                <c:pt idx="836">
                  <c:v>79.302720486062498</c:v>
                </c:pt>
                <c:pt idx="837">
                  <c:v>80.581775993006957</c:v>
                </c:pt>
                <c:pt idx="838">
                  <c:v>82.844744948668392</c:v>
                </c:pt>
                <c:pt idx="839">
                  <c:v>85.800322461340258</c:v>
                </c:pt>
                <c:pt idx="840">
                  <c:v>88.134918525390617</c:v>
                </c:pt>
                <c:pt idx="841">
                  <c:v>90.84139997808505</c:v>
                </c:pt>
                <c:pt idx="842">
                  <c:v>94.977865487543411</c:v>
                </c:pt>
                <c:pt idx="843">
                  <c:v>99.206422993501761</c:v>
                </c:pt>
                <c:pt idx="844">
                  <c:v>102.07662355108508</c:v>
                </c:pt>
                <c:pt idx="845">
                  <c:v>103.16350096811111</c:v>
                </c:pt>
                <c:pt idx="846">
                  <c:v>103.89128355156249</c:v>
                </c:pt>
                <c:pt idx="847">
                  <c:v>104.62162424602779</c:v>
                </c:pt>
                <c:pt idx="848">
                  <c:v>106.45866771787676</c:v>
                </c:pt>
                <c:pt idx="849">
                  <c:v>110.18071924308511</c:v>
                </c:pt>
                <c:pt idx="850">
                  <c:v>115.49903204096006</c:v>
                </c:pt>
                <c:pt idx="851">
                  <c:v>119.37457022700174</c:v>
                </c:pt>
                <c:pt idx="852">
                  <c:v>121.73059047079343</c:v>
                </c:pt>
                <c:pt idx="853">
                  <c:v>124.10963371371005</c:v>
                </c:pt>
                <c:pt idx="854">
                  <c:v>126.51169995575172</c:v>
                </c:pt>
                <c:pt idx="855">
                  <c:v>128.12586800551563</c:v>
                </c:pt>
                <c:pt idx="856">
                  <c:v>128.53100883734027</c:v>
                </c:pt>
                <c:pt idx="857">
                  <c:v>128.93678919691843</c:v>
                </c:pt>
                <c:pt idx="858">
                  <c:v>133.02976681914066</c:v>
                </c:pt>
                <c:pt idx="859">
                  <c:v>138.44624712717359</c:v>
                </c:pt>
                <c:pt idx="860">
                  <c:v>142.68631613269443</c:v>
                </c:pt>
                <c:pt idx="861">
                  <c:v>145.26105486817366</c:v>
                </c:pt>
                <c:pt idx="862">
                  <c:v>151.35831246977779</c:v>
                </c:pt>
                <c:pt idx="863">
                  <c:v>161.64735473151558</c:v>
                </c:pt>
                <c:pt idx="864">
                  <c:v>167.14985152239061</c:v>
                </c:pt>
                <c:pt idx="865">
                  <c:v>169.46973844811112</c:v>
                </c:pt>
                <c:pt idx="866">
                  <c:v>172.2747071748403</c:v>
                </c:pt>
                <c:pt idx="867">
                  <c:v>177.9537136256736</c:v>
                </c:pt>
                <c:pt idx="868">
                  <c:v>184.69561520277779</c:v>
                </c:pt>
                <c:pt idx="869">
                  <c:v>187.62337325817359</c:v>
                </c:pt>
                <c:pt idx="870">
                  <c:v>187.13381476289064</c:v>
                </c:pt>
                <c:pt idx="871">
                  <c:v>185.66897644356254</c:v>
                </c:pt>
                <c:pt idx="872">
                  <c:v>183.72481207300692</c:v>
                </c:pt>
                <c:pt idx="873">
                  <c:v>181.79088014650699</c:v>
                </c:pt>
                <c:pt idx="874">
                  <c:v>178.90916808936109</c:v>
                </c:pt>
                <c:pt idx="875">
                  <c:v>174.62976812700177</c:v>
                </c:pt>
                <c:pt idx="876">
                  <c:v>169.00448200746013</c:v>
                </c:pt>
                <c:pt idx="877">
                  <c:v>162.55804225246004</c:v>
                </c:pt>
                <c:pt idx="878">
                  <c:v>158.48009353244447</c:v>
                </c:pt>
                <c:pt idx="879">
                  <c:v>156.68429960069443</c:v>
                </c:pt>
                <c:pt idx="880">
                  <c:v>156.68429960069443</c:v>
                </c:pt>
                <c:pt idx="881">
                  <c:v>152.23958171406252</c:v>
                </c:pt>
                <c:pt idx="882">
                  <c:v>147.85881660277778</c:v>
                </c:pt>
                <c:pt idx="883">
                  <c:v>147.85881660277778</c:v>
                </c:pt>
                <c:pt idx="884">
                  <c:v>147.85881660277778</c:v>
                </c:pt>
                <c:pt idx="885">
                  <c:v>148.29401523901561</c:v>
                </c:pt>
                <c:pt idx="886">
                  <c:v>149.60344831425002</c:v>
                </c:pt>
                <c:pt idx="887">
                  <c:v>150.47960133650693</c:v>
                </c:pt>
                <c:pt idx="888">
                  <c:v>150.91863713926563</c:v>
                </c:pt>
                <c:pt idx="889">
                  <c:v>150.04120506150176</c:v>
                </c:pt>
                <c:pt idx="890">
                  <c:v>148.29401523901561</c:v>
                </c:pt>
                <c:pt idx="891">
                  <c:v>144.83033292621005</c:v>
                </c:pt>
                <c:pt idx="892">
                  <c:v>140.13460039634032</c:v>
                </c:pt>
                <c:pt idx="893">
                  <c:v>134.270130897</c:v>
                </c:pt>
                <c:pt idx="894">
                  <c:v>129.34320908425002</c:v>
                </c:pt>
                <c:pt idx="895">
                  <c:v>125.30778895984031</c:v>
                </c:pt>
                <c:pt idx="896">
                  <c:v>123.31406118839064</c:v>
                </c:pt>
                <c:pt idx="897">
                  <c:v>122.52104677408506</c:v>
                </c:pt>
                <c:pt idx="898">
                  <c:v>122.52104677408506</c:v>
                </c:pt>
                <c:pt idx="899">
                  <c:v>122.12549885856247</c:v>
                </c:pt>
                <c:pt idx="900">
                  <c:v>120.94269227851561</c:v>
                </c:pt>
                <c:pt idx="901">
                  <c:v>118.5943463677656</c:v>
                </c:pt>
                <c:pt idx="902">
                  <c:v>113.96672354364061</c:v>
                </c:pt>
                <c:pt idx="903">
                  <c:v>95.32672787706251</c:v>
                </c:pt>
                <c:pt idx="904">
                  <c:v>77.718290476835051</c:v>
                </c:pt>
                <c:pt idx="905">
                  <c:v>64.464717313876733</c:v>
                </c:pt>
                <c:pt idx="906">
                  <c:v>57.215030700515619</c:v>
                </c:pt>
                <c:pt idx="907">
                  <c:v>54.806249417062503</c:v>
                </c:pt>
                <c:pt idx="908">
                  <c:v>54.541804691001737</c:v>
                </c:pt>
                <c:pt idx="909">
                  <c:v>56.675269276585084</c:v>
                </c:pt>
                <c:pt idx="910">
                  <c:v>63.89170044676564</c:v>
                </c:pt>
                <c:pt idx="911">
                  <c:v>74.906606708694426</c:v>
                </c:pt>
                <c:pt idx="912">
                  <c:v>84.480337178173599</c:v>
                </c:pt>
                <c:pt idx="913">
                  <c:v>88.807701722043419</c:v>
                </c:pt>
                <c:pt idx="914">
                  <c:v>93.243146456250003</c:v>
                </c:pt>
                <c:pt idx="915">
                  <c:v>103.89128355156249</c:v>
                </c:pt>
                <c:pt idx="916">
                  <c:v>107.93981399491842</c:v>
                </c:pt>
                <c:pt idx="917">
                  <c:v>112.06572729644448</c:v>
                </c:pt>
                <c:pt idx="918">
                  <c:v>111.30980549184028</c:v>
                </c:pt>
                <c:pt idx="919">
                  <c:v>111.68744663026564</c:v>
                </c:pt>
                <c:pt idx="920">
                  <c:v>113.20440646150176</c:v>
                </c:pt>
                <c:pt idx="921">
                  <c:v>117.04157298233505</c:v>
                </c:pt>
                <c:pt idx="922">
                  <c:v>124.10963371371005</c:v>
                </c:pt>
                <c:pt idx="923">
                  <c:v>130.56630591276564</c:v>
                </c:pt>
                <c:pt idx="924">
                  <c:v>135.51625072464063</c:v>
                </c:pt>
                <c:pt idx="925">
                  <c:v>131.38490143721006</c:v>
                </c:pt>
                <c:pt idx="926">
                  <c:v>125.70845309739066</c:v>
                </c:pt>
                <c:pt idx="927">
                  <c:v>122.91723421736111</c:v>
                </c:pt>
                <c:pt idx="928">
                  <c:v>120.15735219725171</c:v>
                </c:pt>
                <c:pt idx="929">
                  <c:v>118.5943463677656</c:v>
                </c:pt>
                <c:pt idx="930">
                  <c:v>117.04157298233505</c:v>
                </c:pt>
                <c:pt idx="931">
                  <c:v>115.88370798467361</c:v>
                </c:pt>
                <c:pt idx="932">
                  <c:v>114.34884137634027</c:v>
                </c:pt>
                <c:pt idx="933">
                  <c:v>112.8242072120625</c:v>
                </c:pt>
                <c:pt idx="934">
                  <c:v>109.80563621567362</c:v>
                </c:pt>
                <c:pt idx="935">
                  <c:v>105.72193174587673</c:v>
                </c:pt>
                <c:pt idx="936">
                  <c:v>102.43827649567361</c:v>
                </c:pt>
                <c:pt idx="937">
                  <c:v>100.27795174444445</c:v>
                </c:pt>
                <c:pt idx="938">
                  <c:v>98.495268131640628</c:v>
                </c:pt>
                <c:pt idx="939">
                  <c:v>96.728572712673596</c:v>
                </c:pt>
                <c:pt idx="940">
                  <c:v>94.629642625777777</c:v>
                </c:pt>
                <c:pt idx="941">
                  <c:v>93.588811207001754</c:v>
                </c:pt>
                <c:pt idx="942">
                  <c:v>93.243146456250003</c:v>
                </c:pt>
                <c:pt idx="943">
                  <c:v>92.898121233251729</c:v>
                </c:pt>
                <c:pt idx="944">
                  <c:v>92.898121233251729</c:v>
                </c:pt>
                <c:pt idx="945">
                  <c:v>93.243146456250003</c:v>
                </c:pt>
                <c:pt idx="946">
                  <c:v>93.935115485506955</c:v>
                </c:pt>
                <c:pt idx="947">
                  <c:v>96.728572712673596</c:v>
                </c:pt>
                <c:pt idx="948">
                  <c:v>99.56295971606248</c:v>
                </c:pt>
                <c:pt idx="949">
                  <c:v>100.99550188384028</c:v>
                </c:pt>
                <c:pt idx="950">
                  <c:v>100.63640705026565</c:v>
                </c:pt>
                <c:pt idx="951">
                  <c:v>97.08063274096007</c:v>
                </c:pt>
                <c:pt idx="952">
                  <c:v>88.807701722043419</c:v>
                </c:pt>
                <c:pt idx="953">
                  <c:v>74.906606708694426</c:v>
                </c:pt>
                <c:pt idx="954">
                  <c:v>59.399657506376748</c:v>
                </c:pt>
                <c:pt idx="955">
                  <c:v>45.689141763562489</c:v>
                </c:pt>
                <c:pt idx="956">
                  <c:v>33.775059480251727</c:v>
                </c:pt>
                <c:pt idx="957">
                  <c:v>23.657410656444444</c:v>
                </c:pt>
                <c:pt idx="958">
                  <c:v>20.145443998251739</c:v>
                </c:pt>
                <c:pt idx="959">
                  <c:v>21.616038067361114</c:v>
                </c:pt>
                <c:pt idx="960">
                  <c:v>27.451409053918404</c:v>
                </c:pt>
                <c:pt idx="961">
                  <c:v>38.280852267340279</c:v>
                </c:pt>
                <c:pt idx="962">
                  <c:v>52.190580905361109</c:v>
                </c:pt>
                <c:pt idx="963">
                  <c:v>65.618425381140611</c:v>
                </c:pt>
                <c:pt idx="964">
                  <c:v>76.775306804340275</c:v>
                </c:pt>
                <c:pt idx="965">
                  <c:v>83.497063257210073</c:v>
                </c:pt>
                <c:pt idx="966">
                  <c:v>86.797026465126734</c:v>
                </c:pt>
                <c:pt idx="967">
                  <c:v>87.130540188562506</c:v>
                </c:pt>
                <c:pt idx="968">
                  <c:v>86.797026465126734</c:v>
                </c:pt>
                <c:pt idx="969">
                  <c:v>85.469366848918412</c:v>
                </c:pt>
                <c:pt idx="970">
                  <c:v>82.844744948668392</c:v>
                </c:pt>
                <c:pt idx="971">
                  <c:v>77.40332305825001</c:v>
                </c:pt>
                <c:pt idx="972">
                  <c:v>67.368173314640629</c:v>
                </c:pt>
                <c:pt idx="973">
                  <c:v>52.708598385673625</c:v>
                </c:pt>
                <c:pt idx="974">
                  <c:v>39.845456916210068</c:v>
                </c:pt>
                <c:pt idx="975">
                  <c:v>28.778748906250009</c:v>
                </c:pt>
                <c:pt idx="976">
                  <c:v>19.508474355793403</c:v>
                </c:pt>
                <c:pt idx="977">
                  <c:v>11.910884644543405</c:v>
                </c:pt>
                <c:pt idx="978">
                  <c:v>8.1859552444444468</c:v>
                </c:pt>
                <c:pt idx="979">
                  <c:v>5.57156578825</c:v>
                </c:pt>
                <c:pt idx="980">
                  <c:v>3.6609766247517355</c:v>
                </c:pt>
                <c:pt idx="981">
                  <c:v>2.4762514614444449</c:v>
                </c:pt>
                <c:pt idx="982">
                  <c:v>1.6576559370000001</c:v>
                </c:pt>
                <c:pt idx="983">
                  <c:v>0.96728572712673611</c:v>
                </c:pt>
                <c:pt idx="984">
                  <c:v>0.32743820977777782</c:v>
                </c:pt>
                <c:pt idx="985">
                  <c:v>3.8691429085069451E-2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2.0464888111111114E-2</c:v>
                </c:pt>
                <c:pt idx="1028">
                  <c:v>0.41441398425000003</c:v>
                </c:pt>
                <c:pt idx="1029">
                  <c:v>2.3649736323402779</c:v>
                </c:pt>
                <c:pt idx="1030">
                  <c:v>6.8160867965069443</c:v>
                </c:pt>
                <c:pt idx="1031">
                  <c:v>12.790555069444444</c:v>
                </c:pt>
                <c:pt idx="1032">
                  <c:v>19.037462165361106</c:v>
                </c:pt>
                <c:pt idx="1033">
                  <c:v>25.4289025335625</c:v>
                </c:pt>
                <c:pt idx="1034">
                  <c:v>32.132752209335067</c:v>
                </c:pt>
                <c:pt idx="1035">
                  <c:v>39.171074900173608</c:v>
                </c:pt>
                <c:pt idx="1036">
                  <c:v>45.20693783744445</c:v>
                </c:pt>
                <c:pt idx="1037">
                  <c:v>50.397664848501748</c:v>
                </c:pt>
                <c:pt idx="1038">
                  <c:v>55.071333670876733</c:v>
                </c:pt>
                <c:pt idx="1039">
                  <c:v>60.785833912027783</c:v>
                </c:pt>
                <c:pt idx="1040">
                  <c:v>67.662036317361114</c:v>
                </c:pt>
                <c:pt idx="1041">
                  <c:v>74.906606708694426</c:v>
                </c:pt>
                <c:pt idx="1042">
                  <c:v>81.547782664626737</c:v>
                </c:pt>
                <c:pt idx="1043">
                  <c:v>86.131917601515624</c:v>
                </c:pt>
                <c:pt idx="1044">
                  <c:v>88.470990359840286</c:v>
                </c:pt>
                <c:pt idx="1045">
                  <c:v>89.145052612000001</c:v>
                </c:pt>
                <c:pt idx="1046">
                  <c:v>89.483043029710061</c:v>
                </c:pt>
                <c:pt idx="1047">
                  <c:v>90.160942448390628</c:v>
                </c:pt>
                <c:pt idx="1048">
                  <c:v>90.84139997808505</c:v>
                </c:pt>
                <c:pt idx="1049">
                  <c:v>90.160942448390628</c:v>
                </c:pt>
                <c:pt idx="1050">
                  <c:v>87.464693439751727</c:v>
                </c:pt>
                <c:pt idx="1051">
                  <c:v>82.194984751140638</c:v>
                </c:pt>
                <c:pt idx="1052">
                  <c:v>76.149848661444423</c:v>
                </c:pt>
                <c:pt idx="1053">
                  <c:v>69.140944247265622</c:v>
                </c:pt>
                <c:pt idx="1054">
                  <c:v>61.344781168562506</c:v>
                </c:pt>
                <c:pt idx="1055">
                  <c:v>51.932531456835058</c:v>
                </c:pt>
                <c:pt idx="1056">
                  <c:v>41.441398425000003</c:v>
                </c:pt>
                <c:pt idx="1057">
                  <c:v>30.137425618501734</c:v>
                </c:pt>
                <c:pt idx="1058">
                  <c:v>20.629886271506944</c:v>
                </c:pt>
                <c:pt idx="1059">
                  <c:v>14.101586964062498</c:v>
                </c:pt>
                <c:pt idx="1060">
                  <c:v>8.9178947582934018</c:v>
                </c:pt>
                <c:pt idx="1061">
                  <c:v>5.7416801706736118</c:v>
                </c:pt>
                <c:pt idx="1062">
                  <c:v>4.6045998249999993</c:v>
                </c:pt>
                <c:pt idx="1063">
                  <c:v>4.6816629192934016</c:v>
                </c:pt>
                <c:pt idx="1064">
                  <c:v>5.2390113564444452</c:v>
                </c:pt>
                <c:pt idx="1065">
                  <c:v>7.7817737042499999</c:v>
                </c:pt>
                <c:pt idx="1066">
                  <c:v>12.662969282626737</c:v>
                </c:pt>
                <c:pt idx="1067">
                  <c:v>17.508990834562496</c:v>
                </c:pt>
                <c:pt idx="1068">
                  <c:v>19.350830764562502</c:v>
                </c:pt>
                <c:pt idx="1069">
                  <c:v>20.306285228250001</c:v>
                </c:pt>
                <c:pt idx="1070">
                  <c:v>22.286263153</c:v>
                </c:pt>
                <c:pt idx="1071">
                  <c:v>26.522494992000002</c:v>
                </c:pt>
                <c:pt idx="1072">
                  <c:v>32.335802271062505</c:v>
                </c:pt>
                <c:pt idx="1073">
                  <c:v>39.845456916210068</c:v>
                </c:pt>
                <c:pt idx="1074">
                  <c:v>49.891158867751727</c:v>
                </c:pt>
                <c:pt idx="1075">
                  <c:v>63.321241690668401</c:v>
                </c:pt>
                <c:pt idx="1076">
                  <c:v>77.718290476835051</c:v>
                </c:pt>
                <c:pt idx="1077">
                  <c:v>90.84139997808505</c:v>
                </c:pt>
                <c:pt idx="1078">
                  <c:v>101.71561013425</c:v>
                </c:pt>
                <c:pt idx="1079">
                  <c:v>110.93280388116841</c:v>
                </c:pt>
                <c:pt idx="1080">
                  <c:v>119.76564144825001</c:v>
                </c:pt>
                <c:pt idx="1081">
                  <c:v>125.30778895984031</c:v>
                </c:pt>
                <c:pt idx="1082">
                  <c:v>126.91428267656251</c:v>
                </c:pt>
                <c:pt idx="1083">
                  <c:v>124.90776435004341</c:v>
                </c:pt>
                <c:pt idx="1084">
                  <c:v>118.5943463677656</c:v>
                </c:pt>
                <c:pt idx="1085">
                  <c:v>112.44464749037674</c:v>
                </c:pt>
                <c:pt idx="1086">
                  <c:v>109.80563621567362</c:v>
                </c:pt>
                <c:pt idx="1087">
                  <c:v>109.80563621567362</c:v>
                </c:pt>
                <c:pt idx="1088">
                  <c:v>110.18071924308511</c:v>
                </c:pt>
                <c:pt idx="1089">
                  <c:v>110.55644179824998</c:v>
                </c:pt>
                <c:pt idx="1090">
                  <c:v>110.55644179824998</c:v>
                </c:pt>
                <c:pt idx="1091">
                  <c:v>110.55644179824998</c:v>
                </c:pt>
                <c:pt idx="1092">
                  <c:v>111.68744663026564</c:v>
                </c:pt>
                <c:pt idx="1093">
                  <c:v>115.49903204096006</c:v>
                </c:pt>
                <c:pt idx="1094">
                  <c:v>121.73059047079343</c:v>
                </c:pt>
                <c:pt idx="1095">
                  <c:v>126.91428267656251</c:v>
                </c:pt>
                <c:pt idx="1096">
                  <c:v>129.75026849933511</c:v>
                </c:pt>
                <c:pt idx="1097">
                  <c:v>130.56630591276564</c:v>
                </c:pt>
                <c:pt idx="1098">
                  <c:v>128.93678919691843</c:v>
                </c:pt>
                <c:pt idx="1099">
                  <c:v>124.10963371371005</c:v>
                </c:pt>
                <c:pt idx="1100">
                  <c:v>116.26902345614063</c:v>
                </c:pt>
                <c:pt idx="1101">
                  <c:v>110.93280388116841</c:v>
                </c:pt>
                <c:pt idx="1102">
                  <c:v>109.05738874411111</c:v>
                </c:pt>
                <c:pt idx="1103">
                  <c:v>110.55644179824998</c:v>
                </c:pt>
                <c:pt idx="1104">
                  <c:v>115.88370798467361</c:v>
                </c:pt>
                <c:pt idx="1105">
                  <c:v>124.10963371371005</c:v>
                </c:pt>
                <c:pt idx="1106">
                  <c:v>130.56630591276564</c:v>
                </c:pt>
                <c:pt idx="1107">
                  <c:v>133.02976681914066</c:v>
                </c:pt>
                <c:pt idx="1108">
                  <c:v>132.61759118202778</c:v>
                </c:pt>
                <c:pt idx="1109">
                  <c:v>128.93678919691843</c:v>
                </c:pt>
                <c:pt idx="1110">
                  <c:v>122.91723421736111</c:v>
                </c:pt>
                <c:pt idx="1111">
                  <c:v>119.76564144825001</c:v>
                </c:pt>
                <c:pt idx="1112">
                  <c:v>120.15735219725171</c:v>
                </c:pt>
                <c:pt idx="1113">
                  <c:v>125.30778895984031</c:v>
                </c:pt>
                <c:pt idx="1114">
                  <c:v>136.35019491516843</c:v>
                </c:pt>
                <c:pt idx="1115">
                  <c:v>147.85881660277778</c:v>
                </c:pt>
                <c:pt idx="1116">
                  <c:v>154.00979453567362</c:v>
                </c:pt>
                <c:pt idx="1117">
                  <c:v>155.34416919329342</c:v>
                </c:pt>
                <c:pt idx="1118">
                  <c:v>153.56628203864065</c:v>
                </c:pt>
                <c:pt idx="1119">
                  <c:v>148.29401523901561</c:v>
                </c:pt>
                <c:pt idx="1120">
                  <c:v>143.11384043589069</c:v>
                </c:pt>
                <c:pt idx="1121">
                  <c:v>140.13460039634032</c:v>
                </c:pt>
                <c:pt idx="1122">
                  <c:v>138.02575762926563</c:v>
                </c:pt>
                <c:pt idx="1123">
                  <c:v>134.68486464512674</c:v>
                </c:pt>
                <c:pt idx="1124">
                  <c:v>127.72136670144447</c:v>
                </c:pt>
                <c:pt idx="1125">
                  <c:v>116.26902345614063</c:v>
                </c:pt>
                <c:pt idx="1126">
                  <c:v>99.56295971606248</c:v>
                </c:pt>
                <c:pt idx="1127">
                  <c:v>81.547782664626737</c:v>
                </c:pt>
                <c:pt idx="1128">
                  <c:v>65.329039072694457</c:v>
                </c:pt>
                <c:pt idx="1129">
                  <c:v>51.418351143043409</c:v>
                </c:pt>
                <c:pt idx="1130">
                  <c:v>41.903137463006942</c:v>
                </c:pt>
                <c:pt idx="1131">
                  <c:v>34.611561781793398</c:v>
                </c:pt>
                <c:pt idx="1132">
                  <c:v>28.396311309673621</c:v>
                </c:pt>
                <c:pt idx="1133">
                  <c:v>22.62521286234028</c:v>
                </c:pt>
                <c:pt idx="1134">
                  <c:v>16.915509079340278</c:v>
                </c:pt>
                <c:pt idx="1135">
                  <c:v>12.034633264840277</c:v>
                </c:pt>
                <c:pt idx="1136">
                  <c:v>8.4958064410017364</c:v>
                </c:pt>
                <c:pt idx="1137">
                  <c:v>6.8160867965069443</c:v>
                </c:pt>
                <c:pt idx="1138">
                  <c:v>6.4477188105069443</c:v>
                </c:pt>
                <c:pt idx="1139">
                  <c:v>6.538851515376737</c:v>
                </c:pt>
                <c:pt idx="1140">
                  <c:v>6.8160867965069443</c:v>
                </c:pt>
                <c:pt idx="1141">
                  <c:v>7.2909361534600716</c:v>
                </c:pt>
                <c:pt idx="1142">
                  <c:v>8.6003692286944453</c:v>
                </c:pt>
                <c:pt idx="1143">
                  <c:v>11.665305987210074</c:v>
                </c:pt>
                <c:pt idx="1144">
                  <c:v>16.188046259765628</c:v>
                </c:pt>
                <c:pt idx="1145">
                  <c:v>19.037462165361106</c:v>
                </c:pt>
                <c:pt idx="1146">
                  <c:v>19.666757474777782</c:v>
                </c:pt>
                <c:pt idx="1147">
                  <c:v>16.477112804335071</c:v>
                </c:pt>
                <c:pt idx="1148">
                  <c:v>9.6811711320624987</c:v>
                </c:pt>
                <c:pt idx="1149">
                  <c:v>6.0895832685625013</c:v>
                </c:pt>
                <c:pt idx="1150">
                  <c:v>4.6045998249999993</c:v>
                </c:pt>
                <c:pt idx="1151">
                  <c:v>4.6045998249999993</c:v>
                </c:pt>
                <c:pt idx="1152">
                  <c:v>4.6045998249999993</c:v>
                </c:pt>
                <c:pt idx="1153">
                  <c:v>6.178157862418403</c:v>
                </c:pt>
                <c:pt idx="1154">
                  <c:v>11.301734459361112</c:v>
                </c:pt>
                <c:pt idx="1155">
                  <c:v>20.145443998251739</c:v>
                </c:pt>
                <c:pt idx="1156">
                  <c:v>28.396311309673621</c:v>
                </c:pt>
                <c:pt idx="1157">
                  <c:v>36.531104333840268</c:v>
                </c:pt>
                <c:pt idx="1158">
                  <c:v>46.661223948840295</c:v>
                </c:pt>
                <c:pt idx="1159">
                  <c:v>60.229444766506944</c:v>
                </c:pt>
                <c:pt idx="1160">
                  <c:v>76.46225796901561</c:v>
                </c:pt>
                <c:pt idx="1161">
                  <c:v>92.553735538006933</c:v>
                </c:pt>
                <c:pt idx="1162">
                  <c:v>106.82799499550691</c:v>
                </c:pt>
                <c:pt idx="1163">
                  <c:v>120.94269227851561</c:v>
                </c:pt>
                <c:pt idx="1164">
                  <c:v>135.10023792100691</c:v>
                </c:pt>
                <c:pt idx="1165">
                  <c:v>149.60344831425002</c:v>
                </c:pt>
                <c:pt idx="1166">
                  <c:v>163.92886999202776</c:v>
                </c:pt>
                <c:pt idx="1167">
                  <c:v>170.40216991267363</c:v>
                </c:pt>
                <c:pt idx="1168">
                  <c:v>176.52532838829345</c:v>
                </c:pt>
                <c:pt idx="1169">
                  <c:v>185.66897644356254</c:v>
                </c:pt>
                <c:pt idx="1170">
                  <c:v>194.04583072241843</c:v>
                </c:pt>
                <c:pt idx="1171">
                  <c:v>202.09876419414064</c:v>
                </c:pt>
                <c:pt idx="1172">
                  <c:v>209.79707952656253</c:v>
                </c:pt>
                <c:pt idx="1173">
                  <c:v>216.58534686579341</c:v>
                </c:pt>
                <c:pt idx="1174">
                  <c:v>222.94736895733504</c:v>
                </c:pt>
                <c:pt idx="1175">
                  <c:v>228.86012280206248</c:v>
                </c:pt>
                <c:pt idx="1176">
                  <c:v>233.75538799101565</c:v>
                </c:pt>
                <c:pt idx="1177">
                  <c:v>238.15022271287671</c:v>
                </c:pt>
                <c:pt idx="1178">
                  <c:v>242.58598721096004</c:v>
                </c:pt>
                <c:pt idx="1179">
                  <c:v>248.18825033137674</c:v>
                </c:pt>
                <c:pt idx="1180">
                  <c:v>253.85446622714056</c:v>
                </c:pt>
                <c:pt idx="1181">
                  <c:v>259.58463489825169</c:v>
                </c:pt>
                <c:pt idx="1182">
                  <c:v>264.79646632517364</c:v>
                </c:pt>
                <c:pt idx="1183">
                  <c:v>268.88592654475173</c:v>
                </c:pt>
                <c:pt idx="1184">
                  <c:v>272.41611974391833</c:v>
                </c:pt>
                <c:pt idx="1185">
                  <c:v>275.37553442311105</c:v>
                </c:pt>
                <c:pt idx="1186">
                  <c:v>277.15885756366833</c:v>
                </c:pt>
                <c:pt idx="1187">
                  <c:v>277.15885756366833</c:v>
                </c:pt>
                <c:pt idx="1188">
                  <c:v>277.15885756366833</c:v>
                </c:pt>
                <c:pt idx="1189">
                  <c:v>277.15885756366833</c:v>
                </c:pt>
                <c:pt idx="1190">
                  <c:v>277.15885756366833</c:v>
                </c:pt>
                <c:pt idx="1191">
                  <c:v>277.15885756366833</c:v>
                </c:pt>
                <c:pt idx="1192">
                  <c:v>277.15885756366833</c:v>
                </c:pt>
                <c:pt idx="1193">
                  <c:v>277.15885756366833</c:v>
                </c:pt>
                <c:pt idx="1194">
                  <c:v>277.15885756366833</c:v>
                </c:pt>
                <c:pt idx="1195">
                  <c:v>277.15885756366833</c:v>
                </c:pt>
                <c:pt idx="1196">
                  <c:v>277.75457766602784</c:v>
                </c:pt>
                <c:pt idx="1197">
                  <c:v>277.75457766602784</c:v>
                </c:pt>
                <c:pt idx="1198">
                  <c:v>278.35093729614061</c:v>
                </c:pt>
                <c:pt idx="1199">
                  <c:v>280.74277109412679</c:v>
                </c:pt>
                <c:pt idx="1200">
                  <c:v>283.74695271606254</c:v>
                </c:pt>
                <c:pt idx="1201">
                  <c:v>288.58689875434027</c:v>
                </c:pt>
                <c:pt idx="1202">
                  <c:v>293.4677745688403</c:v>
                </c:pt>
                <c:pt idx="1203">
                  <c:v>297.15529159536118</c:v>
                </c:pt>
                <c:pt idx="1204">
                  <c:v>299.6264268347777</c:v>
                </c:pt>
                <c:pt idx="1205">
                  <c:v>300.86583162100692</c:v>
                </c:pt>
                <c:pt idx="1206">
                  <c:v>301.48649330575176</c:v>
                </c:pt>
                <c:pt idx="1207">
                  <c:v>302.10779451825005</c:v>
                </c:pt>
                <c:pt idx="1208">
                  <c:v>302.72973525850171</c:v>
                </c:pt>
                <c:pt idx="1209">
                  <c:v>303.35231552650697</c:v>
                </c:pt>
                <c:pt idx="1210">
                  <c:v>303.35231552650697</c:v>
                </c:pt>
                <c:pt idx="1211">
                  <c:v>303.35231552650697</c:v>
                </c:pt>
                <c:pt idx="1212">
                  <c:v>303.35231552650697</c:v>
                </c:pt>
                <c:pt idx="1213">
                  <c:v>302.72973525850171</c:v>
                </c:pt>
                <c:pt idx="1214">
                  <c:v>302.72973525850171</c:v>
                </c:pt>
                <c:pt idx="1215">
                  <c:v>302.72973525850171</c:v>
                </c:pt>
                <c:pt idx="1216">
                  <c:v>302.72973525850171</c:v>
                </c:pt>
                <c:pt idx="1217">
                  <c:v>302.10779451825005</c:v>
                </c:pt>
                <c:pt idx="1218">
                  <c:v>301.48649330575176</c:v>
                </c:pt>
                <c:pt idx="1219">
                  <c:v>300.86583162100692</c:v>
                </c:pt>
                <c:pt idx="1220">
                  <c:v>300.24580946401568</c:v>
                </c:pt>
                <c:pt idx="1221">
                  <c:v>299.00768373329345</c:v>
                </c:pt>
                <c:pt idx="1222">
                  <c:v>297.15529159536118</c:v>
                </c:pt>
                <c:pt idx="1223">
                  <c:v>295.30865520721005</c:v>
                </c:pt>
                <c:pt idx="1224">
                  <c:v>292.85542674489062</c:v>
                </c:pt>
                <c:pt idx="1225">
                  <c:v>291.63264968025175</c:v>
                </c:pt>
                <c:pt idx="1226">
                  <c:v>290.41243072662678</c:v>
                </c:pt>
                <c:pt idx="1227">
                  <c:v>289.80328054144445</c:v>
                </c:pt>
                <c:pt idx="1228">
                  <c:v>288.58689875434027</c:v>
                </c:pt>
                <c:pt idx="1229">
                  <c:v>287.97966715241841</c:v>
                </c:pt>
                <c:pt idx="1230">
                  <c:v>286.76712253183513</c:v>
                </c:pt>
                <c:pt idx="1231">
                  <c:v>285.55713602226564</c:v>
                </c:pt>
                <c:pt idx="1232">
                  <c:v>284.95310205911107</c:v>
                </c:pt>
                <c:pt idx="1233">
                  <c:v>284.95310205911107</c:v>
                </c:pt>
                <c:pt idx="1234">
                  <c:v>284.34970762371006</c:v>
                </c:pt>
                <c:pt idx="1235">
                  <c:v>284.34970762371006</c:v>
                </c:pt>
                <c:pt idx="1236">
                  <c:v>283.14483733616839</c:v>
                </c:pt>
                <c:pt idx="1237">
                  <c:v>281.9425251596407</c:v>
                </c:pt>
                <c:pt idx="1238">
                  <c:v>278.94793645400699</c:v>
                </c:pt>
                <c:pt idx="1239">
                  <c:v>275.37553442311105</c:v>
                </c:pt>
                <c:pt idx="1240">
                  <c:v>270.64814526944446</c:v>
                </c:pt>
                <c:pt idx="1241">
                  <c:v>266.54525496704343</c:v>
                </c:pt>
                <c:pt idx="1242">
                  <c:v>262.47370152456244</c:v>
                </c:pt>
                <c:pt idx="1243">
                  <c:v>259.00874015625004</c:v>
                </c:pt>
                <c:pt idx="1244">
                  <c:v>254.99538373933507</c:v>
                </c:pt>
                <c:pt idx="1245">
                  <c:v>251.58030553579343</c:v>
                </c:pt>
                <c:pt idx="1246">
                  <c:v>248.18825033137674</c:v>
                </c:pt>
                <c:pt idx="1247">
                  <c:v>244.25995110567365</c:v>
                </c:pt>
                <c:pt idx="1248">
                  <c:v>240.3629887398906</c:v>
                </c:pt>
                <c:pt idx="1249">
                  <c:v>236.49736323402777</c:v>
                </c:pt>
                <c:pt idx="1250">
                  <c:v>232.66307458808504</c:v>
                </c:pt>
                <c:pt idx="1251">
                  <c:v>229.40148304537678</c:v>
                </c:pt>
                <c:pt idx="1252">
                  <c:v>226.16291450179341</c:v>
                </c:pt>
                <c:pt idx="1253">
                  <c:v>222.94736895733504</c:v>
                </c:pt>
                <c:pt idx="1254">
                  <c:v>219.75484641200177</c:v>
                </c:pt>
                <c:pt idx="1255">
                  <c:v>216.58534686579341</c:v>
                </c:pt>
                <c:pt idx="1256">
                  <c:v>213.43887031871012</c:v>
                </c:pt>
                <c:pt idx="1257">
                  <c:v>210.31541677075171</c:v>
                </c:pt>
                <c:pt idx="1258">
                  <c:v>207.21498622191839</c:v>
                </c:pt>
                <c:pt idx="1259">
                  <c:v>204.13757867221011</c:v>
                </c:pt>
                <c:pt idx="1260">
                  <c:v>201.59065939400699</c:v>
                </c:pt>
                <c:pt idx="1261">
                  <c:v>199.56463547100691</c:v>
                </c:pt>
                <c:pt idx="1262">
                  <c:v>198.05183257016841</c:v>
                </c:pt>
                <c:pt idx="1263">
                  <c:v>198.05183257016841</c:v>
                </c:pt>
                <c:pt idx="1264">
                  <c:v>198.55546067602782</c:v>
                </c:pt>
                <c:pt idx="1265">
                  <c:v>200.07018216012673</c:v>
                </c:pt>
                <c:pt idx="1266">
                  <c:v>201.59065939400699</c:v>
                </c:pt>
                <c:pt idx="1267">
                  <c:v>202.60750852202779</c:v>
                </c:pt>
                <c:pt idx="1268">
                  <c:v>203.62691576106249</c:v>
                </c:pt>
                <c:pt idx="1269">
                  <c:v>203.62691576106249</c:v>
                </c:pt>
                <c:pt idx="1270">
                  <c:v>202.60750852202779</c:v>
                </c:pt>
                <c:pt idx="1271">
                  <c:v>201.08319412162672</c:v>
                </c:pt>
                <c:pt idx="1272">
                  <c:v>199.05972830964066</c:v>
                </c:pt>
                <c:pt idx="1273">
                  <c:v>197.04649494171005</c:v>
                </c:pt>
                <c:pt idx="1274">
                  <c:v>195.54328495717363</c:v>
                </c:pt>
                <c:pt idx="1275">
                  <c:v>194.04583072241843</c:v>
                </c:pt>
                <c:pt idx="1276">
                  <c:v>193.05072553801563</c:v>
                </c:pt>
                <c:pt idx="1277">
                  <c:v>193.05072553801563</c:v>
                </c:pt>
                <c:pt idx="1278">
                  <c:v>193.54795836634028</c:v>
                </c:pt>
                <c:pt idx="1279">
                  <c:v>194.04583072241843</c:v>
                </c:pt>
                <c:pt idx="1280">
                  <c:v>195.04349401783506</c:v>
                </c:pt>
                <c:pt idx="1281">
                  <c:v>196.04371542426563</c:v>
                </c:pt>
                <c:pt idx="1282">
                  <c:v>196.04371542426563</c:v>
                </c:pt>
                <c:pt idx="1283">
                  <c:v>196.54478541911115</c:v>
                </c:pt>
                <c:pt idx="1284">
                  <c:v>196.54478541911115</c:v>
                </c:pt>
                <c:pt idx="1285">
                  <c:v>196.54478541911115</c:v>
                </c:pt>
                <c:pt idx="1286">
                  <c:v>195.54328495717363</c:v>
                </c:pt>
                <c:pt idx="1287">
                  <c:v>194.54434260625004</c:v>
                </c:pt>
                <c:pt idx="1288">
                  <c:v>193.05072553801563</c:v>
                </c:pt>
                <c:pt idx="1289">
                  <c:v>191.06818950225173</c:v>
                </c:pt>
                <c:pt idx="1290">
                  <c:v>189.09588591054339</c:v>
                </c:pt>
                <c:pt idx="1291">
                  <c:v>187.62337325817359</c:v>
                </c:pt>
                <c:pt idx="1292">
                  <c:v>185.66897644356254</c:v>
                </c:pt>
                <c:pt idx="1293">
                  <c:v>183.24036979975176</c:v>
                </c:pt>
                <c:pt idx="1294">
                  <c:v>180.8277513497778</c:v>
                </c:pt>
                <c:pt idx="1295">
                  <c:v>178.43112109364063</c:v>
                </c:pt>
                <c:pt idx="1296">
                  <c:v>177.00081727300002</c:v>
                </c:pt>
                <c:pt idx="1297">
                  <c:v>176.52532838829345</c:v>
                </c:pt>
                <c:pt idx="1298">
                  <c:v>177.00081727300002</c:v>
                </c:pt>
                <c:pt idx="1299">
                  <c:v>177.9537136256736</c:v>
                </c:pt>
                <c:pt idx="1300">
                  <c:v>179.38785461283513</c:v>
                </c:pt>
                <c:pt idx="1301">
                  <c:v>180.3471462430434</c:v>
                </c:pt>
                <c:pt idx="1302">
                  <c:v>181.30899598426561</c:v>
                </c:pt>
                <c:pt idx="1303">
                  <c:v>182.27340383650176</c:v>
                </c:pt>
                <c:pt idx="1304">
                  <c:v>183.72481207300692</c:v>
                </c:pt>
                <c:pt idx="1305">
                  <c:v>184.20989387401571</c:v>
                </c:pt>
                <c:pt idx="1306">
                  <c:v>184.69561520277779</c:v>
                </c:pt>
                <c:pt idx="1307">
                  <c:v>184.69561520277779</c:v>
                </c:pt>
                <c:pt idx="1308">
                  <c:v>184.69561520277779</c:v>
                </c:pt>
                <c:pt idx="1309">
                  <c:v>184.20989387401571</c:v>
                </c:pt>
                <c:pt idx="1310">
                  <c:v>184.20989387401571</c:v>
                </c:pt>
                <c:pt idx="1311">
                  <c:v>183.72481207300692</c:v>
                </c:pt>
                <c:pt idx="1312">
                  <c:v>183.24036979975176</c:v>
                </c:pt>
                <c:pt idx="1313">
                  <c:v>182.27340383650176</c:v>
                </c:pt>
                <c:pt idx="1314">
                  <c:v>180.8277513497778</c:v>
                </c:pt>
                <c:pt idx="1315">
                  <c:v>179.86718066406249</c:v>
                </c:pt>
                <c:pt idx="1316">
                  <c:v>178.43112109364063</c:v>
                </c:pt>
                <c:pt idx="1317">
                  <c:v>175.57626920214062</c:v>
                </c:pt>
                <c:pt idx="1318">
                  <c:v>173.68582516287674</c:v>
                </c:pt>
                <c:pt idx="1319">
                  <c:v>171.80561356766842</c:v>
                </c:pt>
                <c:pt idx="1320">
                  <c:v>172.74444030976565</c:v>
                </c:pt>
                <c:pt idx="1321">
                  <c:v>175.10269890069443</c:v>
                </c:pt>
                <c:pt idx="1322">
                  <c:v>179.38785461283513</c:v>
                </c:pt>
                <c:pt idx="1323">
                  <c:v>185.18197605929336</c:v>
                </c:pt>
                <c:pt idx="1324">
                  <c:v>193.05072553801563</c:v>
                </c:pt>
                <c:pt idx="1325">
                  <c:v>200.57636837700002</c:v>
                </c:pt>
                <c:pt idx="1326">
                  <c:v>206.18662559433506</c:v>
                </c:pt>
                <c:pt idx="1327">
                  <c:v>208.76232362144444</c:v>
                </c:pt>
                <c:pt idx="1328">
                  <c:v>209.79707952656253</c:v>
                </c:pt>
                <c:pt idx="1329">
                  <c:v>209.79707952656253</c:v>
                </c:pt>
                <c:pt idx="1330">
                  <c:v>209.79707952656253</c:v>
                </c:pt>
                <c:pt idx="1331">
                  <c:v>209.79707952656253</c:v>
                </c:pt>
                <c:pt idx="1332">
                  <c:v>209.79707952656253</c:v>
                </c:pt>
                <c:pt idx="1333">
                  <c:v>209.27938181012681</c:v>
                </c:pt>
                <c:pt idx="1334">
                  <c:v>207.73012582734023</c:v>
                </c:pt>
                <c:pt idx="1335">
                  <c:v>206.18662559433506</c:v>
                </c:pt>
                <c:pt idx="1336">
                  <c:v>204.64888111111111</c:v>
                </c:pt>
                <c:pt idx="1337">
                  <c:v>204.13757867221011</c:v>
                </c:pt>
                <c:pt idx="1338">
                  <c:v>203.62691576106249</c:v>
                </c:pt>
                <c:pt idx="1339">
                  <c:v>203.62691576106249</c:v>
                </c:pt>
                <c:pt idx="1340">
                  <c:v>203.62691576106249</c:v>
                </c:pt>
                <c:pt idx="1341">
                  <c:v>204.13757867221011</c:v>
                </c:pt>
                <c:pt idx="1342">
                  <c:v>204.64888111111111</c:v>
                </c:pt>
                <c:pt idx="1343">
                  <c:v>206.70048614425005</c:v>
                </c:pt>
                <c:pt idx="1344">
                  <c:v>208.76232362144444</c:v>
                </c:pt>
                <c:pt idx="1345">
                  <c:v>210.8343935426945</c:v>
                </c:pt>
                <c:pt idx="1346">
                  <c:v>212.39516102504342</c:v>
                </c:pt>
                <c:pt idx="1347">
                  <c:v>212.91669590799998</c:v>
                </c:pt>
                <c:pt idx="1348">
                  <c:v>212.91669590799998</c:v>
                </c:pt>
                <c:pt idx="1349">
                  <c:v>211.8742656698403</c:v>
                </c:pt>
                <c:pt idx="1350">
                  <c:v>208.24590496051567</c:v>
                </c:pt>
                <c:pt idx="1351">
                  <c:v>202.60750852202779</c:v>
                </c:pt>
                <c:pt idx="1352">
                  <c:v>195.54328495717363</c:v>
                </c:pt>
                <c:pt idx="1353">
                  <c:v>188.60440883200002</c:v>
                </c:pt>
                <c:pt idx="1354">
                  <c:v>181.30899598426561</c:v>
                </c:pt>
                <c:pt idx="1355">
                  <c:v>174.15747688106251</c:v>
                </c:pt>
                <c:pt idx="1356">
                  <c:v>166.2263734463767</c:v>
                </c:pt>
                <c:pt idx="1357">
                  <c:v>157.58091751106252</c:v>
                </c:pt>
                <c:pt idx="1358">
                  <c:v>148.72985340300698</c:v>
                </c:pt>
                <c:pt idx="1359">
                  <c:v>139.71155278741841</c:v>
                </c:pt>
                <c:pt idx="1360">
                  <c:v>130.1579674421736</c:v>
                </c:pt>
                <c:pt idx="1361">
                  <c:v>121.33632161077779</c:v>
                </c:pt>
                <c:pt idx="1362">
                  <c:v>115.88370798467361</c:v>
                </c:pt>
                <c:pt idx="1363">
                  <c:v>114.34884137634027</c:v>
                </c:pt>
                <c:pt idx="1364">
                  <c:v>116.65497845536115</c:v>
                </c:pt>
                <c:pt idx="1365">
                  <c:v>122.12549885856247</c:v>
                </c:pt>
                <c:pt idx="1366">
                  <c:v>125.30778895984031</c:v>
                </c:pt>
                <c:pt idx="1367">
                  <c:v>125.70845309739066</c:v>
                </c:pt>
                <c:pt idx="1368">
                  <c:v>122.52104677408506</c:v>
                </c:pt>
                <c:pt idx="1369">
                  <c:v>115.11499562500003</c:v>
                </c:pt>
                <c:pt idx="1370">
                  <c:v>109.05738874411111</c:v>
                </c:pt>
                <c:pt idx="1371">
                  <c:v>106.82799499550691</c:v>
                </c:pt>
                <c:pt idx="1372">
                  <c:v>106.82799499550691</c:v>
                </c:pt>
                <c:pt idx="1373">
                  <c:v>106.82799499550691</c:v>
                </c:pt>
                <c:pt idx="1374">
                  <c:v>104.98775388489064</c:v>
                </c:pt>
                <c:pt idx="1375">
                  <c:v>100.99550188384028</c:v>
                </c:pt>
                <c:pt idx="1376">
                  <c:v>94.28205929176562</c:v>
                </c:pt>
                <c:pt idx="1377">
                  <c:v>82.519545086027776</c:v>
                </c:pt>
                <c:pt idx="1378">
                  <c:v>66.19911658129341</c:v>
                </c:pt>
                <c:pt idx="1379">
                  <c:v>51.675121536062512</c:v>
                </c:pt>
                <c:pt idx="1380">
                  <c:v>38.947559950335076</c:v>
                </c:pt>
                <c:pt idx="1381">
                  <c:v>28.01643182411112</c:v>
                </c:pt>
                <c:pt idx="1382">
                  <c:v>23.831681969265627</c:v>
                </c:pt>
                <c:pt idx="1383">
                  <c:v>27.451409053918404</c:v>
                </c:pt>
                <c:pt idx="1384">
                  <c:v>34.611561781793398</c:v>
                </c:pt>
                <c:pt idx="1385">
                  <c:v>40.52559468202778</c:v>
                </c:pt>
                <c:pt idx="1386">
                  <c:v>43.068676793710075</c:v>
                </c:pt>
                <c:pt idx="1387">
                  <c:v>45.20693783744445</c:v>
                </c:pt>
                <c:pt idx="1388">
                  <c:v>49.638865169006955</c:v>
                </c:pt>
                <c:pt idx="1389">
                  <c:v>57.757350235460073</c:v>
                </c:pt>
                <c:pt idx="1390">
                  <c:v>69.140944247265622</c:v>
                </c:pt>
                <c:pt idx="1391">
                  <c:v>80.581775993006957</c:v>
                </c:pt>
                <c:pt idx="1392">
                  <c:v>89.145052612000001</c:v>
                </c:pt>
                <c:pt idx="1393">
                  <c:v>94.28205929176562</c:v>
                </c:pt>
                <c:pt idx="1394">
                  <c:v>96.377152212140629</c:v>
                </c:pt>
                <c:pt idx="1395">
                  <c:v>96.377152212140629</c:v>
                </c:pt>
                <c:pt idx="1396">
                  <c:v>95.676229794335086</c:v>
                </c:pt>
                <c:pt idx="1397">
                  <c:v>93.588811207001754</c:v>
                </c:pt>
                <c:pt idx="1398">
                  <c:v>90.500851449361122</c:v>
                </c:pt>
                <c:pt idx="1399">
                  <c:v>86.797026465126734</c:v>
                </c:pt>
                <c:pt idx="1400">
                  <c:v>82.194984751140638</c:v>
                </c:pt>
                <c:pt idx="1401">
                  <c:v>77.088995167418418</c:v>
                </c:pt>
                <c:pt idx="1402">
                  <c:v>71.843268769562499</c:v>
                </c:pt>
                <c:pt idx="1403">
                  <c:v>65.329039072694457</c:v>
                </c:pt>
                <c:pt idx="1404">
                  <c:v>55.870423598840283</c:v>
                </c:pt>
                <c:pt idx="1405">
                  <c:v>42.600542478168407</c:v>
                </c:pt>
                <c:pt idx="1406">
                  <c:v>31.127094817</c:v>
                </c:pt>
                <c:pt idx="1407">
                  <c:v>24.358333074250005</c:v>
                </c:pt>
                <c:pt idx="1408">
                  <c:v>23.138433884501733</c:v>
                </c:pt>
                <c:pt idx="1409">
                  <c:v>23.831681969265627</c:v>
                </c:pt>
                <c:pt idx="1410">
                  <c:v>24.182143178168399</c:v>
                </c:pt>
                <c:pt idx="1411">
                  <c:v>24.006592809840278</c:v>
                </c:pt>
                <c:pt idx="1412">
                  <c:v>23.483778871376739</c:v>
                </c:pt>
                <c:pt idx="1413">
                  <c:v>22.795647008640625</c:v>
                </c:pt>
                <c:pt idx="1414">
                  <c:v>22.966720682694447</c:v>
                </c:pt>
                <c:pt idx="1415">
                  <c:v>25.4289025335625</c:v>
                </c:pt>
                <c:pt idx="1416">
                  <c:v>30.927881921793411</c:v>
                </c:pt>
                <c:pt idx="1417">
                  <c:v>38.724684528249995</c:v>
                </c:pt>
                <c:pt idx="1418">
                  <c:v>47.151102208000005</c:v>
                </c:pt>
                <c:pt idx="1419">
                  <c:v>53.4904210642934</c:v>
                </c:pt>
                <c:pt idx="1420">
                  <c:v>55.603420761765634</c:v>
                </c:pt>
                <c:pt idx="1421">
                  <c:v>53.4904210642934</c:v>
                </c:pt>
                <c:pt idx="1422">
                  <c:v>46.905843314543397</c:v>
                </c:pt>
                <c:pt idx="1423">
                  <c:v>39.845456916210068</c:v>
                </c:pt>
                <c:pt idx="1424">
                  <c:v>37.619900334126733</c:v>
                </c:pt>
                <c:pt idx="1425">
                  <c:v>38.280852267340279</c:v>
                </c:pt>
                <c:pt idx="1426">
                  <c:v>42.134966273640615</c:v>
                </c:pt>
                <c:pt idx="1427">
                  <c:v>49.891158867751727</c:v>
                </c:pt>
                <c:pt idx="1428">
                  <c:v>55.870423598840283</c:v>
                </c:pt>
                <c:pt idx="1429">
                  <c:v>57.757350235460073</c:v>
                </c:pt>
                <c:pt idx="1430">
                  <c:v>56.138065963668396</c:v>
                </c:pt>
                <c:pt idx="1431">
                  <c:v>51.418351143043409</c:v>
                </c:pt>
                <c:pt idx="1432">
                  <c:v>42.834289872062499</c:v>
                </c:pt>
                <c:pt idx="1433">
                  <c:v>31.326947239960077</c:v>
                </c:pt>
                <c:pt idx="1434">
                  <c:v>21.616038067361114</c:v>
                </c:pt>
                <c:pt idx="1435">
                  <c:v>13.569499873173614</c:v>
                </c:pt>
                <c:pt idx="1436">
                  <c:v>11.665305987210074</c:v>
                </c:pt>
                <c:pt idx="1437">
                  <c:v>12.409716292251739</c:v>
                </c:pt>
                <c:pt idx="1438">
                  <c:v>14.236207556168406</c:v>
                </c:pt>
                <c:pt idx="1439">
                  <c:v>15.476571634027778</c:v>
                </c:pt>
                <c:pt idx="1440">
                  <c:v>15.617587503668407</c:v>
                </c:pt>
                <c:pt idx="1441">
                  <c:v>14.643906499006942</c:v>
                </c:pt>
                <c:pt idx="1442">
                  <c:v>12.284049088694447</c:v>
                </c:pt>
                <c:pt idx="1443">
                  <c:v>10.708572468015625</c:v>
                </c:pt>
                <c:pt idx="1444">
                  <c:v>10.360349606250001</c:v>
                </c:pt>
                <c:pt idx="1445">
                  <c:v>10.708572468015625</c:v>
                </c:pt>
                <c:pt idx="1446">
                  <c:v>10.943918681293402</c:v>
                </c:pt>
                <c:pt idx="1447">
                  <c:v>10.245554374501735</c:v>
                </c:pt>
                <c:pt idx="1448">
                  <c:v>7.1946872265625021</c:v>
                </c:pt>
                <c:pt idx="1449">
                  <c:v>3.1340057558906254</c:v>
                </c:pt>
                <c:pt idx="1450">
                  <c:v>0.67662036317361107</c:v>
                </c:pt>
                <c:pt idx="1451">
                  <c:v>4.6045998250000005E-2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0.1547657163402778</c:v>
                </c:pt>
                <c:pt idx="1480">
                  <c:v>0.61906286536111121</c:v>
                </c:pt>
                <c:pt idx="1481">
                  <c:v>1.2691428267656251</c:v>
                </c:pt>
                <c:pt idx="1482">
                  <c:v>1.9956463547100698</c:v>
                </c:pt>
                <c:pt idx="1483">
                  <c:v>2.7064814526944443</c:v>
                </c:pt>
                <c:pt idx="1484">
                  <c:v>3.458566090777778</c:v>
                </c:pt>
                <c:pt idx="1485">
                  <c:v>4.2288772698350696</c:v>
                </c:pt>
                <c:pt idx="1486">
                  <c:v>5.321190672765626</c:v>
                </c:pt>
                <c:pt idx="1487">
                  <c:v>6.9097776123906236</c:v>
                </c:pt>
                <c:pt idx="1488">
                  <c:v>9.2411760376736112</c:v>
                </c:pt>
                <c:pt idx="1489">
                  <c:v>12.536023023562501</c:v>
                </c:pt>
                <c:pt idx="1490">
                  <c:v>17.062920226515629</c:v>
                </c:pt>
                <c:pt idx="1491">
                  <c:v>22.795647008640625</c:v>
                </c:pt>
                <c:pt idx="1492">
                  <c:v>29.746034633376734</c:v>
                </c:pt>
                <c:pt idx="1493">
                  <c:v>37.182463350751746</c:v>
                </c:pt>
                <c:pt idx="1494">
                  <c:v>44.966795166015622</c:v>
                </c:pt>
                <c:pt idx="1495">
                  <c:v>52.708598385673625</c:v>
                </c:pt>
                <c:pt idx="1496">
                  <c:v>59.952209485376727</c:v>
                </c:pt>
                <c:pt idx="1497">
                  <c:v>66.782365892460078</c:v>
                </c:pt>
                <c:pt idx="1498">
                  <c:v>72.755555109890636</c:v>
                </c:pt>
                <c:pt idx="1499">
                  <c:v>77.718290476835051</c:v>
                </c:pt>
                <c:pt idx="1500">
                  <c:v>81.547782664626737</c:v>
                </c:pt>
                <c:pt idx="1501">
                  <c:v>84.151939676765608</c:v>
                </c:pt>
                <c:pt idx="1502">
                  <c:v>86.797026465126734</c:v>
                </c:pt>
                <c:pt idx="1503">
                  <c:v>88.807701722043419</c:v>
                </c:pt>
                <c:pt idx="1504">
                  <c:v>91.1825880345625</c:v>
                </c:pt>
                <c:pt idx="1505">
                  <c:v>93.243146456250003</c:v>
                </c:pt>
                <c:pt idx="1506">
                  <c:v>94.977865487543411</c:v>
                </c:pt>
                <c:pt idx="1507">
                  <c:v>96.728572712673596</c:v>
                </c:pt>
                <c:pt idx="1508">
                  <c:v>98.850525798694449</c:v>
                </c:pt>
                <c:pt idx="1509">
                  <c:v>101.35523624516838</c:v>
                </c:pt>
                <c:pt idx="1510">
                  <c:v>104.62162424602779</c:v>
                </c:pt>
                <c:pt idx="1511">
                  <c:v>109.43119271601563</c:v>
                </c:pt>
                <c:pt idx="1512">
                  <c:v>115.88370798467361</c:v>
                </c:pt>
                <c:pt idx="1513">
                  <c:v>124.10963371371005</c:v>
                </c:pt>
                <c:pt idx="1514">
                  <c:v>133.85603667662673</c:v>
                </c:pt>
                <c:pt idx="1515">
                  <c:v>143.97080762554336</c:v>
                </c:pt>
                <c:pt idx="1516">
                  <c:v>153.12340906936112</c:v>
                </c:pt>
                <c:pt idx="1517">
                  <c:v>159.83365402266844</c:v>
                </c:pt>
                <c:pt idx="1518">
                  <c:v>165.30545348137679</c:v>
                </c:pt>
                <c:pt idx="1519">
                  <c:v>169.00448200746013</c:v>
                </c:pt>
                <c:pt idx="1520">
                  <c:v>172.2747071748403</c:v>
                </c:pt>
                <c:pt idx="1521">
                  <c:v>174.15747688106251</c:v>
                </c:pt>
                <c:pt idx="1522">
                  <c:v>175.57626920214062</c:v>
                </c:pt>
                <c:pt idx="1523">
                  <c:v>175.10269890069443</c:v>
                </c:pt>
                <c:pt idx="1524">
                  <c:v>173.21481297244443</c:v>
                </c:pt>
                <c:pt idx="1525">
                  <c:v>168.07588770941842</c:v>
                </c:pt>
                <c:pt idx="1526">
                  <c:v>160.28611990824996</c:v>
                </c:pt>
                <c:pt idx="1527">
                  <c:v>150.47960133650693</c:v>
                </c:pt>
                <c:pt idx="1528">
                  <c:v>140.13460039634032</c:v>
                </c:pt>
                <c:pt idx="1529">
                  <c:v>130.97528391111115</c:v>
                </c:pt>
                <c:pt idx="1530">
                  <c:v>123.71152768717364</c:v>
                </c:pt>
                <c:pt idx="1531">
                  <c:v>118.5943463677656</c:v>
                </c:pt>
                <c:pt idx="1532">
                  <c:v>115.88370798467361</c:v>
                </c:pt>
                <c:pt idx="1533">
                  <c:v>115.11499562500003</c:v>
                </c:pt>
                <c:pt idx="1534">
                  <c:v>116.65497845536115</c:v>
                </c:pt>
                <c:pt idx="1535">
                  <c:v>120.54970247400693</c:v>
                </c:pt>
                <c:pt idx="1536">
                  <c:v>127.72136670144447</c:v>
                </c:pt>
                <c:pt idx="1537">
                  <c:v>137.60590765911112</c:v>
                </c:pt>
                <c:pt idx="1538">
                  <c:v>149.60344831425002</c:v>
                </c:pt>
                <c:pt idx="1539">
                  <c:v>163.92886999202776</c:v>
                </c:pt>
                <c:pt idx="1540">
                  <c:v>179.38785461283513</c:v>
                </c:pt>
                <c:pt idx="1541">
                  <c:v>196.54478541911115</c:v>
                </c:pt>
                <c:pt idx="1542">
                  <c:v>213.9616842571736</c:v>
                </c:pt>
                <c:pt idx="1543">
                  <c:v>230.48612211526569</c:v>
                </c:pt>
                <c:pt idx="1544">
                  <c:v>244.25995110567365</c:v>
                </c:pt>
                <c:pt idx="1545">
                  <c:v>253.2849667626736</c:v>
                </c:pt>
                <c:pt idx="1546">
                  <c:v>259.00874015625004</c:v>
                </c:pt>
                <c:pt idx="1547">
                  <c:v>262.47370152456244</c:v>
                </c:pt>
                <c:pt idx="1548">
                  <c:v>264.79646632517364</c:v>
                </c:pt>
                <c:pt idx="1549">
                  <c:v>267.71431170039062</c:v>
                </c:pt>
                <c:pt idx="1550">
                  <c:v>270.64814526944446</c:v>
                </c:pt>
                <c:pt idx="1551">
                  <c:v>274.78237243176562</c:v>
                </c:pt>
                <c:pt idx="1552">
                  <c:v>278.94793645400699</c:v>
                </c:pt>
                <c:pt idx="1553">
                  <c:v>283.74695271606254</c:v>
                </c:pt>
                <c:pt idx="1554">
                  <c:v>287.97966715241841</c:v>
                </c:pt>
                <c:pt idx="1555">
                  <c:v>292.85542674489062</c:v>
                </c:pt>
                <c:pt idx="1556">
                  <c:v>298.38958015956251</c:v>
                </c:pt>
                <c:pt idx="1557">
                  <c:v>305.22389349704343</c:v>
                </c:pt>
                <c:pt idx="1558">
                  <c:v>312.7677628770017</c:v>
                </c:pt>
                <c:pt idx="1559">
                  <c:v>322.32710397202783</c:v>
                </c:pt>
                <c:pt idx="1560">
                  <c:v>332.68233735625</c:v>
                </c:pt>
                <c:pt idx="1561">
                  <c:v>343.20128984536103</c:v>
                </c:pt>
                <c:pt idx="1562">
                  <c:v>353.88396143936114</c:v>
                </c:pt>
                <c:pt idx="1563">
                  <c:v>364.73035213825</c:v>
                </c:pt>
                <c:pt idx="1564">
                  <c:v>376.43402979066843</c:v>
                </c:pt>
                <c:pt idx="1565">
                  <c:v>388.32253096384028</c:v>
                </c:pt>
                <c:pt idx="1566">
                  <c:v>400.39585565776576</c:v>
                </c:pt>
                <c:pt idx="1567">
                  <c:v>413.38082716426561</c:v>
                </c:pt>
                <c:pt idx="1568">
                  <c:v>425.0969756078768</c:v>
                </c:pt>
                <c:pt idx="1569">
                  <c:v>436.22955497644443</c:v>
                </c:pt>
                <c:pt idx="1570">
                  <c:v>446.74978652106256</c:v>
                </c:pt>
                <c:pt idx="1571">
                  <c:v>456.63081007608508</c:v>
                </c:pt>
                <c:pt idx="1572">
                  <c:v>465.84768405912678</c:v>
                </c:pt>
                <c:pt idx="1573">
                  <c:v>474.37738547106238</c:v>
                </c:pt>
                <c:pt idx="1574">
                  <c:v>480.62940878900685</c:v>
                </c:pt>
                <c:pt idx="1575">
                  <c:v>485.34528644311115</c:v>
                </c:pt>
                <c:pt idx="1576">
                  <c:v>488.50199543424986</c:v>
                </c:pt>
                <c:pt idx="1577">
                  <c:v>489.2927715014186</c:v>
                </c:pt>
                <c:pt idx="1578">
                  <c:v>488.50199543424986</c:v>
                </c:pt>
                <c:pt idx="1579">
                  <c:v>486.13350439926569</c:v>
                </c:pt>
                <c:pt idx="1580">
                  <c:v>483.77076911406243</c:v>
                </c:pt>
                <c:pt idx="1581">
                  <c:v>479.84566752712681</c:v>
                </c:pt>
                <c:pt idx="1582">
                  <c:v>476.71709775714061</c:v>
                </c:pt>
                <c:pt idx="1583">
                  <c:v>472.04342893476564</c:v>
                </c:pt>
                <c:pt idx="1584">
                  <c:v>466.61991382144458</c:v>
                </c:pt>
                <c:pt idx="1585">
                  <c:v>460.45998250000014</c:v>
                </c:pt>
                <c:pt idx="1586">
                  <c:v>453.57898363651555</c:v>
                </c:pt>
                <c:pt idx="1587">
                  <c:v>445.99418448033492</c:v>
                </c:pt>
                <c:pt idx="1588">
                  <c:v>438.47333809950175</c:v>
                </c:pt>
                <c:pt idx="1589">
                  <c:v>431.7592559796737</c:v>
                </c:pt>
                <c:pt idx="1590">
                  <c:v>426.57300566289069</c:v>
                </c:pt>
                <c:pt idx="1591">
                  <c:v>422.15258983089069</c:v>
                </c:pt>
                <c:pt idx="1592">
                  <c:v>419.21843649796006</c:v>
                </c:pt>
                <c:pt idx="1593">
                  <c:v>416.29451560908507</c:v>
                </c:pt>
                <c:pt idx="1594">
                  <c:v>414.83639233116844</c:v>
                </c:pt>
                <c:pt idx="1595">
                  <c:v>413.38082716426561</c:v>
                </c:pt>
                <c:pt idx="1596">
                  <c:v>410.47737116350174</c:v>
                </c:pt>
                <c:pt idx="1597">
                  <c:v>407.58414760679347</c:v>
                </c:pt>
                <c:pt idx="1598">
                  <c:v>402.54562820106258</c:v>
                </c:pt>
                <c:pt idx="1599">
                  <c:v>396.82569197400704</c:v>
                </c:pt>
                <c:pt idx="1600">
                  <c:v>390.43968759171008</c:v>
                </c:pt>
                <c:pt idx="1601">
                  <c:v>383.40488230351559</c:v>
                </c:pt>
                <c:pt idx="1602">
                  <c:v>376.43402979066843</c:v>
                </c:pt>
                <c:pt idx="1603">
                  <c:v>370.90339377864069</c:v>
                </c:pt>
                <c:pt idx="1604">
                  <c:v>366.78227693526554</c:v>
                </c:pt>
                <c:pt idx="1605">
                  <c:v>363.3655999123402</c:v>
                </c:pt>
                <c:pt idx="1606">
                  <c:v>362.00340579744449</c:v>
                </c:pt>
                <c:pt idx="1607">
                  <c:v>360.64376979356251</c:v>
                </c:pt>
                <c:pt idx="1608">
                  <c:v>360.64376979356251</c:v>
                </c:pt>
                <c:pt idx="1609">
                  <c:v>360.64376979356251</c:v>
                </c:pt>
                <c:pt idx="1610">
                  <c:v>362.00340579744449</c:v>
                </c:pt>
                <c:pt idx="1611">
                  <c:v>362.68418309101565</c:v>
                </c:pt>
                <c:pt idx="1612">
                  <c:v>364.73035213825</c:v>
                </c:pt>
                <c:pt idx="1613">
                  <c:v>367.46753092311116</c:v>
                </c:pt>
                <c:pt idx="1614">
                  <c:v>371.59248493300692</c:v>
                </c:pt>
                <c:pt idx="1615">
                  <c:v>376.43402979066843</c:v>
                </c:pt>
                <c:pt idx="1616">
                  <c:v>382.70491917734034</c:v>
                </c:pt>
                <c:pt idx="1617">
                  <c:v>390.43968759171008</c:v>
                </c:pt>
                <c:pt idx="1618">
                  <c:v>398.96587160100177</c:v>
                </c:pt>
                <c:pt idx="1619">
                  <c:v>408.30649420434031</c:v>
                </c:pt>
                <c:pt idx="1620">
                  <c:v>416.29451560908507</c:v>
                </c:pt>
                <c:pt idx="1621">
                  <c:v>423.6235036638767</c:v>
                </c:pt>
                <c:pt idx="1622">
                  <c:v>429.53274010596004</c:v>
                </c:pt>
                <c:pt idx="1623">
                  <c:v>433.99152760316832</c:v>
                </c:pt>
                <c:pt idx="1624">
                  <c:v>435.48290632426557</c:v>
                </c:pt>
                <c:pt idx="1625">
                  <c:v>434.7368971998402</c:v>
                </c:pt>
                <c:pt idx="1626">
                  <c:v>431.7592559796737</c:v>
                </c:pt>
                <c:pt idx="1627">
                  <c:v>424.35991987200003</c:v>
                </c:pt>
                <c:pt idx="1628">
                  <c:v>414.10828998384034</c:v>
                </c:pt>
                <c:pt idx="1629">
                  <c:v>401.1118069777778</c:v>
                </c:pt>
                <c:pt idx="1630">
                  <c:v>387.61809114339064</c:v>
                </c:pt>
                <c:pt idx="1631">
                  <c:v>375.04753362114059</c:v>
                </c:pt>
                <c:pt idx="1632">
                  <c:v>366.09766247517359</c:v>
                </c:pt>
                <c:pt idx="1633">
                  <c:v>359.96491108325171</c:v>
                </c:pt>
                <c:pt idx="1634">
                  <c:v>357.93217211884024</c:v>
                </c:pt>
                <c:pt idx="1635">
                  <c:v>357.25587151954346</c:v>
                </c:pt>
                <c:pt idx="1636">
                  <c:v>357.25587151954346</c:v>
                </c:pt>
                <c:pt idx="1637">
                  <c:v>356.580210448</c:v>
                </c:pt>
                <c:pt idx="1638">
                  <c:v>354.55706439989063</c:v>
                </c:pt>
                <c:pt idx="1639">
                  <c:v>351.86848972429345</c:v>
                </c:pt>
                <c:pt idx="1640">
                  <c:v>348.52216075425002</c:v>
                </c:pt>
                <c:pt idx="1641">
                  <c:v>345.85660907777782</c:v>
                </c:pt>
                <c:pt idx="1642">
                  <c:v>344.5276704060625</c:v>
                </c:pt>
                <c:pt idx="1643">
                  <c:v>345.19181997804338</c:v>
                </c:pt>
                <c:pt idx="1644">
                  <c:v>348.52216075425002</c:v>
                </c:pt>
                <c:pt idx="1645">
                  <c:v>353.21149800658509</c:v>
                </c:pt>
                <c:pt idx="1646">
                  <c:v>359.96491108325171</c:v>
                </c:pt>
                <c:pt idx="1647">
                  <c:v>367.46753092311116</c:v>
                </c:pt>
                <c:pt idx="1648">
                  <c:v>376.43402979066843</c:v>
                </c:pt>
                <c:pt idx="1649">
                  <c:v>386.21113008575179</c:v>
                </c:pt>
                <c:pt idx="1650">
                  <c:v>396.11357782051556</c:v>
                </c:pt>
                <c:pt idx="1651">
                  <c:v>406.14137299496014</c:v>
                </c:pt>
                <c:pt idx="1652">
                  <c:v>414.83639233116844</c:v>
                </c:pt>
                <c:pt idx="1653">
                  <c:v>422.88772698350692</c:v>
                </c:pt>
                <c:pt idx="1654">
                  <c:v>430.27427253611114</c:v>
                </c:pt>
                <c:pt idx="1655">
                  <c:v>436.22955497644443</c:v>
                </c:pt>
                <c:pt idx="1656">
                  <c:v>442.22576719299991</c:v>
                </c:pt>
                <c:pt idx="1657">
                  <c:v>448.26290918577791</c:v>
                </c:pt>
                <c:pt idx="1658">
                  <c:v>454.34098095477793</c:v>
                </c:pt>
                <c:pt idx="1659">
                  <c:v>460.45998250000014</c:v>
                </c:pt>
                <c:pt idx="1660">
                  <c:v>466.61991382144458</c:v>
                </c:pt>
                <c:pt idx="1661">
                  <c:v>472.82077491911116</c:v>
                </c:pt>
                <c:pt idx="1662">
                  <c:v>478.28010358662681</c:v>
                </c:pt>
                <c:pt idx="1663">
                  <c:v>484.5577080147101</c:v>
                </c:pt>
                <c:pt idx="1664">
                  <c:v>490.08418709634026</c:v>
                </c:pt>
                <c:pt idx="1665">
                  <c:v>494.84611074869457</c:v>
                </c:pt>
                <c:pt idx="1666">
                  <c:v>499.63105740017363</c:v>
                </c:pt>
                <c:pt idx="1667">
                  <c:v>502.83381238956264</c:v>
                </c:pt>
                <c:pt idx="1668">
                  <c:v>506.04679982300689</c:v>
                </c:pt>
                <c:pt idx="1669">
                  <c:v>508.46325543950178</c:v>
                </c:pt>
                <c:pt idx="1670">
                  <c:v>510.88546680577787</c:v>
                </c:pt>
                <c:pt idx="1671">
                  <c:v>512.50347202206251</c:v>
                </c:pt>
                <c:pt idx="1672">
                  <c:v>513.3134339218351</c:v>
                </c:pt>
                <c:pt idx="1673">
                  <c:v>514.12403534936107</c:v>
                </c:pt>
                <c:pt idx="1674">
                  <c:v>514.93527630464064</c:v>
                </c:pt>
                <c:pt idx="1675">
                  <c:v>514.93527630464064</c:v>
                </c:pt>
                <c:pt idx="1676">
                  <c:v>514.93527630464064</c:v>
                </c:pt>
                <c:pt idx="1677">
                  <c:v>514.12403534936107</c:v>
                </c:pt>
                <c:pt idx="1678">
                  <c:v>512.50347202206251</c:v>
                </c:pt>
                <c:pt idx="1679">
                  <c:v>510.07742348926553</c:v>
                </c:pt>
                <c:pt idx="1680">
                  <c:v>507.65713070625003</c:v>
                </c:pt>
                <c:pt idx="1681">
                  <c:v>505.24259367301556</c:v>
                </c:pt>
                <c:pt idx="1682">
                  <c:v>504.43902705077778</c:v>
                </c:pt>
                <c:pt idx="1683">
                  <c:v>504.43902705077778</c:v>
                </c:pt>
                <c:pt idx="1684">
                  <c:v>506.04679982300689</c:v>
                </c:pt>
                <c:pt idx="1685">
                  <c:v>509.27001970050702</c:v>
                </c:pt>
                <c:pt idx="1686">
                  <c:v>512.50347202206251</c:v>
                </c:pt>
                <c:pt idx="1687">
                  <c:v>515.7471567876737</c:v>
                </c:pt>
                <c:pt idx="1688">
                  <c:v>519.00107399734043</c:v>
                </c:pt>
                <c:pt idx="1689">
                  <c:v>520.6318697686944</c:v>
                </c:pt>
                <c:pt idx="1690">
                  <c:v>522.26522365106257</c:v>
                </c:pt>
                <c:pt idx="1691">
                  <c:v>523.08285988387684</c:v>
                </c:pt>
                <c:pt idx="1692">
                  <c:v>523.90113564444459</c:v>
                </c:pt>
                <c:pt idx="1693">
                  <c:v>524.72005093276562</c:v>
                </c:pt>
                <c:pt idx="1694">
                  <c:v>525.53960574884024</c:v>
                </c:pt>
                <c:pt idx="1695">
                  <c:v>526.35980009266859</c:v>
                </c:pt>
                <c:pt idx="1696">
                  <c:v>527.18063396424998</c:v>
                </c:pt>
                <c:pt idx="1697">
                  <c:v>528.00210736358508</c:v>
                </c:pt>
                <c:pt idx="1698">
                  <c:v>528.82422029067357</c:v>
                </c:pt>
                <c:pt idx="1699">
                  <c:v>528.82422029067357</c:v>
                </c:pt>
                <c:pt idx="1700">
                  <c:v>528.00210736358508</c:v>
                </c:pt>
                <c:pt idx="1701">
                  <c:v>526.35980009266859</c:v>
                </c:pt>
                <c:pt idx="1702">
                  <c:v>524.72005093276562</c:v>
                </c:pt>
                <c:pt idx="1703">
                  <c:v>523.08285988387684</c:v>
                </c:pt>
                <c:pt idx="1704">
                  <c:v>520.6318697686944</c:v>
                </c:pt>
                <c:pt idx="1705">
                  <c:v>519.00107399734043</c:v>
                </c:pt>
                <c:pt idx="1706">
                  <c:v>517.37283633700008</c:v>
                </c:pt>
                <c:pt idx="1707">
                  <c:v>515.7471567876737</c:v>
                </c:pt>
                <c:pt idx="1708">
                  <c:v>514.93527630464064</c:v>
                </c:pt>
                <c:pt idx="1709">
                  <c:v>514.12403534936107</c:v>
                </c:pt>
                <c:pt idx="1710">
                  <c:v>513.3134339218351</c:v>
                </c:pt>
                <c:pt idx="1711">
                  <c:v>514.12403534936107</c:v>
                </c:pt>
                <c:pt idx="1712">
                  <c:v>514.93527630464064</c:v>
                </c:pt>
                <c:pt idx="1713">
                  <c:v>516.55967679845992</c:v>
                </c:pt>
                <c:pt idx="1714">
                  <c:v>519.00107399734043</c:v>
                </c:pt>
                <c:pt idx="1715">
                  <c:v>521.44822694600168</c:v>
                </c:pt>
                <c:pt idx="1716">
                  <c:v>524.72005093276562</c:v>
                </c:pt>
                <c:pt idx="1717">
                  <c:v>528.00210736358508</c:v>
                </c:pt>
                <c:pt idx="1718">
                  <c:v>532.11906727656265</c:v>
                </c:pt>
                <c:pt idx="1719">
                  <c:v>536.25201538337672</c:v>
                </c:pt>
                <c:pt idx="1720">
                  <c:v>541.23265752741838</c:v>
                </c:pt>
                <c:pt idx="1721">
                  <c:v>545.40077966067372</c:v>
                </c:pt>
                <c:pt idx="1722">
                  <c:v>548.74678886684023</c:v>
                </c:pt>
                <c:pt idx="1723">
                  <c:v>550.4236306364445</c:v>
                </c:pt>
                <c:pt idx="1724">
                  <c:v>551.26301081287681</c:v>
                </c:pt>
                <c:pt idx="1725">
                  <c:v>550.4236306364445</c:v>
                </c:pt>
                <c:pt idx="1726">
                  <c:v>546.23632267058497</c:v>
                </c:pt>
                <c:pt idx="1727">
                  <c:v>538.73945858050695</c:v>
                </c:pt>
                <c:pt idx="1728">
                  <c:v>527.18063396424998</c:v>
                </c:pt>
                <c:pt idx="1729">
                  <c:v>511.69414965004336</c:v>
                </c:pt>
                <c:pt idx="1730">
                  <c:v>492.46227104762676</c:v>
                </c:pt>
                <c:pt idx="1731">
                  <c:v>472.82077491911116</c:v>
                </c:pt>
                <c:pt idx="1732">
                  <c:v>452.81762584600705</c:v>
                </c:pt>
                <c:pt idx="1733">
                  <c:v>433.99152760316832</c:v>
                </c:pt>
                <c:pt idx="1734">
                  <c:v>416.29451560908507</c:v>
                </c:pt>
                <c:pt idx="1735">
                  <c:v>399.68054386550693</c:v>
                </c:pt>
                <c:pt idx="1736">
                  <c:v>383.40488230351559</c:v>
                </c:pt>
                <c:pt idx="1737">
                  <c:v>366.78227693526554</c:v>
                </c:pt>
                <c:pt idx="1738">
                  <c:v>351.19794487477782</c:v>
                </c:pt>
                <c:pt idx="1739">
                  <c:v>335.95192299587671</c:v>
                </c:pt>
                <c:pt idx="1740">
                  <c:v>322.32710397202783</c:v>
                </c:pt>
                <c:pt idx="1741">
                  <c:v>310.8731619073402</c:v>
                </c:pt>
                <c:pt idx="1742">
                  <c:v>302.10779451825005</c:v>
                </c:pt>
                <c:pt idx="1743">
                  <c:v>294.08076192054341</c:v>
                </c:pt>
                <c:pt idx="1744">
                  <c:v>287.37307507825</c:v>
                </c:pt>
                <c:pt idx="1745">
                  <c:v>281.34232836300697</c:v>
                </c:pt>
                <c:pt idx="1746">
                  <c:v>275.37553442311105</c:v>
                </c:pt>
                <c:pt idx="1747">
                  <c:v>269.47269325856251</c:v>
                </c:pt>
                <c:pt idx="1748">
                  <c:v>264.79646632517364</c:v>
                </c:pt>
                <c:pt idx="1749">
                  <c:v>260.16116916800701</c:v>
                </c:pt>
                <c:pt idx="1750">
                  <c:v>256.71155646577773</c:v>
                </c:pt>
                <c:pt idx="1751">
                  <c:v>253.85446622714056</c:v>
                </c:pt>
                <c:pt idx="1752">
                  <c:v>251.01336418234021</c:v>
                </c:pt>
                <c:pt idx="1753">
                  <c:v>248.18825033137674</c:v>
                </c:pt>
                <c:pt idx="1754">
                  <c:v>245.37912467425002</c:v>
                </c:pt>
                <c:pt idx="1755">
                  <c:v>242.58598721096004</c:v>
                </c:pt>
                <c:pt idx="1756">
                  <c:v>239.80883794150691</c:v>
                </c:pt>
                <c:pt idx="1757">
                  <c:v>237.04767686589059</c:v>
                </c:pt>
                <c:pt idx="1758">
                  <c:v>233.75538799101565</c:v>
                </c:pt>
                <c:pt idx="1759">
                  <c:v>231.02940094184029</c:v>
                </c:pt>
                <c:pt idx="1760">
                  <c:v>227.77932089869449</c:v>
                </c:pt>
                <c:pt idx="1761">
                  <c:v>224.55226385467358</c:v>
                </c:pt>
                <c:pt idx="1762">
                  <c:v>221.34822980977779</c:v>
                </c:pt>
                <c:pt idx="1763">
                  <c:v>218.16721876400695</c:v>
                </c:pt>
                <c:pt idx="1764">
                  <c:v>215.00923071736116</c:v>
                </c:pt>
                <c:pt idx="1765">
                  <c:v>211.35400984239061</c:v>
                </c:pt>
                <c:pt idx="1766">
                  <c:v>206.70048614425005</c:v>
                </c:pt>
                <c:pt idx="1767">
                  <c:v>200.07018216012673</c:v>
                </c:pt>
                <c:pt idx="1768">
                  <c:v>191.56286421956253</c:v>
                </c:pt>
                <c:pt idx="1769">
                  <c:v>180.3471462430434</c:v>
                </c:pt>
                <c:pt idx="1770">
                  <c:v>167.14985152239061</c:v>
                </c:pt>
                <c:pt idx="1771">
                  <c:v>152.68117562783507</c:v>
                </c:pt>
                <c:pt idx="1772">
                  <c:v>138.86737615283511</c:v>
                </c:pt>
                <c:pt idx="1773">
                  <c:v>125.70845309739066</c:v>
                </c:pt>
                <c:pt idx="1774">
                  <c:v>113.96672354364061</c:v>
                </c:pt>
                <c:pt idx="1775">
                  <c:v>103.89128355156249</c:v>
                </c:pt>
                <c:pt idx="1776">
                  <c:v>95.32672787706251</c:v>
                </c:pt>
                <c:pt idx="1777">
                  <c:v>87.130540188562506</c:v>
                </c:pt>
                <c:pt idx="1778">
                  <c:v>78.984555428710081</c:v>
                </c:pt>
                <c:pt idx="1779">
                  <c:v>70.035963338249985</c:v>
                </c:pt>
                <c:pt idx="1780">
                  <c:v>60.507319575390625</c:v>
                </c:pt>
                <c:pt idx="1781">
                  <c:v>50.906728940265623</c:v>
                </c:pt>
                <c:pt idx="1782">
                  <c:v>42.367434612027779</c:v>
                </c:pt>
                <c:pt idx="1783">
                  <c:v>35.245653549361123</c:v>
                </c:pt>
                <c:pt idx="1784">
                  <c:v>29.746034633376734</c:v>
                </c:pt>
                <c:pt idx="1785">
                  <c:v>25.609569123918401</c:v>
                </c:pt>
                <c:pt idx="1786">
                  <c:v>22.117747589960072</c:v>
                </c:pt>
                <c:pt idx="1787">
                  <c:v>19.037462165361106</c:v>
                </c:pt>
                <c:pt idx="1788">
                  <c:v>16.188046259765628</c:v>
                </c:pt>
                <c:pt idx="1789">
                  <c:v>13.438076919835073</c:v>
                </c:pt>
                <c:pt idx="1790">
                  <c:v>10.591858653006945</c:v>
                </c:pt>
                <c:pt idx="1791">
                  <c:v>7.6823271385850695</c:v>
                </c:pt>
                <c:pt idx="1792">
                  <c:v>4.8377076911406256</c:v>
                </c:pt>
                <c:pt idx="1793">
                  <c:v>2.4202927830156247</c:v>
                </c:pt>
                <c:pt idx="1794">
                  <c:v>0.8646415226944445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F88-4B19-95DE-80EEABB0E5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96415"/>
        <c:axId val="13299327"/>
      </c:scatterChart>
      <c:valAx>
        <c:axId val="132964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99327"/>
        <c:crosses val="autoZero"/>
        <c:crossBetween val="midCat"/>
      </c:valAx>
      <c:valAx>
        <c:axId val="13299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9641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Medium Speed Forces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Accelaration (force)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'Corsa B Data'!$E$1490:$E$1812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xVal>
          <c:yVal>
            <c:numRef>
              <c:f>'Corsa B Data'!$J$602:$J$1034</c:f>
              <c:numCache>
                <c:formatCode>0.00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147.22222222222223</c:v>
                </c:pt>
                <c:pt idx="11">
                  <c:v>309.16666666666669</c:v>
                </c:pt>
                <c:pt idx="12">
                  <c:v>559.44444444444446</c:v>
                </c:pt>
                <c:pt idx="13">
                  <c:v>1030.5555555555554</c:v>
                </c:pt>
                <c:pt idx="14">
                  <c:v>1383.8888888888887</c:v>
                </c:pt>
                <c:pt idx="15">
                  <c:v>1575.2777777777778</c:v>
                </c:pt>
                <c:pt idx="16">
                  <c:v>1663.6111111111111</c:v>
                </c:pt>
                <c:pt idx="17">
                  <c:v>1575.2777777777776</c:v>
                </c:pt>
                <c:pt idx="18">
                  <c:v>1369.1666666666663</c:v>
                </c:pt>
                <c:pt idx="19">
                  <c:v>1221.9444444444441</c:v>
                </c:pt>
                <c:pt idx="20">
                  <c:v>1192.5000000000002</c:v>
                </c:pt>
                <c:pt idx="21">
                  <c:v>1118.8888888888891</c:v>
                </c:pt>
                <c:pt idx="22">
                  <c:v>794.99999999999977</c:v>
                </c:pt>
                <c:pt idx="23">
                  <c:v>338.61111111111171</c:v>
                </c:pt>
                <c:pt idx="24">
                  <c:v>29.444444444444862</c:v>
                </c:pt>
                <c:pt idx="25">
                  <c:v>-44.166666666667297</c:v>
                </c:pt>
                <c:pt idx="26">
                  <c:v>-44.166666666666245</c:v>
                </c:pt>
                <c:pt idx="27">
                  <c:v>-88.333333333333528</c:v>
                </c:pt>
                <c:pt idx="28">
                  <c:v>-176.66666666666706</c:v>
                </c:pt>
                <c:pt idx="29">
                  <c:v>-279.722222222222</c:v>
                </c:pt>
                <c:pt idx="30">
                  <c:v>-309.16666666666686</c:v>
                </c:pt>
                <c:pt idx="31">
                  <c:v>-220.83333333333331</c:v>
                </c:pt>
                <c:pt idx="32">
                  <c:v>-88.333333333333528</c:v>
                </c:pt>
                <c:pt idx="33">
                  <c:v>14.722222222222431</c:v>
                </c:pt>
                <c:pt idx="34">
                  <c:v>117.7777777777784</c:v>
                </c:pt>
                <c:pt idx="35">
                  <c:v>176.66666666666706</c:v>
                </c:pt>
                <c:pt idx="36">
                  <c:v>132.4999999999998</c:v>
                </c:pt>
                <c:pt idx="37">
                  <c:v>44.166666666666245</c:v>
                </c:pt>
                <c:pt idx="38">
                  <c:v>0</c:v>
                </c:pt>
                <c:pt idx="39">
                  <c:v>14.722222222222431</c:v>
                </c:pt>
                <c:pt idx="40">
                  <c:v>103.05555555555597</c:v>
                </c:pt>
                <c:pt idx="41">
                  <c:v>235.55555555555574</c:v>
                </c:pt>
                <c:pt idx="42">
                  <c:v>323.88888888888829</c:v>
                </c:pt>
                <c:pt idx="43">
                  <c:v>382.77777777777698</c:v>
                </c:pt>
                <c:pt idx="44">
                  <c:v>397.5000000000004</c:v>
                </c:pt>
                <c:pt idx="45">
                  <c:v>338.61111111111171</c:v>
                </c:pt>
                <c:pt idx="46">
                  <c:v>206.11111111111092</c:v>
                </c:pt>
                <c:pt idx="47">
                  <c:v>58.88888888888868</c:v>
                </c:pt>
                <c:pt idx="48">
                  <c:v>-14.722222222222431</c:v>
                </c:pt>
                <c:pt idx="49">
                  <c:v>-44.166666666666245</c:v>
                </c:pt>
                <c:pt idx="50">
                  <c:v>-44.166666666666245</c:v>
                </c:pt>
                <c:pt idx="51">
                  <c:v>58.88888888888868</c:v>
                </c:pt>
                <c:pt idx="52">
                  <c:v>250.27777777777715</c:v>
                </c:pt>
                <c:pt idx="53">
                  <c:v>309.16666666666686</c:v>
                </c:pt>
                <c:pt idx="54">
                  <c:v>176.66666666666706</c:v>
                </c:pt>
                <c:pt idx="55">
                  <c:v>103.05555555555492</c:v>
                </c:pt>
                <c:pt idx="56">
                  <c:v>117.77777777777736</c:v>
                </c:pt>
                <c:pt idx="57">
                  <c:v>117.7777777777784</c:v>
                </c:pt>
                <c:pt idx="58">
                  <c:v>88.333333333333528</c:v>
                </c:pt>
                <c:pt idx="59">
                  <c:v>14.722222222221385</c:v>
                </c:pt>
                <c:pt idx="60">
                  <c:v>-132.4999999999998</c:v>
                </c:pt>
                <c:pt idx="61">
                  <c:v>-382.77777777777698</c:v>
                </c:pt>
                <c:pt idx="62">
                  <c:v>-574.1666666666664</c:v>
                </c:pt>
                <c:pt idx="63">
                  <c:v>-603.61111111111131</c:v>
                </c:pt>
                <c:pt idx="64">
                  <c:v>-721.38888888888869</c:v>
                </c:pt>
                <c:pt idx="65">
                  <c:v>-1015.8333333333331</c:v>
                </c:pt>
                <c:pt idx="66">
                  <c:v>-1177.7777777777778</c:v>
                </c:pt>
                <c:pt idx="67">
                  <c:v>-986.38888888888926</c:v>
                </c:pt>
                <c:pt idx="68">
                  <c:v>-721.38888888888971</c:v>
                </c:pt>
                <c:pt idx="69">
                  <c:v>-809.72222222222217</c:v>
                </c:pt>
                <c:pt idx="70">
                  <c:v>-1221.9444444444441</c:v>
                </c:pt>
                <c:pt idx="71">
                  <c:v>-1516.3888888888889</c:v>
                </c:pt>
                <c:pt idx="72">
                  <c:v>-1560.5555555555554</c:v>
                </c:pt>
                <c:pt idx="73">
                  <c:v>-1118.8888888888889</c:v>
                </c:pt>
                <c:pt idx="74">
                  <c:v>-500.5555555555556</c:v>
                </c:pt>
                <c:pt idx="75">
                  <c:v>-88.333333333333286</c:v>
                </c:pt>
                <c:pt idx="76">
                  <c:v>294.44444444444446</c:v>
                </c:pt>
                <c:pt idx="77">
                  <c:v>956.94444444444446</c:v>
                </c:pt>
                <c:pt idx="78">
                  <c:v>1354.4444444444443</c:v>
                </c:pt>
                <c:pt idx="79">
                  <c:v>1325</c:v>
                </c:pt>
                <c:pt idx="80">
                  <c:v>1295.5555555555557</c:v>
                </c:pt>
                <c:pt idx="81">
                  <c:v>883.33333333333326</c:v>
                </c:pt>
                <c:pt idx="82">
                  <c:v>588.88888888888891</c:v>
                </c:pt>
                <c:pt idx="83">
                  <c:v>588.88888888888891</c:v>
                </c:pt>
                <c:pt idx="84">
                  <c:v>588.88888888888891</c:v>
                </c:pt>
                <c:pt idx="85">
                  <c:v>338.61111111111069</c:v>
                </c:pt>
                <c:pt idx="86">
                  <c:v>73.611111111111114</c:v>
                </c:pt>
                <c:pt idx="87">
                  <c:v>-191.38888888888849</c:v>
                </c:pt>
                <c:pt idx="88">
                  <c:v>-706.66666666666629</c:v>
                </c:pt>
                <c:pt idx="89">
                  <c:v>-1059.9999999999998</c:v>
                </c:pt>
                <c:pt idx="90">
                  <c:v>-1266.1111111111113</c:v>
                </c:pt>
                <c:pt idx="91">
                  <c:v>-1325</c:v>
                </c:pt>
                <c:pt idx="92">
                  <c:v>-883.33333333333326</c:v>
                </c:pt>
                <c:pt idx="93">
                  <c:v>-574.16666666666697</c:v>
                </c:pt>
                <c:pt idx="94">
                  <c:v>-323.88888888888931</c:v>
                </c:pt>
                <c:pt idx="95">
                  <c:v>353.33333333333366</c:v>
                </c:pt>
                <c:pt idx="96">
                  <c:v>736.11111111111109</c:v>
                </c:pt>
                <c:pt idx="97">
                  <c:v>677.22222222222194</c:v>
                </c:pt>
                <c:pt idx="98">
                  <c:v>662.5</c:v>
                </c:pt>
                <c:pt idx="99">
                  <c:v>647.77777777777806</c:v>
                </c:pt>
                <c:pt idx="100">
                  <c:v>368.05555555555554</c:v>
                </c:pt>
                <c:pt idx="101">
                  <c:v>117.77777777777787</c:v>
                </c:pt>
                <c:pt idx="102">
                  <c:v>132.50000000000031</c:v>
                </c:pt>
                <c:pt idx="103">
                  <c:v>235.55555555555574</c:v>
                </c:pt>
                <c:pt idx="104">
                  <c:v>206.1111111111114</c:v>
                </c:pt>
                <c:pt idx="105">
                  <c:v>-44.166666666667297</c:v>
                </c:pt>
                <c:pt idx="106">
                  <c:v>-721.38888888888914</c:v>
                </c:pt>
                <c:pt idx="107">
                  <c:v>-971.66666666666629</c:v>
                </c:pt>
                <c:pt idx="108">
                  <c:v>-765.55555555555543</c:v>
                </c:pt>
                <c:pt idx="109">
                  <c:v>-588.88888888888891</c:v>
                </c:pt>
                <c:pt idx="110">
                  <c:v>-279.72222222222251</c:v>
                </c:pt>
                <c:pt idx="111">
                  <c:v>-117.77777777777787</c:v>
                </c:pt>
                <c:pt idx="112">
                  <c:v>-29.44444444444434</c:v>
                </c:pt>
                <c:pt idx="113">
                  <c:v>-14.722222222222431</c:v>
                </c:pt>
                <c:pt idx="114">
                  <c:v>-161.94444444444466</c:v>
                </c:pt>
                <c:pt idx="115">
                  <c:v>-441.66666666666663</c:v>
                </c:pt>
                <c:pt idx="116">
                  <c:v>-706.66666666666652</c:v>
                </c:pt>
                <c:pt idx="117">
                  <c:v>-750.83333333333303</c:v>
                </c:pt>
                <c:pt idx="118">
                  <c:v>-456.3888888888888</c:v>
                </c:pt>
                <c:pt idx="119">
                  <c:v>58.88888888888868</c:v>
                </c:pt>
                <c:pt idx="120">
                  <c:v>750.83333333333348</c:v>
                </c:pt>
                <c:pt idx="121">
                  <c:v>1163.0555555555559</c:v>
                </c:pt>
                <c:pt idx="122">
                  <c:v>691.94444444444434</c:v>
                </c:pt>
                <c:pt idx="123">
                  <c:v>14.722222222221909</c:v>
                </c:pt>
                <c:pt idx="124">
                  <c:v>-485.83333333333343</c:v>
                </c:pt>
                <c:pt idx="125">
                  <c:v>-1074.7222222222219</c:v>
                </c:pt>
                <c:pt idx="126">
                  <c:v>-956.94444444444446</c:v>
                </c:pt>
                <c:pt idx="127">
                  <c:v>-279.72222222222229</c:v>
                </c:pt>
                <c:pt idx="128">
                  <c:v>147.22222222222223</c:v>
                </c:pt>
                <c:pt idx="129">
                  <c:v>588.88888888888891</c:v>
                </c:pt>
                <c:pt idx="130">
                  <c:v>809.72222222222217</c:v>
                </c:pt>
                <c:pt idx="131">
                  <c:v>677.2222222222224</c:v>
                </c:pt>
                <c:pt idx="132">
                  <c:v>588.88888888888891</c:v>
                </c:pt>
                <c:pt idx="133">
                  <c:v>500.55555555555532</c:v>
                </c:pt>
                <c:pt idx="134">
                  <c:v>603.61111111111131</c:v>
                </c:pt>
                <c:pt idx="135">
                  <c:v>868.61111111111086</c:v>
                </c:pt>
                <c:pt idx="136">
                  <c:v>1207.2222222222215</c:v>
                </c:pt>
                <c:pt idx="137">
                  <c:v>1163.0555555555554</c:v>
                </c:pt>
                <c:pt idx="138">
                  <c:v>795.0000000000008</c:v>
                </c:pt>
                <c:pt idx="139">
                  <c:v>559.44444444444503</c:v>
                </c:pt>
                <c:pt idx="140">
                  <c:v>250.27777777777715</c:v>
                </c:pt>
                <c:pt idx="141">
                  <c:v>58.88888888888868</c:v>
                </c:pt>
                <c:pt idx="142">
                  <c:v>44.166666666667297</c:v>
                </c:pt>
                <c:pt idx="143">
                  <c:v>58.88888888888868</c:v>
                </c:pt>
                <c:pt idx="144">
                  <c:v>73.611111111111114</c:v>
                </c:pt>
                <c:pt idx="145">
                  <c:v>103.05555555555597</c:v>
                </c:pt>
                <c:pt idx="146">
                  <c:v>147.22222222222223</c:v>
                </c:pt>
                <c:pt idx="147">
                  <c:v>132.4999999999998</c:v>
                </c:pt>
                <c:pt idx="148">
                  <c:v>58.88888888888868</c:v>
                </c:pt>
                <c:pt idx="149">
                  <c:v>191.38888888888849</c:v>
                </c:pt>
                <c:pt idx="150">
                  <c:v>338.61111111111069</c:v>
                </c:pt>
                <c:pt idx="151">
                  <c:v>279.72222222222302</c:v>
                </c:pt>
                <c:pt idx="152">
                  <c:v>132.4999999999998</c:v>
                </c:pt>
                <c:pt idx="153">
                  <c:v>29.444444444443818</c:v>
                </c:pt>
                <c:pt idx="154">
                  <c:v>14.722222222222431</c:v>
                </c:pt>
                <c:pt idx="155">
                  <c:v>14.722222222222431</c:v>
                </c:pt>
                <c:pt idx="156">
                  <c:v>73.611111111111114</c:v>
                </c:pt>
                <c:pt idx="157">
                  <c:v>161.94444444444466</c:v>
                </c:pt>
                <c:pt idx="158">
                  <c:v>220.83333333333331</c:v>
                </c:pt>
                <c:pt idx="159">
                  <c:v>176.66666666666603</c:v>
                </c:pt>
                <c:pt idx="160">
                  <c:v>58.88888888888868</c:v>
                </c:pt>
                <c:pt idx="161">
                  <c:v>-14.722222222221385</c:v>
                </c:pt>
                <c:pt idx="162">
                  <c:v>-73.611111111111114</c:v>
                </c:pt>
                <c:pt idx="163">
                  <c:v>-176.66666666666706</c:v>
                </c:pt>
                <c:pt idx="164">
                  <c:v>-250.27777777777715</c:v>
                </c:pt>
                <c:pt idx="165">
                  <c:v>-323.88888888888931</c:v>
                </c:pt>
                <c:pt idx="166">
                  <c:v>-574.1666666666664</c:v>
                </c:pt>
                <c:pt idx="167">
                  <c:v>-1030.5555555555554</c:v>
                </c:pt>
                <c:pt idx="168">
                  <c:v>-1413.3333333333335</c:v>
                </c:pt>
                <c:pt idx="169">
                  <c:v>-1516.3888888888885</c:v>
                </c:pt>
                <c:pt idx="170">
                  <c:v>-1531.1111111111113</c:v>
                </c:pt>
                <c:pt idx="171">
                  <c:v>-1560.5555555555557</c:v>
                </c:pt>
                <c:pt idx="172">
                  <c:v>-1383.8888888888887</c:v>
                </c:pt>
                <c:pt idx="173">
                  <c:v>-942.22222222222194</c:v>
                </c:pt>
                <c:pt idx="174">
                  <c:v>-220.83333333333331</c:v>
                </c:pt>
                <c:pt idx="175">
                  <c:v>588.88888888888891</c:v>
                </c:pt>
                <c:pt idx="176">
                  <c:v>927.50000000000011</c:v>
                </c:pt>
                <c:pt idx="177">
                  <c:v>942.22222222222194</c:v>
                </c:pt>
                <c:pt idx="178">
                  <c:v>956.94444444444446</c:v>
                </c:pt>
                <c:pt idx="179">
                  <c:v>1133.6111111111115</c:v>
                </c:pt>
                <c:pt idx="180">
                  <c:v>1428.055555555555</c:v>
                </c:pt>
                <c:pt idx="181">
                  <c:v>1442.7777777777774</c:v>
                </c:pt>
                <c:pt idx="182">
                  <c:v>1354.4444444444448</c:v>
                </c:pt>
                <c:pt idx="183">
                  <c:v>1118.8888888888891</c:v>
                </c:pt>
                <c:pt idx="184">
                  <c:v>942.22222222222194</c:v>
                </c:pt>
                <c:pt idx="185">
                  <c:v>971.66666666666686</c:v>
                </c:pt>
                <c:pt idx="186">
                  <c:v>794.99999999999977</c:v>
                </c:pt>
                <c:pt idx="187">
                  <c:v>588.88888888888891</c:v>
                </c:pt>
                <c:pt idx="188">
                  <c:v>515.27777777777771</c:v>
                </c:pt>
                <c:pt idx="189">
                  <c:v>441.66666666666663</c:v>
                </c:pt>
                <c:pt idx="190">
                  <c:v>338.61111111111171</c:v>
                </c:pt>
                <c:pt idx="191">
                  <c:v>250.27777777777715</c:v>
                </c:pt>
                <c:pt idx="192">
                  <c:v>176.66666666666603</c:v>
                </c:pt>
                <c:pt idx="193">
                  <c:v>117.7777777777784</c:v>
                </c:pt>
                <c:pt idx="194">
                  <c:v>103.05555555555597</c:v>
                </c:pt>
                <c:pt idx="195">
                  <c:v>161.94444444444466</c:v>
                </c:pt>
                <c:pt idx="196">
                  <c:v>176.66666666666706</c:v>
                </c:pt>
                <c:pt idx="197">
                  <c:v>88.33333333333249</c:v>
                </c:pt>
                <c:pt idx="198">
                  <c:v>14.722222222221385</c:v>
                </c:pt>
                <c:pt idx="199">
                  <c:v>14.722222222223477</c:v>
                </c:pt>
                <c:pt idx="200">
                  <c:v>58.888888888889724</c:v>
                </c:pt>
                <c:pt idx="201">
                  <c:v>88.33333333333249</c:v>
                </c:pt>
                <c:pt idx="202">
                  <c:v>-14.722222222223477</c:v>
                </c:pt>
                <c:pt idx="203">
                  <c:v>-368.05555555555554</c:v>
                </c:pt>
                <c:pt idx="204">
                  <c:v>-868.61111111110984</c:v>
                </c:pt>
                <c:pt idx="205">
                  <c:v>-1310.2777777777776</c:v>
                </c:pt>
                <c:pt idx="206">
                  <c:v>-1531.111111111112</c:v>
                </c:pt>
                <c:pt idx="207">
                  <c:v>-1428.0555555555559</c:v>
                </c:pt>
                <c:pt idx="208">
                  <c:v>-1030.5555555555554</c:v>
                </c:pt>
                <c:pt idx="209">
                  <c:v>-515.27777777777771</c:v>
                </c:pt>
                <c:pt idx="210">
                  <c:v>-147.22222222222223</c:v>
                </c:pt>
                <c:pt idx="211">
                  <c:v>103.05555555555597</c:v>
                </c:pt>
                <c:pt idx="212">
                  <c:v>500.55555555555634</c:v>
                </c:pt>
                <c:pt idx="213">
                  <c:v>927.49999999999955</c:v>
                </c:pt>
                <c:pt idx="214">
                  <c:v>986.38888888888823</c:v>
                </c:pt>
                <c:pt idx="215">
                  <c:v>633.05555555555611</c:v>
                </c:pt>
                <c:pt idx="216">
                  <c:v>235.55555555555574</c:v>
                </c:pt>
                <c:pt idx="217">
                  <c:v>-29.444444444444862</c:v>
                </c:pt>
                <c:pt idx="218">
                  <c:v>-250.27777777777817</c:v>
                </c:pt>
                <c:pt idx="219">
                  <c:v>-412.22222222222183</c:v>
                </c:pt>
                <c:pt idx="220">
                  <c:v>-574.1666666666664</c:v>
                </c:pt>
                <c:pt idx="221">
                  <c:v>-883.33333333333326</c:v>
                </c:pt>
                <c:pt idx="222">
                  <c:v>-1133.6111111111104</c:v>
                </c:pt>
                <c:pt idx="223">
                  <c:v>-1207.2222222222226</c:v>
                </c:pt>
                <c:pt idx="224">
                  <c:v>-1266.1111111111113</c:v>
                </c:pt>
                <c:pt idx="225">
                  <c:v>-1354.4444444444443</c:v>
                </c:pt>
                <c:pt idx="226">
                  <c:v>-1354.4444444444448</c:v>
                </c:pt>
                <c:pt idx="227">
                  <c:v>-1221.9444444444446</c:v>
                </c:pt>
                <c:pt idx="228">
                  <c:v>-721.38888888888869</c:v>
                </c:pt>
                <c:pt idx="229">
                  <c:v>0</c:v>
                </c:pt>
                <c:pt idx="230">
                  <c:v>647.7777777777776</c:v>
                </c:pt>
                <c:pt idx="231">
                  <c:v>1001.1111111111112</c:v>
                </c:pt>
                <c:pt idx="232">
                  <c:v>956.94444444444446</c:v>
                </c:pt>
                <c:pt idx="233">
                  <c:v>883.33333333333326</c:v>
                </c:pt>
                <c:pt idx="234">
                  <c:v>750.83333333333348</c:v>
                </c:pt>
                <c:pt idx="235">
                  <c:v>633.05555555555566</c:v>
                </c:pt>
                <c:pt idx="236">
                  <c:v>603.61111111111131</c:v>
                </c:pt>
                <c:pt idx="237">
                  <c:v>559.444444444444</c:v>
                </c:pt>
                <c:pt idx="238">
                  <c:v>633.05555555555509</c:v>
                </c:pt>
                <c:pt idx="239">
                  <c:v>750.83333333333348</c:v>
                </c:pt>
                <c:pt idx="240">
                  <c:v>721.38888888888869</c:v>
                </c:pt>
                <c:pt idx="241">
                  <c:v>544.72222222222263</c:v>
                </c:pt>
                <c:pt idx="242">
                  <c:v>279.72222222222302</c:v>
                </c:pt>
                <c:pt idx="243">
                  <c:v>147.22222222222223</c:v>
                </c:pt>
                <c:pt idx="244">
                  <c:v>161.9444444444436</c:v>
                </c:pt>
                <c:pt idx="245">
                  <c:v>161.9444444444436</c:v>
                </c:pt>
                <c:pt idx="246">
                  <c:v>132.50000000000082</c:v>
                </c:pt>
                <c:pt idx="247">
                  <c:v>161.94444444444466</c:v>
                </c:pt>
                <c:pt idx="248">
                  <c:v>235.55555555555472</c:v>
                </c:pt>
                <c:pt idx="249">
                  <c:v>235.55555555555574</c:v>
                </c:pt>
                <c:pt idx="250">
                  <c:v>220.83333333333331</c:v>
                </c:pt>
                <c:pt idx="251">
                  <c:v>294.44444444444446</c:v>
                </c:pt>
                <c:pt idx="252">
                  <c:v>353.33333333333411</c:v>
                </c:pt>
                <c:pt idx="253">
                  <c:v>294.44444444444446</c:v>
                </c:pt>
                <c:pt idx="254">
                  <c:v>161.9444444444436</c:v>
                </c:pt>
                <c:pt idx="255">
                  <c:v>73.611111111111114</c:v>
                </c:pt>
                <c:pt idx="256">
                  <c:v>58.888888888889724</c:v>
                </c:pt>
                <c:pt idx="257">
                  <c:v>103.05555555555597</c:v>
                </c:pt>
                <c:pt idx="258">
                  <c:v>220.83333333333331</c:v>
                </c:pt>
                <c:pt idx="259">
                  <c:v>353.33333333333314</c:v>
                </c:pt>
                <c:pt idx="260">
                  <c:v>353.33333333333314</c:v>
                </c:pt>
                <c:pt idx="261">
                  <c:v>235.55555555555574</c:v>
                </c:pt>
                <c:pt idx="262">
                  <c:v>176.66666666666603</c:v>
                </c:pt>
                <c:pt idx="263">
                  <c:v>176.66666666666603</c:v>
                </c:pt>
                <c:pt idx="264">
                  <c:v>147.22222222222223</c:v>
                </c:pt>
                <c:pt idx="265">
                  <c:v>73.611111111111114</c:v>
                </c:pt>
                <c:pt idx="266">
                  <c:v>29.444444444444862</c:v>
                </c:pt>
                <c:pt idx="267">
                  <c:v>161.94444444444466</c:v>
                </c:pt>
                <c:pt idx="268">
                  <c:v>338.61111111111069</c:v>
                </c:pt>
                <c:pt idx="269">
                  <c:v>338.61111111111069</c:v>
                </c:pt>
                <c:pt idx="270">
                  <c:v>235.55555555555679</c:v>
                </c:pt>
                <c:pt idx="271">
                  <c:v>294.44444444444446</c:v>
                </c:pt>
                <c:pt idx="272">
                  <c:v>544.72222222222047</c:v>
                </c:pt>
                <c:pt idx="273">
                  <c:v>515.27777777777771</c:v>
                </c:pt>
                <c:pt idx="274">
                  <c:v>250.27777777777817</c:v>
                </c:pt>
                <c:pt idx="275">
                  <c:v>161.94444444444568</c:v>
                </c:pt>
                <c:pt idx="276">
                  <c:v>264.9999999999996</c:v>
                </c:pt>
                <c:pt idx="277">
                  <c:v>382.77777777777698</c:v>
                </c:pt>
                <c:pt idx="278">
                  <c:v>294.44444444444446</c:v>
                </c:pt>
                <c:pt idx="279">
                  <c:v>73.611111111111114</c:v>
                </c:pt>
                <c:pt idx="280">
                  <c:v>-58.888888888887635</c:v>
                </c:pt>
                <c:pt idx="281">
                  <c:v>-103.05555555555597</c:v>
                </c:pt>
                <c:pt idx="282">
                  <c:v>-117.77777777777736</c:v>
                </c:pt>
                <c:pt idx="283">
                  <c:v>-147.22222222222223</c:v>
                </c:pt>
                <c:pt idx="284">
                  <c:v>-220.83333333333331</c:v>
                </c:pt>
                <c:pt idx="285">
                  <c:v>-309.16666666666578</c:v>
                </c:pt>
                <c:pt idx="286">
                  <c:v>-382.77777777777902</c:v>
                </c:pt>
                <c:pt idx="287">
                  <c:v>-338.61111111111069</c:v>
                </c:pt>
                <c:pt idx="288">
                  <c:v>-191.38888888888849</c:v>
                </c:pt>
                <c:pt idx="289">
                  <c:v>-58.888888888889724</c:v>
                </c:pt>
                <c:pt idx="290">
                  <c:v>-147.22222222222223</c:v>
                </c:pt>
                <c:pt idx="291">
                  <c:v>-294.44444444444446</c:v>
                </c:pt>
                <c:pt idx="292">
                  <c:v>-147.22222222222223</c:v>
                </c:pt>
                <c:pt idx="293">
                  <c:v>0</c:v>
                </c:pt>
                <c:pt idx="294">
                  <c:v>14.722222222221385</c:v>
                </c:pt>
                <c:pt idx="295">
                  <c:v>58.888888888889724</c:v>
                </c:pt>
                <c:pt idx="296">
                  <c:v>73.611111111111114</c:v>
                </c:pt>
                <c:pt idx="297">
                  <c:v>44.166666666666245</c:v>
                </c:pt>
                <c:pt idx="298">
                  <c:v>-14.722222222221385</c:v>
                </c:pt>
                <c:pt idx="299">
                  <c:v>-88.333333333334593</c:v>
                </c:pt>
                <c:pt idx="300">
                  <c:v>-176.66666666666706</c:v>
                </c:pt>
                <c:pt idx="301">
                  <c:v>-279.72222222222092</c:v>
                </c:pt>
                <c:pt idx="302">
                  <c:v>-368.05555555555554</c:v>
                </c:pt>
                <c:pt idx="303">
                  <c:v>-382.777777777778</c:v>
                </c:pt>
                <c:pt idx="304">
                  <c:v>-323.88888888888829</c:v>
                </c:pt>
                <c:pt idx="305">
                  <c:v>-220.83333333333331</c:v>
                </c:pt>
                <c:pt idx="306">
                  <c:v>-103.05555555555597</c:v>
                </c:pt>
                <c:pt idx="307">
                  <c:v>-29.444444444444862</c:v>
                </c:pt>
                <c:pt idx="308">
                  <c:v>-14.722222222222431</c:v>
                </c:pt>
                <c:pt idx="309">
                  <c:v>-58.88888888888868</c:v>
                </c:pt>
                <c:pt idx="310">
                  <c:v>-132.4999999999998</c:v>
                </c:pt>
                <c:pt idx="311">
                  <c:v>-264.9999999999996</c:v>
                </c:pt>
                <c:pt idx="312">
                  <c:v>-927.49999999999955</c:v>
                </c:pt>
                <c:pt idx="313">
                  <c:v>-1531.111111111112</c:v>
                </c:pt>
                <c:pt idx="314">
                  <c:v>-1428.0555555555559</c:v>
                </c:pt>
                <c:pt idx="315">
                  <c:v>-1030.5555555555554</c:v>
                </c:pt>
                <c:pt idx="316">
                  <c:v>-515.27777777777771</c:v>
                </c:pt>
                <c:pt idx="317">
                  <c:v>-147.22222222222223</c:v>
                </c:pt>
                <c:pt idx="318">
                  <c:v>103.05555555555597</c:v>
                </c:pt>
                <c:pt idx="319">
                  <c:v>500.55555555555634</c:v>
                </c:pt>
                <c:pt idx="320">
                  <c:v>927.49999999999955</c:v>
                </c:pt>
                <c:pt idx="321">
                  <c:v>986.38888888888823</c:v>
                </c:pt>
                <c:pt idx="322">
                  <c:v>633.05555555555611</c:v>
                </c:pt>
                <c:pt idx="323">
                  <c:v>382.777777777778</c:v>
                </c:pt>
                <c:pt idx="324">
                  <c:v>633.05555555555509</c:v>
                </c:pt>
                <c:pt idx="325">
                  <c:v>603.61111111111131</c:v>
                </c:pt>
                <c:pt idx="326">
                  <c:v>323.88888888888931</c:v>
                </c:pt>
                <c:pt idx="327">
                  <c:v>132.4999999999998</c:v>
                </c:pt>
                <c:pt idx="328">
                  <c:v>-14.722222222222431</c:v>
                </c:pt>
                <c:pt idx="329">
                  <c:v>73.611111111111114</c:v>
                </c:pt>
                <c:pt idx="330">
                  <c:v>206.11111111111092</c:v>
                </c:pt>
                <c:pt idx="331">
                  <c:v>412.22222222222183</c:v>
                </c:pt>
                <c:pt idx="332">
                  <c:v>500.55555555555532</c:v>
                </c:pt>
                <c:pt idx="333">
                  <c:v>412.22222222222183</c:v>
                </c:pt>
                <c:pt idx="334">
                  <c:v>29.444444444443818</c:v>
                </c:pt>
                <c:pt idx="335">
                  <c:v>-353.33333333333206</c:v>
                </c:pt>
                <c:pt idx="336">
                  <c:v>-309.16666666666578</c:v>
                </c:pt>
                <c:pt idx="337">
                  <c:v>-206.11111111111194</c:v>
                </c:pt>
                <c:pt idx="338">
                  <c:v>-161.94444444444466</c:v>
                </c:pt>
                <c:pt idx="339">
                  <c:v>-117.77777777777736</c:v>
                </c:pt>
                <c:pt idx="340">
                  <c:v>-103.05555555555492</c:v>
                </c:pt>
                <c:pt idx="341">
                  <c:v>-103.05555555555597</c:v>
                </c:pt>
                <c:pt idx="342">
                  <c:v>-117.7777777777784</c:v>
                </c:pt>
                <c:pt idx="343">
                  <c:v>-176.66666666666603</c:v>
                </c:pt>
                <c:pt idx="344">
                  <c:v>-279.722222222222</c:v>
                </c:pt>
                <c:pt idx="345">
                  <c:v>-294.44444444444446</c:v>
                </c:pt>
                <c:pt idx="346">
                  <c:v>-220.83333333333331</c:v>
                </c:pt>
                <c:pt idx="347">
                  <c:v>-161.94444444444466</c:v>
                </c:pt>
                <c:pt idx="348">
                  <c:v>-147.22222222222223</c:v>
                </c:pt>
                <c:pt idx="349">
                  <c:v>-161.94444444444466</c:v>
                </c:pt>
                <c:pt idx="350">
                  <c:v>-132.4999999999998</c:v>
                </c:pt>
                <c:pt idx="351">
                  <c:v>-58.88888888888868</c:v>
                </c:pt>
                <c:pt idx="352">
                  <c:v>-29.444444444444862</c:v>
                </c:pt>
                <c:pt idx="353">
                  <c:v>-14.722222222222431</c:v>
                </c:pt>
                <c:pt idx="354">
                  <c:v>14.722222222222431</c:v>
                </c:pt>
                <c:pt idx="355">
                  <c:v>44.166666666667297</c:v>
                </c:pt>
                <c:pt idx="356">
                  <c:v>147.22222222222223</c:v>
                </c:pt>
                <c:pt idx="357">
                  <c:v>235.55555555555472</c:v>
                </c:pt>
                <c:pt idx="358">
                  <c:v>176.66666666666706</c:v>
                </c:pt>
                <c:pt idx="359">
                  <c:v>44.166666666667297</c:v>
                </c:pt>
                <c:pt idx="360">
                  <c:v>-161.94444444444466</c:v>
                </c:pt>
                <c:pt idx="361">
                  <c:v>-500.55555555555532</c:v>
                </c:pt>
                <c:pt idx="362">
                  <c:v>-986.38888888888926</c:v>
                </c:pt>
                <c:pt idx="363">
                  <c:v>-1413.3333333333335</c:v>
                </c:pt>
                <c:pt idx="364">
                  <c:v>-1560.5555555555557</c:v>
                </c:pt>
                <c:pt idx="365">
                  <c:v>-1560.5555555555557</c:v>
                </c:pt>
                <c:pt idx="366">
                  <c:v>-1560.5555555555552</c:v>
                </c:pt>
                <c:pt idx="367">
                  <c:v>-1089.4444444444441</c:v>
                </c:pt>
                <c:pt idx="368">
                  <c:v>-176.66666666666657</c:v>
                </c:pt>
                <c:pt idx="369">
                  <c:v>618.33333333333326</c:v>
                </c:pt>
                <c:pt idx="370">
                  <c:v>1266.1111111111113</c:v>
                </c:pt>
                <c:pt idx="371">
                  <c:v>1634.1666666666663</c:v>
                </c:pt>
                <c:pt idx="372">
                  <c:v>1575.2777777777771</c:v>
                </c:pt>
                <c:pt idx="373">
                  <c:v>1266.1111111111113</c:v>
                </c:pt>
                <c:pt idx="374">
                  <c:v>853.88888888888948</c:v>
                </c:pt>
                <c:pt idx="375">
                  <c:v>456.38888888888908</c:v>
                </c:pt>
                <c:pt idx="376">
                  <c:v>161.94444444444466</c:v>
                </c:pt>
                <c:pt idx="377">
                  <c:v>0</c:v>
                </c:pt>
                <c:pt idx="378">
                  <c:v>-73.611111111111114</c:v>
                </c:pt>
                <c:pt idx="379">
                  <c:v>-176.66666666666706</c:v>
                </c:pt>
                <c:pt idx="380">
                  <c:v>-368.05555555555554</c:v>
                </c:pt>
                <c:pt idx="381">
                  <c:v>-736.11111111111109</c:v>
                </c:pt>
                <c:pt idx="382">
                  <c:v>-1266.1111111111113</c:v>
                </c:pt>
                <c:pt idx="383">
                  <c:v>-1560.5555555555557</c:v>
                </c:pt>
                <c:pt idx="384">
                  <c:v>-1560.5555555555557</c:v>
                </c:pt>
                <c:pt idx="385">
                  <c:v>-1560.5555555555552</c:v>
                </c:pt>
                <c:pt idx="386">
                  <c:v>-1575.2777777777776</c:v>
                </c:pt>
                <c:pt idx="387">
                  <c:v>-1280.8333333333333</c:v>
                </c:pt>
                <c:pt idx="388">
                  <c:v>-898.05555555555577</c:v>
                </c:pt>
                <c:pt idx="389">
                  <c:v>-780.27777777777783</c:v>
                </c:pt>
                <c:pt idx="390">
                  <c:v>-647.7777777777776</c:v>
                </c:pt>
                <c:pt idx="391">
                  <c:v>-515.2777777777776</c:v>
                </c:pt>
                <c:pt idx="392">
                  <c:v>-485.83333333333343</c:v>
                </c:pt>
                <c:pt idx="393">
                  <c:v>-588.88888888888891</c:v>
                </c:pt>
                <c:pt idx="394">
                  <c:v>-647.77777777777783</c:v>
                </c:pt>
                <c:pt idx="395">
                  <c:v>-471.11111111111114</c:v>
                </c:pt>
                <c:pt idx="396">
                  <c:v>-161.94444444444446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097-4FC5-BD91-AB3A11F51CF4}"/>
            </c:ext>
          </c:extLst>
        </c:ser>
        <c:ser>
          <c:idx val="1"/>
          <c:order val="1"/>
          <c:tx>
            <c:v>Aerodynamic (Force)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'Corsa B Data'!$E$1490:$E$1812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xVal>
          <c:yVal>
            <c:numRef>
              <c:f>'Corsa B Data'!$K$602:$K$1034</c:f>
              <c:numCache>
                <c:formatCode>0.00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3.197638767361112E-2</c:v>
                </c:pt>
                <c:pt idx="12">
                  <c:v>0.14101586964062504</c:v>
                </c:pt>
                <c:pt idx="13">
                  <c:v>0.73673597200000007</c:v>
                </c:pt>
                <c:pt idx="14">
                  <c:v>2.6479646632517362</c:v>
                </c:pt>
                <c:pt idx="15">
                  <c:v>6.4477188105069443</c:v>
                </c:pt>
                <c:pt idx="16">
                  <c:v>12.536023023562501</c:v>
                </c:pt>
                <c:pt idx="17">
                  <c:v>20.792646084765625</c:v>
                </c:pt>
                <c:pt idx="18">
                  <c:v>29.746034633376734</c:v>
                </c:pt>
                <c:pt idx="19">
                  <c:v>38.724684528249995</c:v>
                </c:pt>
                <c:pt idx="20">
                  <c:v>48.138533059361109</c:v>
                </c:pt>
                <c:pt idx="21">
                  <c:v>58.849663638390624</c:v>
                </c:pt>
                <c:pt idx="22">
                  <c:v>68.843883605777762</c:v>
                </c:pt>
                <c:pt idx="23">
                  <c:v>74.597395039890628</c:v>
                </c:pt>
                <c:pt idx="24">
                  <c:v>75.838078881626743</c:v>
                </c:pt>
                <c:pt idx="25">
                  <c:v>75.21645790525173</c:v>
                </c:pt>
                <c:pt idx="26">
                  <c:v>74.906606708694426</c:v>
                </c:pt>
                <c:pt idx="27">
                  <c:v>74.288822898840294</c:v>
                </c:pt>
                <c:pt idx="28">
                  <c:v>73.060929612173609</c:v>
                </c:pt>
                <c:pt idx="29">
                  <c:v>70.63584037100695</c:v>
                </c:pt>
                <c:pt idx="30">
                  <c:v>67.368173314640629</c:v>
                </c:pt>
                <c:pt idx="31">
                  <c:v>64.464717313876733</c:v>
                </c:pt>
                <c:pt idx="32">
                  <c:v>63.036971604249992</c:v>
                </c:pt>
                <c:pt idx="33">
                  <c:v>62.753341045585053</c:v>
                </c:pt>
                <c:pt idx="34">
                  <c:v>63.321241690668401</c:v>
                </c:pt>
                <c:pt idx="35">
                  <c:v>65.040292292001752</c:v>
                </c:pt>
                <c:pt idx="36">
                  <c:v>66.782365892460078</c:v>
                </c:pt>
                <c:pt idx="37">
                  <c:v>67.662036317361114</c:v>
                </c:pt>
                <c:pt idx="38">
                  <c:v>67.662036317361114</c:v>
                </c:pt>
                <c:pt idx="39">
                  <c:v>67.662036317361114</c:v>
                </c:pt>
                <c:pt idx="40">
                  <c:v>67.956538847835077</c:v>
                </c:pt>
                <c:pt idx="41">
                  <c:v>69.736984113501748</c:v>
                </c:pt>
                <c:pt idx="42">
                  <c:v>72.755555109890636</c:v>
                </c:pt>
                <c:pt idx="43">
                  <c:v>76.46225796901561</c:v>
                </c:pt>
                <c:pt idx="44">
                  <c:v>80.903138689126735</c:v>
                </c:pt>
                <c:pt idx="45">
                  <c:v>85.139050764250015</c:v>
                </c:pt>
                <c:pt idx="46">
                  <c:v>88.470990359840286</c:v>
                </c:pt>
                <c:pt idx="47">
                  <c:v>89.821672975173598</c:v>
                </c:pt>
                <c:pt idx="48">
                  <c:v>89.821672975173598</c:v>
                </c:pt>
                <c:pt idx="49">
                  <c:v>89.483043029710061</c:v>
                </c:pt>
                <c:pt idx="50">
                  <c:v>88.807701722043419</c:v>
                </c:pt>
                <c:pt idx="51">
                  <c:v>88.470990359840286</c:v>
                </c:pt>
                <c:pt idx="52">
                  <c:v>90.160942448390628</c:v>
                </c:pt>
                <c:pt idx="53">
                  <c:v>94.28205929176562</c:v>
                </c:pt>
                <c:pt idx="54">
                  <c:v>97.433332297000021</c:v>
                </c:pt>
                <c:pt idx="55">
                  <c:v>98.495268131640628</c:v>
                </c:pt>
                <c:pt idx="56">
                  <c:v>99.920135966376733</c:v>
                </c:pt>
                <c:pt idx="57">
                  <c:v>101.35523624516838</c:v>
                </c:pt>
                <c:pt idx="58">
                  <c:v>102.80056896801564</c:v>
                </c:pt>
                <c:pt idx="59">
                  <c:v>103.52707249596008</c:v>
                </c:pt>
                <c:pt idx="60">
                  <c:v>103.16350096811111</c:v>
                </c:pt>
                <c:pt idx="61">
                  <c:v>100.27795174444445</c:v>
                </c:pt>
                <c:pt idx="62">
                  <c:v>93.935115485506955</c:v>
                </c:pt>
                <c:pt idx="63">
                  <c:v>86.797026465126734</c:v>
                </c:pt>
                <c:pt idx="64">
                  <c:v>80.261052824640615</c:v>
                </c:pt>
                <c:pt idx="65">
                  <c:v>71.238275514777769</c:v>
                </c:pt>
                <c:pt idx="66">
                  <c:v>59.675613732000002</c:v>
                </c:pt>
                <c:pt idx="67">
                  <c:v>49.136196354777788</c:v>
                </c:pt>
                <c:pt idx="68">
                  <c:v>42.600542478168407</c:v>
                </c:pt>
                <c:pt idx="69">
                  <c:v>37.619900334126733</c:v>
                </c:pt>
                <c:pt idx="70">
                  <c:v>30.729308554340278</c:v>
                </c:pt>
                <c:pt idx="71">
                  <c:v>21.616038067361114</c:v>
                </c:pt>
                <c:pt idx="72">
                  <c:v>13.701562354265626</c:v>
                </c:pt>
                <c:pt idx="73">
                  <c:v>7.5835201006736117</c:v>
                </c:pt>
                <c:pt idx="74">
                  <c:v>5.4874678886684034</c:v>
                </c:pt>
                <c:pt idx="75">
                  <c:v>4.6045998249999993</c:v>
                </c:pt>
                <c:pt idx="76">
                  <c:v>4.9963105740017371</c:v>
                </c:pt>
                <c:pt idx="77">
                  <c:v>6.2673719840277782</c:v>
                </c:pt>
                <c:pt idx="78">
                  <c:v>11.543475950173612</c:v>
                </c:pt>
                <c:pt idx="79">
                  <c:v>17.210970901444441</c:v>
                </c:pt>
                <c:pt idx="80">
                  <c:v>25.069487936111113</c:v>
                </c:pt>
                <c:pt idx="81">
                  <c:v>32.743820977777787</c:v>
                </c:pt>
                <c:pt idx="82">
                  <c:v>36.964704150694445</c:v>
                </c:pt>
                <c:pt idx="83">
                  <c:v>41.441398425000003</c:v>
                </c:pt>
                <c:pt idx="84">
                  <c:v>46.173903800694447</c:v>
                </c:pt>
                <c:pt idx="85">
                  <c:v>51.162220277777777</c:v>
                </c:pt>
                <c:pt idx="86">
                  <c:v>51.932531456835058</c:v>
                </c:pt>
                <c:pt idx="87">
                  <c:v>52.449269881640632</c:v>
                </c:pt>
                <c:pt idx="88">
                  <c:v>48.63608565156251</c:v>
                </c:pt>
                <c:pt idx="89">
                  <c:v>40.753586326140635</c:v>
                </c:pt>
                <c:pt idx="90">
                  <c:v>32.335802271062505</c:v>
                </c:pt>
                <c:pt idx="91">
                  <c:v>23.483778871376739</c:v>
                </c:pt>
                <c:pt idx="92">
                  <c:v>16.622605368249999</c:v>
                </c:pt>
                <c:pt idx="93">
                  <c:v>14.236207556168406</c:v>
                </c:pt>
                <c:pt idx="94">
                  <c:v>11.422285440890622</c:v>
                </c:pt>
                <c:pt idx="95">
                  <c:v>11.422285440890622</c:v>
                </c:pt>
                <c:pt idx="96">
                  <c:v>14.507367323640629</c:v>
                </c:pt>
                <c:pt idx="97">
                  <c:v>18.265232403043402</c:v>
                </c:pt>
                <c:pt idx="98">
                  <c:v>21.450080615335064</c:v>
                </c:pt>
                <c:pt idx="99">
                  <c:v>25.790875242027777</c:v>
                </c:pt>
                <c:pt idx="100">
                  <c:v>29.357201759265624</c:v>
                </c:pt>
                <c:pt idx="101">
                  <c:v>30.531374714640616</c:v>
                </c:pt>
                <c:pt idx="102">
                  <c:v>30.927881921793411</c:v>
                </c:pt>
                <c:pt idx="103">
                  <c:v>32.335802271062505</c:v>
                </c:pt>
                <c:pt idx="104">
                  <c:v>34.192031575515635</c:v>
                </c:pt>
                <c:pt idx="105">
                  <c:v>35.245653549361123</c:v>
                </c:pt>
                <c:pt idx="106">
                  <c:v>33.56753272425</c:v>
                </c:pt>
                <c:pt idx="107">
                  <c:v>25.609569123918401</c:v>
                </c:pt>
                <c:pt idx="108">
                  <c:v>21.284762691062504</c:v>
                </c:pt>
                <c:pt idx="109">
                  <c:v>17.062920226515629</c:v>
                </c:pt>
                <c:pt idx="110">
                  <c:v>15.196458478006946</c:v>
                </c:pt>
                <c:pt idx="111">
                  <c:v>14.371467676027777</c:v>
                </c:pt>
                <c:pt idx="112">
                  <c:v>14.101586964062498</c:v>
                </c:pt>
                <c:pt idx="113">
                  <c:v>14.101586964062498</c:v>
                </c:pt>
                <c:pt idx="114">
                  <c:v>13.967605899710071</c:v>
                </c:pt>
                <c:pt idx="115">
                  <c:v>12.662969282626737</c:v>
                </c:pt>
                <c:pt idx="116">
                  <c:v>10.245554374501735</c:v>
                </c:pt>
                <c:pt idx="117">
                  <c:v>7.2909361534600716</c:v>
                </c:pt>
                <c:pt idx="118">
                  <c:v>5.2390113564444452</c:v>
                </c:pt>
                <c:pt idx="119">
                  <c:v>4.6045998249999993</c:v>
                </c:pt>
                <c:pt idx="120">
                  <c:v>5.57156578825</c:v>
                </c:pt>
                <c:pt idx="121">
                  <c:v>9.350215519640626</c:v>
                </c:pt>
                <c:pt idx="122">
                  <c:v>14.236207556168406</c:v>
                </c:pt>
                <c:pt idx="123">
                  <c:v>15.196458478006946</c:v>
                </c:pt>
                <c:pt idx="124">
                  <c:v>14.371467676027777</c:v>
                </c:pt>
                <c:pt idx="125">
                  <c:v>10.943918681293402</c:v>
                </c:pt>
                <c:pt idx="126">
                  <c:v>6.178157862418403</c:v>
                </c:pt>
                <c:pt idx="127">
                  <c:v>4.6045998249999993</c:v>
                </c:pt>
                <c:pt idx="128">
                  <c:v>4.6045998249999993</c:v>
                </c:pt>
                <c:pt idx="129">
                  <c:v>5.4040095168402784</c:v>
                </c:pt>
                <c:pt idx="130">
                  <c:v>8.1859552444444468</c:v>
                </c:pt>
                <c:pt idx="131">
                  <c:v>10.943918681293402</c:v>
                </c:pt>
                <c:pt idx="132">
                  <c:v>13.569499873173614</c:v>
                </c:pt>
                <c:pt idx="133">
                  <c:v>16.188046259765628</c:v>
                </c:pt>
                <c:pt idx="134">
                  <c:v>18.418399299999997</c:v>
                </c:pt>
                <c:pt idx="135">
                  <c:v>22.62521286234028</c:v>
                </c:pt>
                <c:pt idx="136">
                  <c:v>28.587210344085069</c:v>
                </c:pt>
                <c:pt idx="137">
                  <c:v>38.724684528249995</c:v>
                </c:pt>
                <c:pt idx="138">
                  <c:v>45.689141763562489</c:v>
                </c:pt>
                <c:pt idx="139">
                  <c:v>51.675121536062512</c:v>
                </c:pt>
                <c:pt idx="140">
                  <c:v>55.337057452444448</c:v>
                </c:pt>
                <c:pt idx="141">
                  <c:v>56.138065963668396</c:v>
                </c:pt>
                <c:pt idx="142">
                  <c:v>56.406347856249994</c:v>
                </c:pt>
                <c:pt idx="143">
                  <c:v>56.944830224673623</c:v>
                </c:pt>
                <c:pt idx="144">
                  <c:v>57.485870704111107</c:v>
                </c:pt>
                <c:pt idx="145">
                  <c:v>58.302227881418425</c:v>
                </c:pt>
                <c:pt idx="146">
                  <c:v>59.399657506376748</c:v>
                </c:pt>
                <c:pt idx="147">
                  <c:v>61.064987776418413</c:v>
                </c:pt>
                <c:pt idx="148">
                  <c:v>61.906286536111111</c:v>
                </c:pt>
                <c:pt idx="149">
                  <c:v>62.18799851151563</c:v>
                </c:pt>
                <c:pt idx="150">
                  <c:v>65.618425381140611</c:v>
                </c:pt>
                <c:pt idx="151">
                  <c:v>68.843883605777762</c:v>
                </c:pt>
                <c:pt idx="152">
                  <c:v>71.238275514777769</c:v>
                </c:pt>
                <c:pt idx="153">
                  <c:v>71.540452378293395</c:v>
                </c:pt>
                <c:pt idx="154">
                  <c:v>71.843268769562499</c:v>
                </c:pt>
                <c:pt idx="155">
                  <c:v>71.843268769562499</c:v>
                </c:pt>
                <c:pt idx="156">
                  <c:v>72.146724688585067</c:v>
                </c:pt>
                <c:pt idx="157">
                  <c:v>73.366943642210074</c:v>
                </c:pt>
                <c:pt idx="158">
                  <c:v>75.526948629562511</c:v>
                </c:pt>
                <c:pt idx="159">
                  <c:v>78.033897423173613</c:v>
                </c:pt>
                <c:pt idx="160">
                  <c:v>79.302720486062498</c:v>
                </c:pt>
                <c:pt idx="161">
                  <c:v>79.302720486062498</c:v>
                </c:pt>
                <c:pt idx="162">
                  <c:v>78.984555428710081</c:v>
                </c:pt>
                <c:pt idx="163">
                  <c:v>77.718290476835051</c:v>
                </c:pt>
                <c:pt idx="164">
                  <c:v>75.21645790525173</c:v>
                </c:pt>
                <c:pt idx="165">
                  <c:v>72.450820135361113</c:v>
                </c:pt>
                <c:pt idx="166">
                  <c:v>68.547462492043408</c:v>
                </c:pt>
                <c:pt idx="167">
                  <c:v>61.064987776418413</c:v>
                </c:pt>
                <c:pt idx="168">
                  <c:v>49.387210998015625</c:v>
                </c:pt>
                <c:pt idx="169">
                  <c:v>37.182463350751746</c:v>
                </c:pt>
                <c:pt idx="170">
                  <c:v>26.892142033506946</c:v>
                </c:pt>
                <c:pt idx="171">
                  <c:v>17.960817192390625</c:v>
                </c:pt>
                <c:pt idx="172">
                  <c:v>10.825925810777777</c:v>
                </c:pt>
                <c:pt idx="173">
                  <c:v>6.538851515376737</c:v>
                </c:pt>
                <c:pt idx="174">
                  <c:v>4.6045998249999993</c:v>
                </c:pt>
                <c:pt idx="175">
                  <c:v>5.2390113564444452</c:v>
                </c:pt>
                <c:pt idx="176">
                  <c:v>8.1859552444444468</c:v>
                </c:pt>
                <c:pt idx="177">
                  <c:v>11.665305987210074</c:v>
                </c:pt>
                <c:pt idx="178">
                  <c:v>16.044472279111108</c:v>
                </c:pt>
                <c:pt idx="179">
                  <c:v>20.956045425777781</c:v>
                </c:pt>
                <c:pt idx="180">
                  <c:v>28.970926996168402</c:v>
                </c:pt>
                <c:pt idx="181">
                  <c:v>39.845456916210068</c:v>
                </c:pt>
                <c:pt idx="182">
                  <c:v>50.906728940265623</c:v>
                </c:pt>
                <c:pt idx="183">
                  <c:v>63.321241690668401</c:v>
                </c:pt>
                <c:pt idx="184">
                  <c:v>72.146724688585067</c:v>
                </c:pt>
                <c:pt idx="185">
                  <c:v>82.844744948668392</c:v>
                </c:pt>
                <c:pt idx="186">
                  <c:v>93.588811207001754</c:v>
                </c:pt>
                <c:pt idx="187">
                  <c:v>101.35523624516838</c:v>
                </c:pt>
                <c:pt idx="188">
                  <c:v>107.93981399491842</c:v>
                </c:pt>
                <c:pt idx="189">
                  <c:v>114.34884137634027</c:v>
                </c:pt>
                <c:pt idx="190">
                  <c:v>119.37457022700174</c:v>
                </c:pt>
                <c:pt idx="191">
                  <c:v>123.31406118839064</c:v>
                </c:pt>
                <c:pt idx="192">
                  <c:v>126.10975676269445</c:v>
                </c:pt>
                <c:pt idx="193">
                  <c:v>128.12586800551563</c:v>
                </c:pt>
                <c:pt idx="194">
                  <c:v>129.34320908425002</c:v>
                </c:pt>
                <c:pt idx="195">
                  <c:v>130.97528391111115</c:v>
                </c:pt>
                <c:pt idx="196">
                  <c:v>133.85603667662673</c:v>
                </c:pt>
                <c:pt idx="197">
                  <c:v>135.93290305602778</c:v>
                </c:pt>
                <c:pt idx="198">
                  <c:v>136.35019491516843</c:v>
                </c:pt>
                <c:pt idx="199">
                  <c:v>136.35019491516843</c:v>
                </c:pt>
                <c:pt idx="200">
                  <c:v>136.76812630206254</c:v>
                </c:pt>
                <c:pt idx="201">
                  <c:v>138.02575762926563</c:v>
                </c:pt>
                <c:pt idx="202">
                  <c:v>139.28914470625</c:v>
                </c:pt>
                <c:pt idx="203">
                  <c:v>137.60590765911112</c:v>
                </c:pt>
                <c:pt idx="204">
                  <c:v>128.93678919691843</c:v>
                </c:pt>
                <c:pt idx="205">
                  <c:v>113.96672354364061</c:v>
                </c:pt>
                <c:pt idx="206">
                  <c:v>95.32672787706251</c:v>
                </c:pt>
                <c:pt idx="207">
                  <c:v>77.718290476835051</c:v>
                </c:pt>
                <c:pt idx="208">
                  <c:v>64.464717313876733</c:v>
                </c:pt>
                <c:pt idx="209">
                  <c:v>57.215030700515619</c:v>
                </c:pt>
                <c:pt idx="210">
                  <c:v>54.806249417062503</c:v>
                </c:pt>
                <c:pt idx="211">
                  <c:v>54.541804691001737</c:v>
                </c:pt>
                <c:pt idx="212">
                  <c:v>56.675269276585084</c:v>
                </c:pt>
                <c:pt idx="213">
                  <c:v>63.89170044676564</c:v>
                </c:pt>
                <c:pt idx="214">
                  <c:v>74.906606708694426</c:v>
                </c:pt>
                <c:pt idx="215">
                  <c:v>84.480337178173599</c:v>
                </c:pt>
                <c:pt idx="216">
                  <c:v>88.807701722043419</c:v>
                </c:pt>
                <c:pt idx="217">
                  <c:v>89.821672975173598</c:v>
                </c:pt>
                <c:pt idx="218">
                  <c:v>88.134918525390617</c:v>
                </c:pt>
                <c:pt idx="219">
                  <c:v>84.151939676765608</c:v>
                </c:pt>
                <c:pt idx="220">
                  <c:v>78.984555428710081</c:v>
                </c:pt>
                <c:pt idx="221">
                  <c:v>71.843268769562499</c:v>
                </c:pt>
                <c:pt idx="222">
                  <c:v>61.064987776418413</c:v>
                </c:pt>
                <c:pt idx="223">
                  <c:v>50.397664848501748</c:v>
                </c:pt>
                <c:pt idx="224">
                  <c:v>40.298242565668403</c:v>
                </c:pt>
                <c:pt idx="225">
                  <c:v>30.927881921793411</c:v>
                </c:pt>
                <c:pt idx="226">
                  <c:v>22.117747589960072</c:v>
                </c:pt>
                <c:pt idx="227">
                  <c:v>15.336195292140626</c:v>
                </c:pt>
                <c:pt idx="228">
                  <c:v>10.360349606250001</c:v>
                </c:pt>
                <c:pt idx="229">
                  <c:v>9.2411760376736112</c:v>
                </c:pt>
                <c:pt idx="230">
                  <c:v>10.360349606250001</c:v>
                </c:pt>
                <c:pt idx="231">
                  <c:v>14.643906499006942</c:v>
                </c:pt>
                <c:pt idx="232">
                  <c:v>19.666757474777782</c:v>
                </c:pt>
                <c:pt idx="233">
                  <c:v>24.89073992901562</c:v>
                </c:pt>
                <c:pt idx="234">
                  <c:v>30.334080402694447</c:v>
                </c:pt>
                <c:pt idx="235">
                  <c:v>34.8222861765625</c:v>
                </c:pt>
                <c:pt idx="236">
                  <c:v>39.395229377765631</c:v>
                </c:pt>
                <c:pt idx="237">
                  <c:v>44.012619757835076</c:v>
                </c:pt>
                <c:pt idx="238">
                  <c:v>48.386989591585071</c:v>
                </c:pt>
                <c:pt idx="239">
                  <c:v>54.806249417062503</c:v>
                </c:pt>
                <c:pt idx="240">
                  <c:v>61.906286536111111</c:v>
                </c:pt>
                <c:pt idx="241">
                  <c:v>68.547462492043408</c:v>
                </c:pt>
                <c:pt idx="242">
                  <c:v>72.755555109890636</c:v>
                </c:pt>
                <c:pt idx="243">
                  <c:v>74.288822898840294</c:v>
                </c:pt>
                <c:pt idx="244">
                  <c:v>75.838078881626743</c:v>
                </c:pt>
                <c:pt idx="245">
                  <c:v>77.718290476835051</c:v>
                </c:pt>
                <c:pt idx="246">
                  <c:v>79.302720486062498</c:v>
                </c:pt>
                <c:pt idx="247">
                  <c:v>80.581775993006957</c:v>
                </c:pt>
                <c:pt idx="248">
                  <c:v>82.844744948668392</c:v>
                </c:pt>
                <c:pt idx="249">
                  <c:v>85.800322461340258</c:v>
                </c:pt>
                <c:pt idx="250">
                  <c:v>88.134918525390617</c:v>
                </c:pt>
                <c:pt idx="251">
                  <c:v>90.84139997808505</c:v>
                </c:pt>
                <c:pt idx="252">
                  <c:v>94.977865487543411</c:v>
                </c:pt>
                <c:pt idx="253">
                  <c:v>99.206422993501761</c:v>
                </c:pt>
                <c:pt idx="254">
                  <c:v>102.07662355108508</c:v>
                </c:pt>
                <c:pt idx="255">
                  <c:v>103.16350096811111</c:v>
                </c:pt>
                <c:pt idx="256">
                  <c:v>103.89128355156249</c:v>
                </c:pt>
                <c:pt idx="257">
                  <c:v>104.62162424602779</c:v>
                </c:pt>
                <c:pt idx="258">
                  <c:v>106.45866771787676</c:v>
                </c:pt>
                <c:pt idx="259">
                  <c:v>110.18071924308511</c:v>
                </c:pt>
                <c:pt idx="260">
                  <c:v>115.49903204096006</c:v>
                </c:pt>
                <c:pt idx="261">
                  <c:v>119.37457022700174</c:v>
                </c:pt>
                <c:pt idx="262">
                  <c:v>121.73059047079343</c:v>
                </c:pt>
                <c:pt idx="263">
                  <c:v>124.10963371371005</c:v>
                </c:pt>
                <c:pt idx="264">
                  <c:v>126.51169995575172</c:v>
                </c:pt>
                <c:pt idx="265">
                  <c:v>128.12586800551563</c:v>
                </c:pt>
                <c:pt idx="266">
                  <c:v>128.53100883734027</c:v>
                </c:pt>
                <c:pt idx="267">
                  <c:v>128.93678919691843</c:v>
                </c:pt>
                <c:pt idx="268">
                  <c:v>133.02976681914066</c:v>
                </c:pt>
                <c:pt idx="269">
                  <c:v>138.44624712717359</c:v>
                </c:pt>
                <c:pt idx="270">
                  <c:v>142.68631613269443</c:v>
                </c:pt>
                <c:pt idx="271">
                  <c:v>145.26105486817366</c:v>
                </c:pt>
                <c:pt idx="272">
                  <c:v>151.35831246977779</c:v>
                </c:pt>
                <c:pt idx="273">
                  <c:v>161.64735473151558</c:v>
                </c:pt>
                <c:pt idx="274">
                  <c:v>167.14985152239061</c:v>
                </c:pt>
                <c:pt idx="275">
                  <c:v>169.46973844811112</c:v>
                </c:pt>
                <c:pt idx="276">
                  <c:v>172.2747071748403</c:v>
                </c:pt>
                <c:pt idx="277">
                  <c:v>177.9537136256736</c:v>
                </c:pt>
                <c:pt idx="278">
                  <c:v>184.69561520277779</c:v>
                </c:pt>
                <c:pt idx="279">
                  <c:v>187.62337325817359</c:v>
                </c:pt>
                <c:pt idx="280">
                  <c:v>187.13381476289064</c:v>
                </c:pt>
                <c:pt idx="281">
                  <c:v>185.66897644356254</c:v>
                </c:pt>
                <c:pt idx="282">
                  <c:v>183.72481207300692</c:v>
                </c:pt>
                <c:pt idx="283">
                  <c:v>181.79088014650699</c:v>
                </c:pt>
                <c:pt idx="284">
                  <c:v>178.90916808936109</c:v>
                </c:pt>
                <c:pt idx="285">
                  <c:v>174.62976812700177</c:v>
                </c:pt>
                <c:pt idx="286">
                  <c:v>169.00448200746013</c:v>
                </c:pt>
                <c:pt idx="287">
                  <c:v>162.55804225246004</c:v>
                </c:pt>
                <c:pt idx="288">
                  <c:v>158.48009353244447</c:v>
                </c:pt>
                <c:pt idx="289">
                  <c:v>156.68429960069443</c:v>
                </c:pt>
                <c:pt idx="290">
                  <c:v>156.68429960069443</c:v>
                </c:pt>
                <c:pt idx="291">
                  <c:v>152.23958171406252</c:v>
                </c:pt>
                <c:pt idx="292">
                  <c:v>147.85881660277778</c:v>
                </c:pt>
                <c:pt idx="293">
                  <c:v>147.85881660277778</c:v>
                </c:pt>
                <c:pt idx="294">
                  <c:v>147.85881660277778</c:v>
                </c:pt>
                <c:pt idx="295">
                  <c:v>148.29401523901561</c:v>
                </c:pt>
                <c:pt idx="296">
                  <c:v>149.60344831425002</c:v>
                </c:pt>
                <c:pt idx="297">
                  <c:v>150.47960133650693</c:v>
                </c:pt>
                <c:pt idx="298">
                  <c:v>150.91863713926563</c:v>
                </c:pt>
                <c:pt idx="299">
                  <c:v>150.04120506150176</c:v>
                </c:pt>
                <c:pt idx="300">
                  <c:v>148.29401523901561</c:v>
                </c:pt>
                <c:pt idx="301">
                  <c:v>144.83033292621005</c:v>
                </c:pt>
                <c:pt idx="302">
                  <c:v>140.13460039634032</c:v>
                </c:pt>
                <c:pt idx="303">
                  <c:v>134.270130897</c:v>
                </c:pt>
                <c:pt idx="304">
                  <c:v>129.34320908425002</c:v>
                </c:pt>
                <c:pt idx="305">
                  <c:v>125.30778895984031</c:v>
                </c:pt>
                <c:pt idx="306">
                  <c:v>123.31406118839064</c:v>
                </c:pt>
                <c:pt idx="307">
                  <c:v>122.52104677408506</c:v>
                </c:pt>
                <c:pt idx="308">
                  <c:v>122.52104677408506</c:v>
                </c:pt>
                <c:pt idx="309">
                  <c:v>122.12549885856247</c:v>
                </c:pt>
                <c:pt idx="310">
                  <c:v>120.94269227851561</c:v>
                </c:pt>
                <c:pt idx="311">
                  <c:v>118.5943463677656</c:v>
                </c:pt>
                <c:pt idx="312">
                  <c:v>113.96672354364061</c:v>
                </c:pt>
                <c:pt idx="313">
                  <c:v>95.32672787706251</c:v>
                </c:pt>
                <c:pt idx="314">
                  <c:v>77.718290476835051</c:v>
                </c:pt>
                <c:pt idx="315">
                  <c:v>64.464717313876733</c:v>
                </c:pt>
                <c:pt idx="316">
                  <c:v>57.215030700515619</c:v>
                </c:pt>
                <c:pt idx="317">
                  <c:v>54.806249417062503</c:v>
                </c:pt>
                <c:pt idx="318">
                  <c:v>54.541804691001737</c:v>
                </c:pt>
                <c:pt idx="319">
                  <c:v>56.675269276585084</c:v>
                </c:pt>
                <c:pt idx="320">
                  <c:v>63.89170044676564</c:v>
                </c:pt>
                <c:pt idx="321">
                  <c:v>74.906606708694426</c:v>
                </c:pt>
                <c:pt idx="322">
                  <c:v>84.480337178173599</c:v>
                </c:pt>
                <c:pt idx="323">
                  <c:v>88.807701722043419</c:v>
                </c:pt>
                <c:pt idx="324">
                  <c:v>93.243146456250003</c:v>
                </c:pt>
                <c:pt idx="325">
                  <c:v>103.89128355156249</c:v>
                </c:pt>
                <c:pt idx="326">
                  <c:v>107.93981399491842</c:v>
                </c:pt>
                <c:pt idx="327">
                  <c:v>112.06572729644448</c:v>
                </c:pt>
                <c:pt idx="328">
                  <c:v>111.30980549184028</c:v>
                </c:pt>
                <c:pt idx="329">
                  <c:v>111.68744663026564</c:v>
                </c:pt>
                <c:pt idx="330">
                  <c:v>113.20440646150176</c:v>
                </c:pt>
                <c:pt idx="331">
                  <c:v>117.04157298233505</c:v>
                </c:pt>
                <c:pt idx="332">
                  <c:v>124.10963371371005</c:v>
                </c:pt>
                <c:pt idx="333">
                  <c:v>130.56630591276564</c:v>
                </c:pt>
                <c:pt idx="334">
                  <c:v>135.51625072464063</c:v>
                </c:pt>
                <c:pt idx="335">
                  <c:v>131.38490143721006</c:v>
                </c:pt>
                <c:pt idx="336">
                  <c:v>125.70845309739066</c:v>
                </c:pt>
                <c:pt idx="337">
                  <c:v>122.91723421736111</c:v>
                </c:pt>
                <c:pt idx="338">
                  <c:v>120.15735219725171</c:v>
                </c:pt>
                <c:pt idx="339">
                  <c:v>118.5943463677656</c:v>
                </c:pt>
                <c:pt idx="340">
                  <c:v>117.04157298233505</c:v>
                </c:pt>
                <c:pt idx="341">
                  <c:v>115.88370798467361</c:v>
                </c:pt>
                <c:pt idx="342">
                  <c:v>114.34884137634027</c:v>
                </c:pt>
                <c:pt idx="343">
                  <c:v>112.8242072120625</c:v>
                </c:pt>
                <c:pt idx="344">
                  <c:v>109.80563621567362</c:v>
                </c:pt>
                <c:pt idx="345">
                  <c:v>105.72193174587673</c:v>
                </c:pt>
                <c:pt idx="346">
                  <c:v>102.43827649567361</c:v>
                </c:pt>
                <c:pt idx="347">
                  <c:v>100.27795174444445</c:v>
                </c:pt>
                <c:pt idx="348">
                  <c:v>98.495268131640628</c:v>
                </c:pt>
                <c:pt idx="349">
                  <c:v>96.728572712673596</c:v>
                </c:pt>
                <c:pt idx="350">
                  <c:v>94.629642625777777</c:v>
                </c:pt>
                <c:pt idx="351">
                  <c:v>93.588811207001754</c:v>
                </c:pt>
                <c:pt idx="352">
                  <c:v>93.243146456250003</c:v>
                </c:pt>
                <c:pt idx="353">
                  <c:v>92.898121233251729</c:v>
                </c:pt>
                <c:pt idx="354">
                  <c:v>92.898121233251729</c:v>
                </c:pt>
                <c:pt idx="355">
                  <c:v>93.243146456250003</c:v>
                </c:pt>
                <c:pt idx="356">
                  <c:v>93.935115485506955</c:v>
                </c:pt>
                <c:pt idx="357">
                  <c:v>96.728572712673596</c:v>
                </c:pt>
                <c:pt idx="358">
                  <c:v>99.56295971606248</c:v>
                </c:pt>
                <c:pt idx="359">
                  <c:v>100.99550188384028</c:v>
                </c:pt>
                <c:pt idx="360">
                  <c:v>100.63640705026565</c:v>
                </c:pt>
                <c:pt idx="361">
                  <c:v>97.08063274096007</c:v>
                </c:pt>
                <c:pt idx="362">
                  <c:v>88.807701722043419</c:v>
                </c:pt>
                <c:pt idx="363">
                  <c:v>74.906606708694426</c:v>
                </c:pt>
                <c:pt idx="364">
                  <c:v>59.399657506376748</c:v>
                </c:pt>
                <c:pt idx="365">
                  <c:v>45.689141763562489</c:v>
                </c:pt>
                <c:pt idx="366">
                  <c:v>33.775059480251727</c:v>
                </c:pt>
                <c:pt idx="367">
                  <c:v>23.657410656444444</c:v>
                </c:pt>
                <c:pt idx="368">
                  <c:v>20.145443998251739</c:v>
                </c:pt>
                <c:pt idx="369">
                  <c:v>21.616038067361114</c:v>
                </c:pt>
                <c:pt idx="370">
                  <c:v>27.451409053918404</c:v>
                </c:pt>
                <c:pt idx="371">
                  <c:v>38.280852267340279</c:v>
                </c:pt>
                <c:pt idx="372">
                  <c:v>52.190580905361109</c:v>
                </c:pt>
                <c:pt idx="373">
                  <c:v>65.618425381140611</c:v>
                </c:pt>
                <c:pt idx="374">
                  <c:v>76.775306804340275</c:v>
                </c:pt>
                <c:pt idx="375">
                  <c:v>83.497063257210073</c:v>
                </c:pt>
                <c:pt idx="376">
                  <c:v>86.797026465126734</c:v>
                </c:pt>
                <c:pt idx="377">
                  <c:v>87.130540188562506</c:v>
                </c:pt>
                <c:pt idx="378">
                  <c:v>86.797026465126734</c:v>
                </c:pt>
                <c:pt idx="379">
                  <c:v>85.469366848918412</c:v>
                </c:pt>
                <c:pt idx="380">
                  <c:v>82.844744948668392</c:v>
                </c:pt>
                <c:pt idx="381">
                  <c:v>77.40332305825001</c:v>
                </c:pt>
                <c:pt idx="382">
                  <c:v>67.368173314640629</c:v>
                </c:pt>
                <c:pt idx="383">
                  <c:v>52.708598385673625</c:v>
                </c:pt>
                <c:pt idx="384">
                  <c:v>39.845456916210068</c:v>
                </c:pt>
                <c:pt idx="385">
                  <c:v>28.778748906250009</c:v>
                </c:pt>
                <c:pt idx="386">
                  <c:v>19.508474355793403</c:v>
                </c:pt>
                <c:pt idx="387">
                  <c:v>11.910884644543405</c:v>
                </c:pt>
                <c:pt idx="388">
                  <c:v>8.1859552444444468</c:v>
                </c:pt>
                <c:pt idx="389">
                  <c:v>5.57156578825</c:v>
                </c:pt>
                <c:pt idx="390">
                  <c:v>3.6609766247517355</c:v>
                </c:pt>
                <c:pt idx="391">
                  <c:v>2.4762514614444449</c:v>
                </c:pt>
                <c:pt idx="392">
                  <c:v>1.6576559370000001</c:v>
                </c:pt>
                <c:pt idx="393">
                  <c:v>0.96728572712673611</c:v>
                </c:pt>
                <c:pt idx="394">
                  <c:v>0.32743820977777782</c:v>
                </c:pt>
                <c:pt idx="395">
                  <c:v>3.8691429085069451E-2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097-4FC5-BD91-AB3A11F51CF4}"/>
            </c:ext>
          </c:extLst>
        </c:ser>
        <c:ser>
          <c:idx val="2"/>
          <c:order val="2"/>
          <c:tx>
            <c:v>Total Forces</c:v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'Corsa B Data'!$E$1490:$E$1812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xVal>
          <c:yVal>
            <c:numRef>
              <c:f>'Corsa B Data'!$L$602:$L$1034</c:f>
              <c:numCache>
                <c:formatCode>0.00</c:formatCode>
                <c:ptCount val="433"/>
                <c:pt idx="0">
                  <c:v>135.18180000000001</c:v>
                </c:pt>
                <c:pt idx="1">
                  <c:v>135.18180000000001</c:v>
                </c:pt>
                <c:pt idx="2">
                  <c:v>135.18180000000001</c:v>
                </c:pt>
                <c:pt idx="3">
                  <c:v>135.18180000000001</c:v>
                </c:pt>
                <c:pt idx="4">
                  <c:v>135.18180000000001</c:v>
                </c:pt>
                <c:pt idx="5">
                  <c:v>135.18180000000001</c:v>
                </c:pt>
                <c:pt idx="6">
                  <c:v>135.18180000000001</c:v>
                </c:pt>
                <c:pt idx="7">
                  <c:v>135.18180000000001</c:v>
                </c:pt>
                <c:pt idx="8">
                  <c:v>135.18180000000001</c:v>
                </c:pt>
                <c:pt idx="9">
                  <c:v>135.18180000000001</c:v>
                </c:pt>
                <c:pt idx="10">
                  <c:v>282.40402222222224</c:v>
                </c:pt>
                <c:pt idx="11">
                  <c:v>444.38044305434033</c:v>
                </c:pt>
                <c:pt idx="12">
                  <c:v>694.76726031408498</c:v>
                </c:pt>
                <c:pt idx="13">
                  <c:v>1166.4740915275554</c:v>
                </c:pt>
                <c:pt idx="14">
                  <c:v>1521.7186535521405</c:v>
                </c:pt>
                <c:pt idx="15">
                  <c:v>1716.9072965882849</c:v>
                </c:pt>
                <c:pt idx="16">
                  <c:v>1811.3289341346735</c:v>
                </c:pt>
                <c:pt idx="17">
                  <c:v>1731.2522238625434</c:v>
                </c:pt>
                <c:pt idx="18">
                  <c:v>1534.094501300043</c:v>
                </c:pt>
                <c:pt idx="19">
                  <c:v>1395.8509289726942</c:v>
                </c:pt>
                <c:pt idx="20">
                  <c:v>1375.8203330593615</c:v>
                </c:pt>
                <c:pt idx="21">
                  <c:v>1312.9203525272799</c:v>
                </c:pt>
                <c:pt idx="22">
                  <c:v>999.02568360577766</c:v>
                </c:pt>
                <c:pt idx="23">
                  <c:v>548.39030615100228</c:v>
                </c:pt>
                <c:pt idx="24">
                  <c:v>240.46432332607162</c:v>
                </c:pt>
                <c:pt idx="25">
                  <c:v>166.23159123858443</c:v>
                </c:pt>
                <c:pt idx="26">
                  <c:v>165.9217400420282</c:v>
                </c:pt>
                <c:pt idx="27">
                  <c:v>121.13728956550678</c:v>
                </c:pt>
                <c:pt idx="28">
                  <c:v>31.576062945506564</c:v>
                </c:pt>
                <c:pt idx="29">
                  <c:v>-73.904581851215028</c:v>
                </c:pt>
                <c:pt idx="30">
                  <c:v>-106.61669335202623</c:v>
                </c:pt>
                <c:pt idx="31">
                  <c:v>-21.186816019456558</c:v>
                </c:pt>
                <c:pt idx="32">
                  <c:v>109.88543827091647</c:v>
                </c:pt>
                <c:pt idx="33">
                  <c:v>212.65736326780751</c:v>
                </c:pt>
                <c:pt idx="34">
                  <c:v>316.28081946844679</c:v>
                </c:pt>
                <c:pt idx="35">
                  <c:v>376.8887589586688</c:v>
                </c:pt>
                <c:pt idx="36">
                  <c:v>334.4641658924599</c:v>
                </c:pt>
                <c:pt idx="37">
                  <c:v>247.01050298402737</c:v>
                </c:pt>
                <c:pt idx="38">
                  <c:v>202.84383631736114</c:v>
                </c:pt>
                <c:pt idx="39">
                  <c:v>217.56605853958354</c:v>
                </c:pt>
                <c:pt idx="40">
                  <c:v>306.19389440339103</c:v>
                </c:pt>
                <c:pt idx="41">
                  <c:v>440.47433966905749</c:v>
                </c:pt>
                <c:pt idx="42">
                  <c:v>531.82624399877886</c:v>
                </c:pt>
                <c:pt idx="43">
                  <c:v>594.42183574679257</c:v>
                </c:pt>
                <c:pt idx="44">
                  <c:v>613.58493868912706</c:v>
                </c:pt>
                <c:pt idx="45">
                  <c:v>558.93196187536182</c:v>
                </c:pt>
                <c:pt idx="46">
                  <c:v>429.76390147095123</c:v>
                </c:pt>
                <c:pt idx="47">
                  <c:v>283.89236186406231</c:v>
                </c:pt>
                <c:pt idx="48">
                  <c:v>210.28125075295117</c:v>
                </c:pt>
                <c:pt idx="49">
                  <c:v>180.49817636304383</c:v>
                </c:pt>
                <c:pt idx="50">
                  <c:v>179.8228350553772</c:v>
                </c:pt>
                <c:pt idx="51">
                  <c:v>282.541679248729</c:v>
                </c:pt>
                <c:pt idx="52">
                  <c:v>475.6205202261678</c:v>
                </c:pt>
                <c:pt idx="53">
                  <c:v>538.63052595843249</c:v>
                </c:pt>
                <c:pt idx="54">
                  <c:v>409.28179896366709</c:v>
                </c:pt>
                <c:pt idx="55">
                  <c:v>336.73262368719554</c:v>
                </c:pt>
                <c:pt idx="56">
                  <c:v>352.87971374415412</c:v>
                </c:pt>
                <c:pt idx="57">
                  <c:v>354.31481402294679</c:v>
                </c:pt>
                <c:pt idx="58">
                  <c:v>326.31570230134918</c:v>
                </c:pt>
                <c:pt idx="59">
                  <c:v>253.4310947181815</c:v>
                </c:pt>
                <c:pt idx="60">
                  <c:v>105.84530096811132</c:v>
                </c:pt>
                <c:pt idx="61">
                  <c:v>-147.3180260333325</c:v>
                </c:pt>
                <c:pt idx="62">
                  <c:v>-345.04975118115942</c:v>
                </c:pt>
                <c:pt idx="63">
                  <c:v>-381.63228464598461</c:v>
                </c:pt>
                <c:pt idx="64">
                  <c:v>-505.94603606424806</c:v>
                </c:pt>
                <c:pt idx="65">
                  <c:v>-809.41325781855539</c:v>
                </c:pt>
                <c:pt idx="66">
                  <c:v>-982.92036404577766</c:v>
                </c:pt>
                <c:pt idx="67">
                  <c:v>-802.07089253411141</c:v>
                </c:pt>
                <c:pt idx="68">
                  <c:v>-543.60654641072119</c:v>
                </c:pt>
                <c:pt idx="69">
                  <c:v>-636.92052188809544</c:v>
                </c:pt>
                <c:pt idx="70">
                  <c:v>-1056.0333358901037</c:v>
                </c:pt>
                <c:pt idx="71">
                  <c:v>-1359.5910508215277</c:v>
                </c:pt>
                <c:pt idx="72">
                  <c:v>-1411.6721932012897</c:v>
                </c:pt>
                <c:pt idx="73">
                  <c:v>-976.12356878821515</c:v>
                </c:pt>
                <c:pt idx="74">
                  <c:v>-359.8862876668872</c:v>
                </c:pt>
                <c:pt idx="75">
                  <c:v>51.453066491666718</c:v>
                </c:pt>
                <c:pt idx="76">
                  <c:v>434.62255501844618</c:v>
                </c:pt>
                <c:pt idx="77">
                  <c:v>1098.3936164284723</c:v>
                </c:pt>
                <c:pt idx="78">
                  <c:v>1501.169720394618</c:v>
                </c:pt>
                <c:pt idx="79">
                  <c:v>1477.3927709014445</c:v>
                </c:pt>
                <c:pt idx="80">
                  <c:v>1455.8068434916668</c:v>
                </c:pt>
                <c:pt idx="81">
                  <c:v>1051.258954311111</c:v>
                </c:pt>
                <c:pt idx="82">
                  <c:v>761.03539303958337</c:v>
                </c:pt>
                <c:pt idx="83">
                  <c:v>765.51208731388897</c:v>
                </c:pt>
                <c:pt idx="84">
                  <c:v>770.24459268958344</c:v>
                </c:pt>
                <c:pt idx="85">
                  <c:v>524.9551313888885</c:v>
                </c:pt>
                <c:pt idx="86">
                  <c:v>260.72544256794617</c:v>
                </c:pt>
                <c:pt idx="87">
                  <c:v>-3.7578190072478606</c:v>
                </c:pt>
                <c:pt idx="88">
                  <c:v>-522.84878101510367</c:v>
                </c:pt>
                <c:pt idx="89">
                  <c:v>-884.06461367385918</c:v>
                </c:pt>
                <c:pt idx="90">
                  <c:v>-1098.5935088400488</c:v>
                </c:pt>
                <c:pt idx="91">
                  <c:v>-1166.3344211286233</c:v>
                </c:pt>
                <c:pt idx="92">
                  <c:v>-731.52892796508331</c:v>
                </c:pt>
                <c:pt idx="93">
                  <c:v>-424.74865911049852</c:v>
                </c:pt>
                <c:pt idx="94">
                  <c:v>-177.28480344799868</c:v>
                </c:pt>
                <c:pt idx="95">
                  <c:v>499.93741877422428</c:v>
                </c:pt>
                <c:pt idx="96">
                  <c:v>885.80027843475182</c:v>
                </c:pt>
                <c:pt idx="97">
                  <c:v>830.66925462526547</c:v>
                </c:pt>
                <c:pt idx="98">
                  <c:v>819.13188061533515</c:v>
                </c:pt>
                <c:pt idx="99">
                  <c:v>808.75045301980595</c:v>
                </c:pt>
                <c:pt idx="100">
                  <c:v>532.59455731482126</c:v>
                </c:pt>
                <c:pt idx="101">
                  <c:v>283.4909524924185</c:v>
                </c:pt>
                <c:pt idx="102">
                  <c:v>298.60968192179371</c:v>
                </c:pt>
                <c:pt idx="103">
                  <c:v>403.07315782661823</c:v>
                </c:pt>
                <c:pt idx="104">
                  <c:v>375.48494268662705</c:v>
                </c:pt>
                <c:pt idx="105">
                  <c:v>126.26078688269384</c:v>
                </c:pt>
                <c:pt idx="106">
                  <c:v>-552.63955616463909</c:v>
                </c:pt>
                <c:pt idx="107">
                  <c:v>-810.87529754274783</c:v>
                </c:pt>
                <c:pt idx="108">
                  <c:v>-609.08899286449287</c:v>
                </c:pt>
                <c:pt idx="109">
                  <c:v>-436.64416866237326</c:v>
                </c:pt>
                <c:pt idx="110">
                  <c:v>-129.34396374421556</c:v>
                </c:pt>
                <c:pt idx="111">
                  <c:v>31.775489898249916</c:v>
                </c:pt>
                <c:pt idx="112">
                  <c:v>119.83894251961817</c:v>
                </c:pt>
                <c:pt idx="113">
                  <c:v>134.56116474184009</c:v>
                </c:pt>
                <c:pt idx="114">
                  <c:v>-12.795038544734581</c:v>
                </c:pt>
                <c:pt idx="115">
                  <c:v>-293.82189738403986</c:v>
                </c:pt>
                <c:pt idx="116">
                  <c:v>-561.23931229216487</c:v>
                </c:pt>
                <c:pt idx="117">
                  <c:v>-608.36059717987291</c:v>
                </c:pt>
                <c:pt idx="118">
                  <c:v>-315.96807753244434</c:v>
                </c:pt>
                <c:pt idx="119">
                  <c:v>198.67528871388868</c:v>
                </c:pt>
                <c:pt idx="120">
                  <c:v>891.58669912158348</c:v>
                </c:pt>
                <c:pt idx="121">
                  <c:v>1307.5875710751966</c:v>
                </c:pt>
                <c:pt idx="122">
                  <c:v>841.36245200061285</c:v>
                </c:pt>
                <c:pt idx="123">
                  <c:v>165.10048070022887</c:v>
                </c:pt>
                <c:pt idx="124">
                  <c:v>-336.28006565730567</c:v>
                </c:pt>
                <c:pt idx="125">
                  <c:v>-928.59650354092855</c:v>
                </c:pt>
                <c:pt idx="126">
                  <c:v>-815.5844865820261</c:v>
                </c:pt>
                <c:pt idx="127">
                  <c:v>-139.9358223972223</c:v>
                </c:pt>
                <c:pt idx="128">
                  <c:v>287.00862204722227</c:v>
                </c:pt>
                <c:pt idx="129">
                  <c:v>729.47469840572921</c:v>
                </c:pt>
                <c:pt idx="130">
                  <c:v>953.0899774666666</c:v>
                </c:pt>
                <c:pt idx="131">
                  <c:v>823.34794090351579</c:v>
                </c:pt>
                <c:pt idx="132">
                  <c:v>737.64018876206251</c:v>
                </c:pt>
                <c:pt idx="133">
                  <c:v>651.92540181532104</c:v>
                </c:pt>
                <c:pt idx="134">
                  <c:v>757.2113104111113</c:v>
                </c:pt>
                <c:pt idx="135">
                  <c:v>1026.4181239734512</c:v>
                </c:pt>
                <c:pt idx="136">
                  <c:v>1370.9912325663067</c:v>
                </c:pt>
                <c:pt idx="137">
                  <c:v>1336.9620400838055</c:v>
                </c:pt>
                <c:pt idx="138">
                  <c:v>975.87094176356322</c:v>
                </c:pt>
                <c:pt idx="139">
                  <c:v>746.30136598050763</c:v>
                </c:pt>
                <c:pt idx="140">
                  <c:v>440.79663523022163</c:v>
                </c:pt>
                <c:pt idx="141">
                  <c:v>250.20875485255709</c:v>
                </c:pt>
                <c:pt idx="142">
                  <c:v>235.75481452291729</c:v>
                </c:pt>
                <c:pt idx="143">
                  <c:v>251.01551911356231</c:v>
                </c:pt>
                <c:pt idx="144">
                  <c:v>266.27878181522226</c:v>
                </c:pt>
                <c:pt idx="145">
                  <c:v>296.5395834369744</c:v>
                </c:pt>
                <c:pt idx="146">
                  <c:v>341.80367972859898</c:v>
                </c:pt>
                <c:pt idx="147">
                  <c:v>328.74678777641822</c:v>
                </c:pt>
                <c:pt idx="148">
                  <c:v>255.97697542499981</c:v>
                </c:pt>
                <c:pt idx="149">
                  <c:v>388.75868740040414</c:v>
                </c:pt>
                <c:pt idx="150">
                  <c:v>539.41133649225139</c:v>
                </c:pt>
                <c:pt idx="151">
                  <c:v>483.7479058280008</c:v>
                </c:pt>
                <c:pt idx="152">
                  <c:v>338.92007551477758</c:v>
                </c:pt>
                <c:pt idx="153">
                  <c:v>236.16669682273721</c:v>
                </c:pt>
                <c:pt idx="154">
                  <c:v>221.74729099178495</c:v>
                </c:pt>
                <c:pt idx="155">
                  <c:v>221.74729099178495</c:v>
                </c:pt>
                <c:pt idx="156">
                  <c:v>280.93963579969619</c:v>
                </c:pt>
                <c:pt idx="157">
                  <c:v>370.49318808665475</c:v>
                </c:pt>
                <c:pt idx="158">
                  <c:v>431.54208196289585</c:v>
                </c:pt>
                <c:pt idx="159">
                  <c:v>389.88236408983965</c:v>
                </c:pt>
                <c:pt idx="160">
                  <c:v>273.37340937495117</c:v>
                </c:pt>
                <c:pt idx="161">
                  <c:v>199.7622982638411</c:v>
                </c:pt>
                <c:pt idx="162">
                  <c:v>140.55524431759898</c:v>
                </c:pt>
                <c:pt idx="163">
                  <c:v>36.233423810168006</c:v>
                </c:pt>
                <c:pt idx="164">
                  <c:v>-39.879519872525407</c:v>
                </c:pt>
                <c:pt idx="165">
                  <c:v>-116.25626875352819</c:v>
                </c:pt>
                <c:pt idx="166">
                  <c:v>-370.437404174623</c:v>
                </c:pt>
                <c:pt idx="167">
                  <c:v>-834.30876777913704</c:v>
                </c:pt>
                <c:pt idx="168">
                  <c:v>-1228.7643223353177</c:v>
                </c:pt>
                <c:pt idx="169">
                  <c:v>-1344.0246255381367</c:v>
                </c:pt>
                <c:pt idx="170">
                  <c:v>-1369.0371690776044</c:v>
                </c:pt>
                <c:pt idx="171">
                  <c:v>-1407.412938363165</c:v>
                </c:pt>
                <c:pt idx="172">
                  <c:v>-1237.8811630781108</c:v>
                </c:pt>
                <c:pt idx="173">
                  <c:v>-800.50157070684509</c:v>
                </c:pt>
                <c:pt idx="174">
                  <c:v>-81.046933508333296</c:v>
                </c:pt>
                <c:pt idx="175">
                  <c:v>729.30970024533326</c:v>
                </c:pt>
                <c:pt idx="176">
                  <c:v>1070.8677552444447</c:v>
                </c:pt>
                <c:pt idx="177">
                  <c:v>1089.0693282094321</c:v>
                </c:pt>
                <c:pt idx="178">
                  <c:v>1108.1707167235556</c:v>
                </c:pt>
                <c:pt idx="179">
                  <c:v>1289.7489565368894</c:v>
                </c:pt>
                <c:pt idx="180">
                  <c:v>1592.2082825517234</c:v>
                </c:pt>
                <c:pt idx="181">
                  <c:v>1617.8050346939874</c:v>
                </c:pt>
                <c:pt idx="182">
                  <c:v>1540.5329733847104</c:v>
                </c:pt>
                <c:pt idx="183">
                  <c:v>1317.3919305795575</c:v>
                </c:pt>
                <c:pt idx="184">
                  <c:v>1149.550746910807</c:v>
                </c:pt>
                <c:pt idx="185">
                  <c:v>1189.6932116153353</c:v>
                </c:pt>
                <c:pt idx="186">
                  <c:v>1023.7706112070016</c:v>
                </c:pt>
                <c:pt idx="187">
                  <c:v>825.42592513405725</c:v>
                </c:pt>
                <c:pt idx="188">
                  <c:v>758.39939177269616</c:v>
                </c:pt>
                <c:pt idx="189">
                  <c:v>691.19730804300684</c:v>
                </c:pt>
                <c:pt idx="190">
                  <c:v>593.16748133811348</c:v>
                </c:pt>
                <c:pt idx="191">
                  <c:v>508.77363896616777</c:v>
                </c:pt>
                <c:pt idx="192">
                  <c:v>437.95822342936049</c:v>
                </c:pt>
                <c:pt idx="193">
                  <c:v>381.08544578329406</c:v>
                </c:pt>
                <c:pt idx="194">
                  <c:v>367.58056463980597</c:v>
                </c:pt>
                <c:pt idx="195">
                  <c:v>428.10152835555579</c:v>
                </c:pt>
                <c:pt idx="196">
                  <c:v>445.70450334329377</c:v>
                </c:pt>
                <c:pt idx="197">
                  <c:v>359.44803638936025</c:v>
                </c:pt>
                <c:pt idx="198">
                  <c:v>286.25421713738979</c:v>
                </c:pt>
                <c:pt idx="199">
                  <c:v>286.25421713739195</c:v>
                </c:pt>
                <c:pt idx="200">
                  <c:v>330.83881519095229</c:v>
                </c:pt>
                <c:pt idx="201">
                  <c:v>361.54089096259816</c:v>
                </c:pt>
                <c:pt idx="202">
                  <c:v>259.74872248402653</c:v>
                </c:pt>
                <c:pt idx="203">
                  <c:v>-95.267847896444408</c:v>
                </c:pt>
                <c:pt idx="204">
                  <c:v>-604.49252191419146</c:v>
                </c:pt>
                <c:pt idx="205">
                  <c:v>-1061.1292542341369</c:v>
                </c:pt>
                <c:pt idx="206">
                  <c:v>-1300.6025832340495</c:v>
                </c:pt>
                <c:pt idx="207">
                  <c:v>-1215.1554650787207</c:v>
                </c:pt>
                <c:pt idx="208">
                  <c:v>-830.90903824167867</c:v>
                </c:pt>
                <c:pt idx="209">
                  <c:v>-322.88094707726208</c:v>
                </c:pt>
                <c:pt idx="210">
                  <c:v>42.765827194840284</c:v>
                </c:pt>
                <c:pt idx="211">
                  <c:v>292.77916024655769</c:v>
                </c:pt>
                <c:pt idx="212">
                  <c:v>692.41262483214155</c:v>
                </c:pt>
                <c:pt idx="213">
                  <c:v>1126.5735004467651</c:v>
                </c:pt>
                <c:pt idx="214">
                  <c:v>1196.4772955975827</c:v>
                </c:pt>
                <c:pt idx="215">
                  <c:v>852.71769273372979</c:v>
                </c:pt>
                <c:pt idx="216">
                  <c:v>459.54505727759914</c:v>
                </c:pt>
                <c:pt idx="217">
                  <c:v>195.55902853072874</c:v>
                </c:pt>
                <c:pt idx="218">
                  <c:v>-26.961059252387543</c:v>
                </c:pt>
                <c:pt idx="219">
                  <c:v>-192.88848254545621</c:v>
                </c:pt>
                <c:pt idx="220">
                  <c:v>-360.00031123795628</c:v>
                </c:pt>
                <c:pt idx="221">
                  <c:v>-676.30826456377076</c:v>
                </c:pt>
                <c:pt idx="222">
                  <c:v>-937.36432333469202</c:v>
                </c:pt>
                <c:pt idx="223">
                  <c:v>-1021.6427573737208</c:v>
                </c:pt>
                <c:pt idx="224">
                  <c:v>-1090.6310685454428</c:v>
                </c:pt>
                <c:pt idx="225">
                  <c:v>-1188.3347625226509</c:v>
                </c:pt>
                <c:pt idx="226">
                  <c:v>-1197.1448968544846</c:v>
                </c:pt>
                <c:pt idx="227">
                  <c:v>-1071.4264491523038</c:v>
                </c:pt>
                <c:pt idx="228">
                  <c:v>-575.84673928263874</c:v>
                </c:pt>
                <c:pt idx="229">
                  <c:v>144.42297603767361</c:v>
                </c:pt>
                <c:pt idx="230">
                  <c:v>793.31992738402755</c:v>
                </c:pt>
                <c:pt idx="231">
                  <c:v>1150.9368176101182</c:v>
                </c:pt>
                <c:pt idx="232">
                  <c:v>1111.7930019192222</c:v>
                </c:pt>
                <c:pt idx="233">
                  <c:v>1043.4058732623489</c:v>
                </c:pt>
                <c:pt idx="234">
                  <c:v>916.34921373602788</c:v>
                </c:pt>
                <c:pt idx="235">
                  <c:v>803.05964173211828</c:v>
                </c:pt>
                <c:pt idx="236">
                  <c:v>778.18814048887702</c:v>
                </c:pt>
                <c:pt idx="237">
                  <c:v>738.63886420227914</c:v>
                </c:pt>
                <c:pt idx="238">
                  <c:v>816.62434514714028</c:v>
                </c:pt>
                <c:pt idx="239">
                  <c:v>940.82138275039597</c:v>
                </c:pt>
                <c:pt idx="240">
                  <c:v>918.47697542499986</c:v>
                </c:pt>
                <c:pt idx="241">
                  <c:v>748.45148471426614</c:v>
                </c:pt>
                <c:pt idx="242">
                  <c:v>487.65957733211366</c:v>
                </c:pt>
                <c:pt idx="243">
                  <c:v>356.69284512106253</c:v>
                </c:pt>
                <c:pt idx="244">
                  <c:v>372.96432332607037</c:v>
                </c:pt>
                <c:pt idx="245">
                  <c:v>374.84453492127864</c:v>
                </c:pt>
                <c:pt idx="246">
                  <c:v>346.98452048606333</c:v>
                </c:pt>
                <c:pt idx="247">
                  <c:v>377.70802043745164</c:v>
                </c:pt>
                <c:pt idx="248">
                  <c:v>453.58210050422309</c:v>
                </c:pt>
                <c:pt idx="249">
                  <c:v>456.537678016896</c:v>
                </c:pt>
                <c:pt idx="250">
                  <c:v>444.15005185872394</c:v>
                </c:pt>
                <c:pt idx="251">
                  <c:v>520.46764442252947</c:v>
                </c:pt>
                <c:pt idx="252">
                  <c:v>583.49299882087757</c:v>
                </c:pt>
                <c:pt idx="253">
                  <c:v>528.83266743794616</c:v>
                </c:pt>
                <c:pt idx="254">
                  <c:v>399.20286799552872</c:v>
                </c:pt>
                <c:pt idx="255">
                  <c:v>311.95641207922222</c:v>
                </c:pt>
                <c:pt idx="256">
                  <c:v>297.9619724404522</c:v>
                </c:pt>
                <c:pt idx="257">
                  <c:v>342.85897980158376</c:v>
                </c:pt>
                <c:pt idx="258">
                  <c:v>462.4738010512101</c:v>
                </c:pt>
                <c:pt idx="259">
                  <c:v>598.69585257641825</c:v>
                </c:pt>
                <c:pt idx="260">
                  <c:v>604.01416537429327</c:v>
                </c:pt>
                <c:pt idx="261">
                  <c:v>490.11192578255748</c:v>
                </c:pt>
                <c:pt idx="262">
                  <c:v>433.57905713745947</c:v>
                </c:pt>
                <c:pt idx="263">
                  <c:v>435.9581003803761</c:v>
                </c:pt>
                <c:pt idx="264">
                  <c:v>408.91572217797398</c:v>
                </c:pt>
                <c:pt idx="265">
                  <c:v>336.91877911662675</c:v>
                </c:pt>
                <c:pt idx="266">
                  <c:v>293.15725328178513</c:v>
                </c:pt>
                <c:pt idx="267">
                  <c:v>426.06303364136312</c:v>
                </c:pt>
                <c:pt idx="268">
                  <c:v>606.8226779302513</c:v>
                </c:pt>
                <c:pt idx="269">
                  <c:v>612.23915823828429</c:v>
                </c:pt>
                <c:pt idx="270">
                  <c:v>513.42367168825126</c:v>
                </c:pt>
                <c:pt idx="271">
                  <c:v>574.8872993126181</c:v>
                </c:pt>
                <c:pt idx="272">
                  <c:v>831.26233469199838</c:v>
                </c:pt>
                <c:pt idx="273">
                  <c:v>812.1069325092933</c:v>
                </c:pt>
                <c:pt idx="274">
                  <c:v>552.60942930016881</c:v>
                </c:pt>
                <c:pt idx="275">
                  <c:v>466.59598289255683</c:v>
                </c:pt>
                <c:pt idx="276">
                  <c:v>572.45650717484</c:v>
                </c:pt>
                <c:pt idx="277">
                  <c:v>695.91329140345056</c:v>
                </c:pt>
                <c:pt idx="278">
                  <c:v>614.32185964722225</c:v>
                </c:pt>
                <c:pt idx="279">
                  <c:v>396.41628436928471</c:v>
                </c:pt>
                <c:pt idx="280">
                  <c:v>263.42672587400301</c:v>
                </c:pt>
                <c:pt idx="281">
                  <c:v>217.79522088800658</c:v>
                </c:pt>
                <c:pt idx="282">
                  <c:v>201.12883429522958</c:v>
                </c:pt>
                <c:pt idx="283">
                  <c:v>169.75045792428477</c:v>
                </c:pt>
                <c:pt idx="284">
                  <c:v>93.257634756027784</c:v>
                </c:pt>
                <c:pt idx="285">
                  <c:v>0.64490146033600126</c:v>
                </c:pt>
                <c:pt idx="286">
                  <c:v>-78.591495770318886</c:v>
                </c:pt>
                <c:pt idx="287">
                  <c:v>-40.871268858650637</c:v>
                </c:pt>
                <c:pt idx="288">
                  <c:v>102.27300464355599</c:v>
                </c:pt>
                <c:pt idx="289">
                  <c:v>232.97721071180473</c:v>
                </c:pt>
                <c:pt idx="290">
                  <c:v>144.64387737847221</c:v>
                </c:pt>
                <c:pt idx="291">
                  <c:v>-7.0230627303819233</c:v>
                </c:pt>
                <c:pt idx="292">
                  <c:v>135.81839438055556</c:v>
                </c:pt>
                <c:pt idx="293">
                  <c:v>283.04061660277779</c:v>
                </c:pt>
                <c:pt idx="294">
                  <c:v>297.76283882499916</c:v>
                </c:pt>
                <c:pt idx="295">
                  <c:v>342.36470412790533</c:v>
                </c:pt>
                <c:pt idx="296">
                  <c:v>358.39635942536114</c:v>
                </c:pt>
                <c:pt idx="297">
                  <c:v>329.8280680031732</c:v>
                </c:pt>
                <c:pt idx="298">
                  <c:v>271.37821491704426</c:v>
                </c:pt>
                <c:pt idx="299">
                  <c:v>196.88967172816717</c:v>
                </c:pt>
                <c:pt idx="300">
                  <c:v>106.80914857234856</c:v>
                </c:pt>
                <c:pt idx="301">
                  <c:v>0.28991070398913621</c:v>
                </c:pt>
                <c:pt idx="302">
                  <c:v>-92.739155159215215</c:v>
                </c:pt>
                <c:pt idx="303">
                  <c:v>-113.32584688077799</c:v>
                </c:pt>
                <c:pt idx="304">
                  <c:v>-59.363879804638259</c:v>
                </c:pt>
                <c:pt idx="305">
                  <c:v>39.656255626507004</c:v>
                </c:pt>
                <c:pt idx="306">
                  <c:v>155.44030563283468</c:v>
                </c:pt>
                <c:pt idx="307">
                  <c:v>228.25840232964021</c:v>
                </c:pt>
                <c:pt idx="308">
                  <c:v>242.98062455186266</c:v>
                </c:pt>
                <c:pt idx="309">
                  <c:v>198.4184099696738</c:v>
                </c:pt>
                <c:pt idx="310">
                  <c:v>123.62449227851582</c:v>
                </c:pt>
                <c:pt idx="311">
                  <c:v>-11.223853632234011</c:v>
                </c:pt>
                <c:pt idx="312">
                  <c:v>-678.35147645635902</c:v>
                </c:pt>
                <c:pt idx="313">
                  <c:v>-1300.6025832340495</c:v>
                </c:pt>
                <c:pt idx="314">
                  <c:v>-1215.1554650787207</c:v>
                </c:pt>
                <c:pt idx="315">
                  <c:v>-830.90903824167867</c:v>
                </c:pt>
                <c:pt idx="316">
                  <c:v>-322.88094707726208</c:v>
                </c:pt>
                <c:pt idx="317">
                  <c:v>42.765827194840284</c:v>
                </c:pt>
                <c:pt idx="318">
                  <c:v>292.77916024655769</c:v>
                </c:pt>
                <c:pt idx="319">
                  <c:v>692.41262483214155</c:v>
                </c:pt>
                <c:pt idx="320">
                  <c:v>1126.5735004467651</c:v>
                </c:pt>
                <c:pt idx="321">
                  <c:v>1196.4772955975827</c:v>
                </c:pt>
                <c:pt idx="322">
                  <c:v>852.71769273372979</c:v>
                </c:pt>
                <c:pt idx="323">
                  <c:v>606.76727949982137</c:v>
                </c:pt>
                <c:pt idx="324">
                  <c:v>861.48050201180513</c:v>
                </c:pt>
                <c:pt idx="325">
                  <c:v>842.68419466267392</c:v>
                </c:pt>
                <c:pt idx="326">
                  <c:v>567.0105028838077</c:v>
                </c:pt>
                <c:pt idx="327">
                  <c:v>379.74752729644428</c:v>
                </c:pt>
                <c:pt idx="328">
                  <c:v>231.76938326961786</c:v>
                </c:pt>
                <c:pt idx="329">
                  <c:v>320.48035774137679</c:v>
                </c:pt>
                <c:pt idx="330">
                  <c:v>454.4973175726127</c:v>
                </c:pt>
                <c:pt idx="331">
                  <c:v>664.44559520455687</c:v>
                </c:pt>
                <c:pt idx="332">
                  <c:v>759.84698926926535</c:v>
                </c:pt>
                <c:pt idx="333">
                  <c:v>677.97032813498754</c:v>
                </c:pt>
                <c:pt idx="334">
                  <c:v>300.14249516908444</c:v>
                </c:pt>
                <c:pt idx="335">
                  <c:v>-86.766631896121993</c:v>
                </c:pt>
                <c:pt idx="336">
                  <c:v>-48.276413569275121</c:v>
                </c:pt>
                <c:pt idx="337">
                  <c:v>51.987923106249184</c:v>
                </c:pt>
                <c:pt idx="338">
                  <c:v>93.394707752807065</c:v>
                </c:pt>
                <c:pt idx="339">
                  <c:v>135.99836858998825</c:v>
                </c:pt>
                <c:pt idx="340">
                  <c:v>149.16781742678015</c:v>
                </c:pt>
                <c:pt idx="341">
                  <c:v>148.00995242911765</c:v>
                </c:pt>
                <c:pt idx="342">
                  <c:v>131.75286359856187</c:v>
                </c:pt>
                <c:pt idx="343">
                  <c:v>71.339340545396482</c:v>
                </c:pt>
                <c:pt idx="344">
                  <c:v>-34.734786006548376</c:v>
                </c:pt>
                <c:pt idx="345">
                  <c:v>-53.540712698567717</c:v>
                </c:pt>
                <c:pt idx="346">
                  <c:v>16.786743162340301</c:v>
                </c:pt>
                <c:pt idx="347">
                  <c:v>73.515307299999805</c:v>
                </c:pt>
                <c:pt idx="348">
                  <c:v>86.45484590941841</c:v>
                </c:pt>
                <c:pt idx="349">
                  <c:v>69.96592826822895</c:v>
                </c:pt>
                <c:pt idx="350">
                  <c:v>97.311442625777985</c:v>
                </c:pt>
                <c:pt idx="351">
                  <c:v>169.88172231811308</c:v>
                </c:pt>
                <c:pt idx="352">
                  <c:v>198.98050201180516</c:v>
                </c:pt>
                <c:pt idx="353">
                  <c:v>213.3576990110293</c:v>
                </c:pt>
                <c:pt idx="354">
                  <c:v>242.80214345547415</c:v>
                </c:pt>
                <c:pt idx="355">
                  <c:v>272.59161312291729</c:v>
                </c:pt>
                <c:pt idx="356">
                  <c:v>376.33913770772921</c:v>
                </c:pt>
                <c:pt idx="357">
                  <c:v>467.46592826822831</c:v>
                </c:pt>
                <c:pt idx="358">
                  <c:v>411.41142638272953</c:v>
                </c:pt>
                <c:pt idx="359">
                  <c:v>280.34396855050761</c:v>
                </c:pt>
                <c:pt idx="360">
                  <c:v>73.873762605821</c:v>
                </c:pt>
                <c:pt idx="361">
                  <c:v>-268.29312281459522</c:v>
                </c:pt>
                <c:pt idx="362">
                  <c:v>-762.39938716684583</c:v>
                </c:pt>
                <c:pt idx="363">
                  <c:v>-1203.244926624639</c:v>
                </c:pt>
                <c:pt idx="364">
                  <c:v>-1365.9740980491788</c:v>
                </c:pt>
                <c:pt idx="365">
                  <c:v>-1379.6846137919931</c:v>
                </c:pt>
                <c:pt idx="366">
                  <c:v>-1391.5986960753035</c:v>
                </c:pt>
                <c:pt idx="367">
                  <c:v>-930.60523378799962</c:v>
                </c:pt>
                <c:pt idx="368">
                  <c:v>-21.339422668414812</c:v>
                </c:pt>
                <c:pt idx="369">
                  <c:v>775.13117140069448</c:v>
                </c:pt>
                <c:pt idx="370">
                  <c:v>1428.7443201650299</c:v>
                </c:pt>
                <c:pt idx="371">
                  <c:v>1807.6293189340067</c:v>
                </c:pt>
                <c:pt idx="372">
                  <c:v>1762.6501586831382</c:v>
                </c:pt>
                <c:pt idx="373">
                  <c:v>1466.9113364922521</c:v>
                </c:pt>
                <c:pt idx="374">
                  <c:v>1065.8459956932297</c:v>
                </c:pt>
                <c:pt idx="375">
                  <c:v>675.06775214609911</c:v>
                </c:pt>
                <c:pt idx="376">
                  <c:v>383.92327090957139</c:v>
                </c:pt>
                <c:pt idx="377">
                  <c:v>222.31234018856253</c:v>
                </c:pt>
                <c:pt idx="378">
                  <c:v>148.36771535401562</c:v>
                </c:pt>
                <c:pt idx="379">
                  <c:v>43.984500182251367</c:v>
                </c:pt>
                <c:pt idx="380">
                  <c:v>-150.02901060688714</c:v>
                </c:pt>
                <c:pt idx="381">
                  <c:v>-523.52598805286107</c:v>
                </c:pt>
                <c:pt idx="382">
                  <c:v>-1063.5611377964706</c:v>
                </c:pt>
                <c:pt idx="383">
                  <c:v>-1372.6651571698819</c:v>
                </c:pt>
                <c:pt idx="384">
                  <c:v>-1385.5282986393456</c:v>
                </c:pt>
                <c:pt idx="385">
                  <c:v>-1396.5950066493051</c:v>
                </c:pt>
                <c:pt idx="386">
                  <c:v>-1420.5875034219841</c:v>
                </c:pt>
                <c:pt idx="387">
                  <c:v>-1133.7406486887899</c:v>
                </c:pt>
                <c:pt idx="388">
                  <c:v>-754.68780031111123</c:v>
                </c:pt>
                <c:pt idx="389">
                  <c:v>-639.52441198952783</c:v>
                </c:pt>
                <c:pt idx="390">
                  <c:v>-508.93500115302589</c:v>
                </c:pt>
                <c:pt idx="391">
                  <c:v>-377.61972631633313</c:v>
                </c:pt>
                <c:pt idx="392">
                  <c:v>-348.9938773963334</c:v>
                </c:pt>
                <c:pt idx="393">
                  <c:v>-452.73980316176215</c:v>
                </c:pt>
                <c:pt idx="394">
                  <c:v>-512.26853956800005</c:v>
                </c:pt>
                <c:pt idx="395">
                  <c:v>-335.89061968202606</c:v>
                </c:pt>
                <c:pt idx="396">
                  <c:v>-26.762644444444447</c:v>
                </c:pt>
                <c:pt idx="397">
                  <c:v>135.18180000000001</c:v>
                </c:pt>
                <c:pt idx="398">
                  <c:v>135.18180000000001</c:v>
                </c:pt>
                <c:pt idx="399">
                  <c:v>135.18180000000001</c:v>
                </c:pt>
                <c:pt idx="400">
                  <c:v>135.18180000000001</c:v>
                </c:pt>
                <c:pt idx="401">
                  <c:v>135.18180000000001</c:v>
                </c:pt>
                <c:pt idx="402">
                  <c:v>135.18180000000001</c:v>
                </c:pt>
                <c:pt idx="403">
                  <c:v>135.18180000000001</c:v>
                </c:pt>
                <c:pt idx="404">
                  <c:v>135.18180000000001</c:v>
                </c:pt>
                <c:pt idx="405">
                  <c:v>135.18180000000001</c:v>
                </c:pt>
                <c:pt idx="406">
                  <c:v>135.18180000000001</c:v>
                </c:pt>
                <c:pt idx="407">
                  <c:v>135.18180000000001</c:v>
                </c:pt>
                <c:pt idx="408">
                  <c:v>135.18180000000001</c:v>
                </c:pt>
                <c:pt idx="409">
                  <c:v>135.18180000000001</c:v>
                </c:pt>
                <c:pt idx="410">
                  <c:v>135.18180000000001</c:v>
                </c:pt>
                <c:pt idx="411">
                  <c:v>135.18180000000001</c:v>
                </c:pt>
                <c:pt idx="412">
                  <c:v>135.18180000000001</c:v>
                </c:pt>
                <c:pt idx="413">
                  <c:v>135.18180000000001</c:v>
                </c:pt>
                <c:pt idx="414">
                  <c:v>135.18180000000001</c:v>
                </c:pt>
                <c:pt idx="415">
                  <c:v>135.18180000000001</c:v>
                </c:pt>
                <c:pt idx="416">
                  <c:v>135.18180000000001</c:v>
                </c:pt>
                <c:pt idx="417">
                  <c:v>135.18180000000001</c:v>
                </c:pt>
                <c:pt idx="418">
                  <c:v>135.18180000000001</c:v>
                </c:pt>
                <c:pt idx="419">
                  <c:v>135.18180000000001</c:v>
                </c:pt>
                <c:pt idx="420">
                  <c:v>135.18180000000001</c:v>
                </c:pt>
                <c:pt idx="421">
                  <c:v>135.18180000000001</c:v>
                </c:pt>
                <c:pt idx="422">
                  <c:v>135.18180000000001</c:v>
                </c:pt>
                <c:pt idx="423">
                  <c:v>135.18180000000001</c:v>
                </c:pt>
                <c:pt idx="424">
                  <c:v>135.18180000000001</c:v>
                </c:pt>
                <c:pt idx="425">
                  <c:v>135.18180000000001</c:v>
                </c:pt>
                <c:pt idx="426">
                  <c:v>135.18180000000001</c:v>
                </c:pt>
                <c:pt idx="427">
                  <c:v>135.18180000000001</c:v>
                </c:pt>
                <c:pt idx="428">
                  <c:v>135.18180000000001</c:v>
                </c:pt>
                <c:pt idx="429">
                  <c:v>135.18180000000001</c:v>
                </c:pt>
                <c:pt idx="430">
                  <c:v>135.18180000000001</c:v>
                </c:pt>
                <c:pt idx="431">
                  <c:v>135.18180000000001</c:v>
                </c:pt>
                <c:pt idx="432">
                  <c:v>135.18180000000001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097-4FC5-BD91-AB3A11F51C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4245440"/>
        <c:axId val="1540770768"/>
      </c:scatterChart>
      <c:valAx>
        <c:axId val="1674245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0770768"/>
        <c:crosses val="autoZero"/>
        <c:crossBetween val="midCat"/>
      </c:valAx>
      <c:valAx>
        <c:axId val="1540770768"/>
        <c:scaling>
          <c:orientation val="minMax"/>
          <c:max val="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42454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Low Speed Forces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Accelaration (force)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'Corsa B Data'!$E$1490:$E$1812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xVal>
          <c:yVal>
            <c:numRef>
              <c:f>'Corsa B Data'!$J$12:$J$601</c:f>
              <c:numCache>
                <c:formatCode>0.00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29.444444444444446</c:v>
                </c:pt>
                <c:pt idx="12">
                  <c:v>250.27777777777777</c:v>
                </c:pt>
                <c:pt idx="13">
                  <c:v>765.55555555555554</c:v>
                </c:pt>
                <c:pt idx="14">
                  <c:v>1207.2222222222224</c:v>
                </c:pt>
                <c:pt idx="15">
                  <c:v>1133.6111111111111</c:v>
                </c:pt>
                <c:pt idx="16">
                  <c:v>1030.5555555555552</c:v>
                </c:pt>
                <c:pt idx="17">
                  <c:v>1266.1111111111111</c:v>
                </c:pt>
                <c:pt idx="18">
                  <c:v>1339.7222222222224</c:v>
                </c:pt>
                <c:pt idx="19">
                  <c:v>853.88888888888891</c:v>
                </c:pt>
                <c:pt idx="20">
                  <c:v>309.16666666666686</c:v>
                </c:pt>
                <c:pt idx="21">
                  <c:v>117.77777777777787</c:v>
                </c:pt>
                <c:pt idx="22">
                  <c:v>103.05555555555546</c:v>
                </c:pt>
                <c:pt idx="23">
                  <c:v>117.77777777777787</c:v>
                </c:pt>
                <c:pt idx="24">
                  <c:v>294.44444444444446</c:v>
                </c:pt>
                <c:pt idx="25">
                  <c:v>412.22222222222183</c:v>
                </c:pt>
                <c:pt idx="26">
                  <c:v>485.83333333333343</c:v>
                </c:pt>
                <c:pt idx="27">
                  <c:v>691.9444444444448</c:v>
                </c:pt>
                <c:pt idx="28">
                  <c:v>736.11111111111109</c:v>
                </c:pt>
                <c:pt idx="29">
                  <c:v>691.94444444444377</c:v>
                </c:pt>
                <c:pt idx="30">
                  <c:v>500.55555555555532</c:v>
                </c:pt>
                <c:pt idx="31">
                  <c:v>294.44444444444446</c:v>
                </c:pt>
                <c:pt idx="32">
                  <c:v>206.11111111111092</c:v>
                </c:pt>
                <c:pt idx="33">
                  <c:v>161.94444444444466</c:v>
                </c:pt>
                <c:pt idx="34">
                  <c:v>88.333333333333528</c:v>
                </c:pt>
                <c:pt idx="35">
                  <c:v>-29.444444444443818</c:v>
                </c:pt>
                <c:pt idx="36">
                  <c:v>-264.9999999999996</c:v>
                </c:pt>
                <c:pt idx="37">
                  <c:v>-633.05555555555611</c:v>
                </c:pt>
                <c:pt idx="38">
                  <c:v>-839.16666666666708</c:v>
                </c:pt>
                <c:pt idx="39">
                  <c:v>-780.27777777777737</c:v>
                </c:pt>
                <c:pt idx="40">
                  <c:v>-691.9444444444448</c:v>
                </c:pt>
                <c:pt idx="41">
                  <c:v>-824.44444444444457</c:v>
                </c:pt>
                <c:pt idx="42">
                  <c:v>-1059.9999999999993</c:v>
                </c:pt>
                <c:pt idx="43">
                  <c:v>-1001.1111111111112</c:v>
                </c:pt>
                <c:pt idx="44">
                  <c:v>-618.33333333333371</c:v>
                </c:pt>
                <c:pt idx="45">
                  <c:v>-265.00000000000011</c:v>
                </c:pt>
                <c:pt idx="46">
                  <c:v>-206.11111111111092</c:v>
                </c:pt>
                <c:pt idx="47">
                  <c:v>-294.44444444444446</c:v>
                </c:pt>
                <c:pt idx="48">
                  <c:v>-250.27777777777766</c:v>
                </c:pt>
                <c:pt idx="49">
                  <c:v>-88.333333333333016</c:v>
                </c:pt>
                <c:pt idx="50">
                  <c:v>-58.888888888889198</c:v>
                </c:pt>
                <c:pt idx="51">
                  <c:v>-309.16666666666686</c:v>
                </c:pt>
                <c:pt idx="52">
                  <c:v>-633.05555555555543</c:v>
                </c:pt>
                <c:pt idx="53">
                  <c:v>-529.99999999999989</c:v>
                </c:pt>
                <c:pt idx="54">
                  <c:v>-161.9444444444444</c:v>
                </c:pt>
                <c:pt idx="55">
                  <c:v>-14.72222222222217</c:v>
                </c:pt>
                <c:pt idx="56">
                  <c:v>0</c:v>
                </c:pt>
                <c:pt idx="57">
                  <c:v>44.166666666666764</c:v>
                </c:pt>
                <c:pt idx="58">
                  <c:v>88.333333333333286</c:v>
                </c:pt>
                <c:pt idx="59">
                  <c:v>353.33333333333314</c:v>
                </c:pt>
                <c:pt idx="60">
                  <c:v>397.50000000000011</c:v>
                </c:pt>
                <c:pt idx="61">
                  <c:v>176.66666666666683</c:v>
                </c:pt>
                <c:pt idx="62">
                  <c:v>132.4999999999998</c:v>
                </c:pt>
                <c:pt idx="63">
                  <c:v>176.66666666666683</c:v>
                </c:pt>
                <c:pt idx="64">
                  <c:v>235.55555555555574</c:v>
                </c:pt>
                <c:pt idx="65">
                  <c:v>147.22222222222223</c:v>
                </c:pt>
                <c:pt idx="66">
                  <c:v>88.333333333333016</c:v>
                </c:pt>
                <c:pt idx="67">
                  <c:v>323.8888888888888</c:v>
                </c:pt>
                <c:pt idx="68">
                  <c:v>706.66666666666674</c:v>
                </c:pt>
                <c:pt idx="69">
                  <c:v>912.7777777777776</c:v>
                </c:pt>
                <c:pt idx="70">
                  <c:v>971.66666666666686</c:v>
                </c:pt>
                <c:pt idx="71">
                  <c:v>898.05555555555577</c:v>
                </c:pt>
                <c:pt idx="72">
                  <c:v>677.22222222222194</c:v>
                </c:pt>
                <c:pt idx="73">
                  <c:v>426.94444444444423</c:v>
                </c:pt>
                <c:pt idx="74">
                  <c:v>294.44444444444446</c:v>
                </c:pt>
                <c:pt idx="75">
                  <c:v>279.722222222222</c:v>
                </c:pt>
                <c:pt idx="76">
                  <c:v>309.16666666666686</c:v>
                </c:pt>
                <c:pt idx="77">
                  <c:v>279.722222222222</c:v>
                </c:pt>
                <c:pt idx="78">
                  <c:v>147.22222222222223</c:v>
                </c:pt>
                <c:pt idx="79">
                  <c:v>-44.166666666666245</c:v>
                </c:pt>
                <c:pt idx="80">
                  <c:v>-147.22222222222223</c:v>
                </c:pt>
                <c:pt idx="81">
                  <c:v>-250.27777777777817</c:v>
                </c:pt>
                <c:pt idx="82">
                  <c:v>-220.83333333333331</c:v>
                </c:pt>
                <c:pt idx="83">
                  <c:v>-88.33333333333249</c:v>
                </c:pt>
                <c:pt idx="84">
                  <c:v>-161.94444444444466</c:v>
                </c:pt>
                <c:pt idx="85">
                  <c:v>-206.11111111111194</c:v>
                </c:pt>
                <c:pt idx="86">
                  <c:v>-191.38888888888849</c:v>
                </c:pt>
                <c:pt idx="87">
                  <c:v>-161.9444444444436</c:v>
                </c:pt>
                <c:pt idx="88">
                  <c:v>-397.5000000000004</c:v>
                </c:pt>
                <c:pt idx="89">
                  <c:v>-1015.8333333333336</c:v>
                </c:pt>
                <c:pt idx="90">
                  <c:v>-1457.4999999999998</c:v>
                </c:pt>
                <c:pt idx="91">
                  <c:v>-1516.3888888888889</c:v>
                </c:pt>
                <c:pt idx="92">
                  <c:v>-1148.3333333333335</c:v>
                </c:pt>
                <c:pt idx="93">
                  <c:v>-736.11111111111109</c:v>
                </c:pt>
                <c:pt idx="94">
                  <c:v>-750.83333333333326</c:v>
                </c:pt>
                <c:pt idx="95">
                  <c:v>-912.77777777777783</c:v>
                </c:pt>
                <c:pt idx="96">
                  <c:v>-809.72222222222217</c:v>
                </c:pt>
                <c:pt idx="97">
                  <c:v>-529.99999999999989</c:v>
                </c:pt>
                <c:pt idx="98">
                  <c:v>-530</c:v>
                </c:pt>
                <c:pt idx="99">
                  <c:v>-323.88888888888891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29.444444444444446</c:v>
                </c:pt>
                <c:pt idx="138">
                  <c:v>279.72222222222223</c:v>
                </c:pt>
                <c:pt idx="139">
                  <c:v>868.61111111111097</c:v>
                </c:pt>
                <c:pt idx="140">
                  <c:v>1442.7777777777776</c:v>
                </c:pt>
                <c:pt idx="141">
                  <c:v>1516.3888888888887</c:v>
                </c:pt>
                <c:pt idx="142">
                  <c:v>1059.9999999999998</c:v>
                </c:pt>
                <c:pt idx="143">
                  <c:v>515.27777777777771</c:v>
                </c:pt>
                <c:pt idx="144">
                  <c:v>279.72222222222251</c:v>
                </c:pt>
                <c:pt idx="145">
                  <c:v>426.94444444444474</c:v>
                </c:pt>
                <c:pt idx="146">
                  <c:v>677.22222222222194</c:v>
                </c:pt>
                <c:pt idx="147">
                  <c:v>721.38888888888869</c:v>
                </c:pt>
                <c:pt idx="148">
                  <c:v>559.44444444444457</c:v>
                </c:pt>
                <c:pt idx="149">
                  <c:v>309.16666666666686</c:v>
                </c:pt>
                <c:pt idx="150">
                  <c:v>29.44444444444434</c:v>
                </c:pt>
                <c:pt idx="151">
                  <c:v>-382.777777777778</c:v>
                </c:pt>
                <c:pt idx="152">
                  <c:v>-1001.1111111111106</c:v>
                </c:pt>
                <c:pt idx="153">
                  <c:v>-1457.4999999999998</c:v>
                </c:pt>
                <c:pt idx="154">
                  <c:v>-1369.1666666666667</c:v>
                </c:pt>
                <c:pt idx="155">
                  <c:v>-780.27777777777783</c:v>
                </c:pt>
                <c:pt idx="156">
                  <c:v>-103.0555555555557</c:v>
                </c:pt>
                <c:pt idx="157">
                  <c:v>309.16666666666663</c:v>
                </c:pt>
                <c:pt idx="158">
                  <c:v>677.22222222222217</c:v>
                </c:pt>
                <c:pt idx="159">
                  <c:v>883.3333333333336</c:v>
                </c:pt>
                <c:pt idx="160">
                  <c:v>912.7777777777776</c:v>
                </c:pt>
                <c:pt idx="161">
                  <c:v>794.99999999999977</c:v>
                </c:pt>
                <c:pt idx="162">
                  <c:v>618.33333333333371</c:v>
                </c:pt>
                <c:pt idx="163">
                  <c:v>588.88888888888891</c:v>
                </c:pt>
                <c:pt idx="164">
                  <c:v>515.27777777777771</c:v>
                </c:pt>
                <c:pt idx="165">
                  <c:v>382.777777777778</c:v>
                </c:pt>
                <c:pt idx="166">
                  <c:v>309.16666666666686</c:v>
                </c:pt>
                <c:pt idx="167">
                  <c:v>456.38888888888908</c:v>
                </c:pt>
                <c:pt idx="168">
                  <c:v>588.88888888888891</c:v>
                </c:pt>
                <c:pt idx="169">
                  <c:v>412.22222222222183</c:v>
                </c:pt>
                <c:pt idx="170">
                  <c:v>29.444444444443818</c:v>
                </c:pt>
                <c:pt idx="171">
                  <c:v>-426.94444444444423</c:v>
                </c:pt>
                <c:pt idx="172">
                  <c:v>-942.22222222222194</c:v>
                </c:pt>
                <c:pt idx="173">
                  <c:v>-1177.7777777777778</c:v>
                </c:pt>
                <c:pt idx="174">
                  <c:v>-839.16666666666652</c:v>
                </c:pt>
                <c:pt idx="175">
                  <c:v>-294.44444444444446</c:v>
                </c:pt>
                <c:pt idx="176">
                  <c:v>88.333333333333016</c:v>
                </c:pt>
                <c:pt idx="177">
                  <c:v>397.49999999999989</c:v>
                </c:pt>
                <c:pt idx="178">
                  <c:v>485.83333333333343</c:v>
                </c:pt>
                <c:pt idx="179">
                  <c:v>265.00000000000011</c:v>
                </c:pt>
                <c:pt idx="180">
                  <c:v>44.166666666666764</c:v>
                </c:pt>
                <c:pt idx="181">
                  <c:v>-58.888888888889198</c:v>
                </c:pt>
                <c:pt idx="182">
                  <c:v>-176.66666666666657</c:v>
                </c:pt>
                <c:pt idx="183">
                  <c:v>-456.38888888888857</c:v>
                </c:pt>
                <c:pt idx="184">
                  <c:v>-691.94444444444434</c:v>
                </c:pt>
                <c:pt idx="185">
                  <c:v>-750.83333333333348</c:v>
                </c:pt>
                <c:pt idx="186">
                  <c:v>-691.9444444444448</c:v>
                </c:pt>
                <c:pt idx="187">
                  <c:v>-574.1666666666664</c:v>
                </c:pt>
                <c:pt idx="188">
                  <c:v>-471.11111111111097</c:v>
                </c:pt>
                <c:pt idx="189">
                  <c:v>-382.777777777778</c:v>
                </c:pt>
                <c:pt idx="190">
                  <c:v>-294.44444444444446</c:v>
                </c:pt>
                <c:pt idx="191">
                  <c:v>-235.55555555555549</c:v>
                </c:pt>
                <c:pt idx="192">
                  <c:v>-176.66666666666657</c:v>
                </c:pt>
                <c:pt idx="193">
                  <c:v>-103.0555555555557</c:v>
                </c:pt>
                <c:pt idx="194">
                  <c:v>-73.611111111111114</c:v>
                </c:pt>
                <c:pt idx="195">
                  <c:v>-29.44444444444434</c:v>
                </c:pt>
                <c:pt idx="196">
                  <c:v>0</c:v>
                </c:pt>
                <c:pt idx="197">
                  <c:v>0</c:v>
                </c:pt>
                <c:pt idx="198">
                  <c:v>73.611111111111114</c:v>
                </c:pt>
                <c:pt idx="199">
                  <c:v>147.22222222222223</c:v>
                </c:pt>
                <c:pt idx="200">
                  <c:v>220.83333333333331</c:v>
                </c:pt>
                <c:pt idx="201">
                  <c:v>294.44444444444446</c:v>
                </c:pt>
                <c:pt idx="202">
                  <c:v>368.05555555555554</c:v>
                </c:pt>
                <c:pt idx="203">
                  <c:v>588.88888888888891</c:v>
                </c:pt>
                <c:pt idx="204">
                  <c:v>691.94444444444434</c:v>
                </c:pt>
                <c:pt idx="205">
                  <c:v>706.66666666666674</c:v>
                </c:pt>
                <c:pt idx="206">
                  <c:v>839.16666666666652</c:v>
                </c:pt>
                <c:pt idx="207">
                  <c:v>853.88888888888891</c:v>
                </c:pt>
                <c:pt idx="208">
                  <c:v>750.83333333333348</c:v>
                </c:pt>
                <c:pt idx="209">
                  <c:v>824.44444444444457</c:v>
                </c:pt>
                <c:pt idx="210">
                  <c:v>809.72222222222217</c:v>
                </c:pt>
                <c:pt idx="211">
                  <c:v>588.88888888888891</c:v>
                </c:pt>
                <c:pt idx="212">
                  <c:v>441.66666666666663</c:v>
                </c:pt>
                <c:pt idx="213">
                  <c:v>353.33333333333314</c:v>
                </c:pt>
                <c:pt idx="214">
                  <c:v>382.777777777778</c:v>
                </c:pt>
                <c:pt idx="215">
                  <c:v>500.55555555555532</c:v>
                </c:pt>
                <c:pt idx="216">
                  <c:v>588.88888888888891</c:v>
                </c:pt>
                <c:pt idx="217">
                  <c:v>588.88888888888891</c:v>
                </c:pt>
                <c:pt idx="218">
                  <c:v>515.27777777777771</c:v>
                </c:pt>
                <c:pt idx="219">
                  <c:v>412.22222222222183</c:v>
                </c:pt>
                <c:pt idx="220">
                  <c:v>309.16666666666686</c:v>
                </c:pt>
                <c:pt idx="221">
                  <c:v>191.38888888888951</c:v>
                </c:pt>
                <c:pt idx="222">
                  <c:v>117.77777777777736</c:v>
                </c:pt>
                <c:pt idx="223">
                  <c:v>103.05555555555492</c:v>
                </c:pt>
                <c:pt idx="224">
                  <c:v>103.05555555555597</c:v>
                </c:pt>
                <c:pt idx="225">
                  <c:v>147.22222222222223</c:v>
                </c:pt>
                <c:pt idx="226">
                  <c:v>161.9444444444436</c:v>
                </c:pt>
                <c:pt idx="227">
                  <c:v>147.22222222222223</c:v>
                </c:pt>
                <c:pt idx="228">
                  <c:v>132.50000000000082</c:v>
                </c:pt>
                <c:pt idx="229">
                  <c:v>103.05555555555597</c:v>
                </c:pt>
                <c:pt idx="230">
                  <c:v>44.166666666666245</c:v>
                </c:pt>
                <c:pt idx="231">
                  <c:v>-44.166666666666245</c:v>
                </c:pt>
                <c:pt idx="232">
                  <c:v>-235.55555555555574</c:v>
                </c:pt>
                <c:pt idx="233">
                  <c:v>-485.83333333333394</c:v>
                </c:pt>
                <c:pt idx="234">
                  <c:v>-574.1666666666664</c:v>
                </c:pt>
                <c:pt idx="235">
                  <c:v>-456.38888888888908</c:v>
                </c:pt>
                <c:pt idx="236">
                  <c:v>-264.9999999999996</c:v>
                </c:pt>
                <c:pt idx="237">
                  <c:v>-206.11111111111092</c:v>
                </c:pt>
                <c:pt idx="238">
                  <c:v>-338.61111111111171</c:v>
                </c:pt>
                <c:pt idx="239">
                  <c:v>-603.61111111111131</c:v>
                </c:pt>
                <c:pt idx="240">
                  <c:v>-794.99999999999977</c:v>
                </c:pt>
                <c:pt idx="241">
                  <c:v>-706.66666666666629</c:v>
                </c:pt>
                <c:pt idx="242">
                  <c:v>-662.5</c:v>
                </c:pt>
                <c:pt idx="243">
                  <c:v>-721.38888888888869</c:v>
                </c:pt>
                <c:pt idx="244">
                  <c:v>-691.9444444444448</c:v>
                </c:pt>
                <c:pt idx="245">
                  <c:v>-824.44444444444457</c:v>
                </c:pt>
                <c:pt idx="246">
                  <c:v>-1059.9999999999993</c:v>
                </c:pt>
                <c:pt idx="247">
                  <c:v>-1001.1111111111112</c:v>
                </c:pt>
                <c:pt idx="248">
                  <c:v>-618.33333333333371</c:v>
                </c:pt>
                <c:pt idx="249">
                  <c:v>-265.00000000000011</c:v>
                </c:pt>
                <c:pt idx="250">
                  <c:v>-206.11111111111092</c:v>
                </c:pt>
                <c:pt idx="251">
                  <c:v>-294.44444444444446</c:v>
                </c:pt>
                <c:pt idx="252">
                  <c:v>-250.27777777777766</c:v>
                </c:pt>
                <c:pt idx="253">
                  <c:v>-88.333333333333016</c:v>
                </c:pt>
                <c:pt idx="254">
                  <c:v>-58.888888888889198</c:v>
                </c:pt>
                <c:pt idx="255">
                  <c:v>-309.16666666666686</c:v>
                </c:pt>
                <c:pt idx="256">
                  <c:v>-426.94444444444423</c:v>
                </c:pt>
                <c:pt idx="257">
                  <c:v>-44.166666666666508</c:v>
                </c:pt>
                <c:pt idx="258">
                  <c:v>500.55555555555532</c:v>
                </c:pt>
                <c:pt idx="259">
                  <c:v>765.55555555555566</c:v>
                </c:pt>
                <c:pt idx="260">
                  <c:v>780.27777777777783</c:v>
                </c:pt>
                <c:pt idx="261">
                  <c:v>750.83333333333303</c:v>
                </c:pt>
                <c:pt idx="262">
                  <c:v>809.72222222222217</c:v>
                </c:pt>
                <c:pt idx="263">
                  <c:v>1001.1111111111112</c:v>
                </c:pt>
                <c:pt idx="264">
                  <c:v>1089.4444444444448</c:v>
                </c:pt>
                <c:pt idx="265">
                  <c:v>956.94444444444446</c:v>
                </c:pt>
                <c:pt idx="266">
                  <c:v>691.94444444444377</c:v>
                </c:pt>
                <c:pt idx="267">
                  <c:v>574.1666666666664</c:v>
                </c:pt>
                <c:pt idx="268">
                  <c:v>530.00000000000023</c:v>
                </c:pt>
                <c:pt idx="269">
                  <c:v>441.66666666666663</c:v>
                </c:pt>
                <c:pt idx="270">
                  <c:v>235.55555555555574</c:v>
                </c:pt>
                <c:pt idx="271">
                  <c:v>-44.166666666666245</c:v>
                </c:pt>
                <c:pt idx="272">
                  <c:v>-103.05555555555597</c:v>
                </c:pt>
                <c:pt idx="273">
                  <c:v>-279.722222222222</c:v>
                </c:pt>
                <c:pt idx="274">
                  <c:v>-662.5</c:v>
                </c:pt>
                <c:pt idx="275">
                  <c:v>-839.16666666666708</c:v>
                </c:pt>
                <c:pt idx="276">
                  <c:v>-942.22222222222194</c:v>
                </c:pt>
                <c:pt idx="277">
                  <c:v>-1045.2777777777781</c:v>
                </c:pt>
                <c:pt idx="278">
                  <c:v>-1310.2777777777776</c:v>
                </c:pt>
                <c:pt idx="279">
                  <c:v>-1398.6111111111111</c:v>
                </c:pt>
                <c:pt idx="280">
                  <c:v>-780.27777777777783</c:v>
                </c:pt>
                <c:pt idx="281">
                  <c:v>220.83333333333331</c:v>
                </c:pt>
                <c:pt idx="282">
                  <c:v>942.22222222222251</c:v>
                </c:pt>
                <c:pt idx="283">
                  <c:v>1074.7222222222224</c:v>
                </c:pt>
                <c:pt idx="284">
                  <c:v>1104.1666666666667</c:v>
                </c:pt>
                <c:pt idx="285">
                  <c:v>1059.9999999999998</c:v>
                </c:pt>
                <c:pt idx="286">
                  <c:v>971.66666666666686</c:v>
                </c:pt>
                <c:pt idx="287">
                  <c:v>971.66666666666686</c:v>
                </c:pt>
                <c:pt idx="288">
                  <c:v>971.66666666666583</c:v>
                </c:pt>
                <c:pt idx="289">
                  <c:v>765.555555555556</c:v>
                </c:pt>
                <c:pt idx="290">
                  <c:v>368.05555555555554</c:v>
                </c:pt>
                <c:pt idx="291">
                  <c:v>0</c:v>
                </c:pt>
                <c:pt idx="292">
                  <c:v>-250.27777777777715</c:v>
                </c:pt>
                <c:pt idx="293">
                  <c:v>-279.72222222222302</c:v>
                </c:pt>
                <c:pt idx="294">
                  <c:v>-191.38888888888951</c:v>
                </c:pt>
                <c:pt idx="295">
                  <c:v>-88.33333333333249</c:v>
                </c:pt>
                <c:pt idx="296">
                  <c:v>0</c:v>
                </c:pt>
                <c:pt idx="297">
                  <c:v>58.88888888888868</c:v>
                </c:pt>
                <c:pt idx="298">
                  <c:v>73.611111111111114</c:v>
                </c:pt>
                <c:pt idx="299">
                  <c:v>29.444444444443818</c:v>
                </c:pt>
                <c:pt idx="300">
                  <c:v>-29.444444444443818</c:v>
                </c:pt>
                <c:pt idx="301">
                  <c:v>-103.05555555555492</c:v>
                </c:pt>
                <c:pt idx="302">
                  <c:v>-191.38888888888951</c:v>
                </c:pt>
                <c:pt idx="303">
                  <c:v>-265.00000000000063</c:v>
                </c:pt>
                <c:pt idx="304">
                  <c:v>-368.05555555555554</c:v>
                </c:pt>
                <c:pt idx="305">
                  <c:v>-441.66666666666663</c:v>
                </c:pt>
                <c:pt idx="306">
                  <c:v>-368.05555555555554</c:v>
                </c:pt>
                <c:pt idx="307">
                  <c:v>-220.83333333333331</c:v>
                </c:pt>
                <c:pt idx="308">
                  <c:v>-103.05555555555492</c:v>
                </c:pt>
                <c:pt idx="309">
                  <c:v>-88.33333333333249</c:v>
                </c:pt>
                <c:pt idx="310">
                  <c:v>-132.4999999999998</c:v>
                </c:pt>
                <c:pt idx="311">
                  <c:v>-176.66666666666706</c:v>
                </c:pt>
                <c:pt idx="312">
                  <c:v>-265.00000000000063</c:v>
                </c:pt>
                <c:pt idx="313">
                  <c:v>-368.05555555555554</c:v>
                </c:pt>
                <c:pt idx="314">
                  <c:v>-441.66666666666663</c:v>
                </c:pt>
                <c:pt idx="315">
                  <c:v>-441.66666666666663</c:v>
                </c:pt>
                <c:pt idx="316">
                  <c:v>-397.49999999999989</c:v>
                </c:pt>
                <c:pt idx="317">
                  <c:v>-441.66666666666663</c:v>
                </c:pt>
                <c:pt idx="318">
                  <c:v>-544.72222222222206</c:v>
                </c:pt>
                <c:pt idx="319">
                  <c:v>-574.1666666666664</c:v>
                </c:pt>
                <c:pt idx="320">
                  <c:v>-353.33333333333314</c:v>
                </c:pt>
                <c:pt idx="321">
                  <c:v>-176.66666666666706</c:v>
                </c:pt>
                <c:pt idx="322">
                  <c:v>-103.05555555555597</c:v>
                </c:pt>
                <c:pt idx="323">
                  <c:v>-88.333333333333016</c:v>
                </c:pt>
                <c:pt idx="324">
                  <c:v>-147.22222222222223</c:v>
                </c:pt>
                <c:pt idx="325">
                  <c:v>-58.888888888889198</c:v>
                </c:pt>
                <c:pt idx="326">
                  <c:v>-44.166666666666245</c:v>
                </c:pt>
                <c:pt idx="327">
                  <c:v>-88.333333333333016</c:v>
                </c:pt>
                <c:pt idx="328">
                  <c:v>-456.38888888888908</c:v>
                </c:pt>
                <c:pt idx="329">
                  <c:v>-853.88888888888891</c:v>
                </c:pt>
                <c:pt idx="330">
                  <c:v>-530.00000000000023</c:v>
                </c:pt>
                <c:pt idx="331">
                  <c:v>-117.77777777777787</c:v>
                </c:pt>
                <c:pt idx="332">
                  <c:v>-147.22222222222197</c:v>
                </c:pt>
                <c:pt idx="333">
                  <c:v>-161.9444444444444</c:v>
                </c:pt>
                <c:pt idx="334">
                  <c:v>-132.50000000000006</c:v>
                </c:pt>
                <c:pt idx="335">
                  <c:v>-161.9444444444444</c:v>
                </c:pt>
                <c:pt idx="336">
                  <c:v>-103.05555555555546</c:v>
                </c:pt>
                <c:pt idx="337">
                  <c:v>0</c:v>
                </c:pt>
                <c:pt idx="338">
                  <c:v>161.9444444444444</c:v>
                </c:pt>
                <c:pt idx="339">
                  <c:v>485.83333333333343</c:v>
                </c:pt>
                <c:pt idx="340">
                  <c:v>839.16666666666674</c:v>
                </c:pt>
                <c:pt idx="341">
                  <c:v>927.50000000000011</c:v>
                </c:pt>
                <c:pt idx="342">
                  <c:v>574.1666666666664</c:v>
                </c:pt>
                <c:pt idx="343">
                  <c:v>176.66666666666657</c:v>
                </c:pt>
                <c:pt idx="344">
                  <c:v>73.611111111111114</c:v>
                </c:pt>
                <c:pt idx="345">
                  <c:v>161.94444444444414</c:v>
                </c:pt>
                <c:pt idx="346">
                  <c:v>161.94444444444466</c:v>
                </c:pt>
                <c:pt idx="347">
                  <c:v>103.05555555555597</c:v>
                </c:pt>
                <c:pt idx="348">
                  <c:v>161.94444444444414</c:v>
                </c:pt>
                <c:pt idx="349">
                  <c:v>147.22222222222223</c:v>
                </c:pt>
                <c:pt idx="350">
                  <c:v>73.611111111111114</c:v>
                </c:pt>
                <c:pt idx="351">
                  <c:v>0</c:v>
                </c:pt>
                <c:pt idx="352">
                  <c:v>-29.44444444444434</c:v>
                </c:pt>
                <c:pt idx="353">
                  <c:v>-29.444444444444862</c:v>
                </c:pt>
                <c:pt idx="354">
                  <c:v>-14.722222222222431</c:v>
                </c:pt>
                <c:pt idx="355">
                  <c:v>29.444444444444862</c:v>
                </c:pt>
                <c:pt idx="356">
                  <c:v>44.166666666666764</c:v>
                </c:pt>
                <c:pt idx="357">
                  <c:v>-14.722222222222431</c:v>
                </c:pt>
                <c:pt idx="358">
                  <c:v>-191.388888888889</c:v>
                </c:pt>
                <c:pt idx="359">
                  <c:v>-441.66666666666663</c:v>
                </c:pt>
                <c:pt idx="360">
                  <c:v>-544.72222222222206</c:v>
                </c:pt>
                <c:pt idx="361">
                  <c:v>-456.38888888888908</c:v>
                </c:pt>
                <c:pt idx="362">
                  <c:v>-309.16666666666634</c:v>
                </c:pt>
                <c:pt idx="363">
                  <c:v>-176.66666666666657</c:v>
                </c:pt>
                <c:pt idx="364">
                  <c:v>-58.888888888889198</c:v>
                </c:pt>
                <c:pt idx="365">
                  <c:v>14.722222222222431</c:v>
                </c:pt>
                <c:pt idx="366">
                  <c:v>73.611111111111114</c:v>
                </c:pt>
                <c:pt idx="367">
                  <c:v>191.388888888889</c:v>
                </c:pt>
                <c:pt idx="368">
                  <c:v>338.6111111111112</c:v>
                </c:pt>
                <c:pt idx="369">
                  <c:v>323.8888888888888</c:v>
                </c:pt>
                <c:pt idx="370">
                  <c:v>147.22222222222223</c:v>
                </c:pt>
                <c:pt idx="371">
                  <c:v>-73.611111111111114</c:v>
                </c:pt>
                <c:pt idx="372">
                  <c:v>-471.11111111111097</c:v>
                </c:pt>
                <c:pt idx="373">
                  <c:v>-898.05555555555577</c:v>
                </c:pt>
                <c:pt idx="374">
                  <c:v>-1015.8333333333334</c:v>
                </c:pt>
                <c:pt idx="375">
                  <c:v>-853.88888888888869</c:v>
                </c:pt>
                <c:pt idx="376">
                  <c:v>-618.33333333333348</c:v>
                </c:pt>
                <c:pt idx="377">
                  <c:v>-441.66666666666663</c:v>
                </c:pt>
                <c:pt idx="378">
                  <c:v>-323.8888888888888</c:v>
                </c:pt>
                <c:pt idx="379">
                  <c:v>-250.2777777777778</c:v>
                </c:pt>
                <c:pt idx="380">
                  <c:v>-279.72222222222229</c:v>
                </c:pt>
                <c:pt idx="381">
                  <c:v>-338.61111111111109</c:v>
                </c:pt>
                <c:pt idx="382">
                  <c:v>-353.33333333333326</c:v>
                </c:pt>
                <c:pt idx="383">
                  <c:v>-382.77777777777783</c:v>
                </c:pt>
                <c:pt idx="384">
                  <c:v>-412.22222222222223</c:v>
                </c:pt>
                <c:pt idx="385">
                  <c:v>-338.61111111111109</c:v>
                </c:pt>
                <c:pt idx="386">
                  <c:v>-132.5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73.611111111111114</c:v>
                </c:pt>
                <c:pt idx="392">
                  <c:v>309.16666666666669</c:v>
                </c:pt>
                <c:pt idx="393">
                  <c:v>633.05555555555554</c:v>
                </c:pt>
                <c:pt idx="394">
                  <c:v>912.77777777777794</c:v>
                </c:pt>
                <c:pt idx="395">
                  <c:v>1104.1666666666667</c:v>
                </c:pt>
                <c:pt idx="396">
                  <c:v>1221.9444444444446</c:v>
                </c:pt>
                <c:pt idx="397">
                  <c:v>1266.1111111111109</c:v>
                </c:pt>
                <c:pt idx="398">
                  <c:v>1118.8888888888885</c:v>
                </c:pt>
                <c:pt idx="399">
                  <c:v>691.9444444444448</c:v>
                </c:pt>
                <c:pt idx="400">
                  <c:v>206.1111111111114</c:v>
                </c:pt>
                <c:pt idx="401">
                  <c:v>-103.05555555555597</c:v>
                </c:pt>
                <c:pt idx="402">
                  <c:v>-338.6111111111112</c:v>
                </c:pt>
                <c:pt idx="403">
                  <c:v>-485.83333333333292</c:v>
                </c:pt>
                <c:pt idx="404">
                  <c:v>-456.38888888888908</c:v>
                </c:pt>
                <c:pt idx="405">
                  <c:v>-426.94444444444474</c:v>
                </c:pt>
                <c:pt idx="406">
                  <c:v>-471.11111111111097</c:v>
                </c:pt>
                <c:pt idx="407">
                  <c:v>-500.55555555555532</c:v>
                </c:pt>
                <c:pt idx="408">
                  <c:v>-412.22222222222229</c:v>
                </c:pt>
                <c:pt idx="409">
                  <c:v>-206.11111111111114</c:v>
                </c:pt>
                <c:pt idx="410">
                  <c:v>-29.44444444444434</c:v>
                </c:pt>
                <c:pt idx="411">
                  <c:v>44.166666666666508</c:v>
                </c:pt>
                <c:pt idx="412">
                  <c:v>73.611111111111114</c:v>
                </c:pt>
                <c:pt idx="413">
                  <c:v>103.0555555555557</c:v>
                </c:pt>
                <c:pt idx="414">
                  <c:v>206.11111111111114</c:v>
                </c:pt>
                <c:pt idx="415">
                  <c:v>368.05555555555532</c:v>
                </c:pt>
                <c:pt idx="416">
                  <c:v>412.22222222222206</c:v>
                </c:pt>
                <c:pt idx="417">
                  <c:v>250.27777777777817</c:v>
                </c:pt>
                <c:pt idx="418">
                  <c:v>14.722222222222431</c:v>
                </c:pt>
                <c:pt idx="419">
                  <c:v>-220.83333333333331</c:v>
                </c:pt>
                <c:pt idx="420">
                  <c:v>-323.8888888888888</c:v>
                </c:pt>
                <c:pt idx="421">
                  <c:v>-206.1111111111114</c:v>
                </c:pt>
                <c:pt idx="422">
                  <c:v>-29.444444444444862</c:v>
                </c:pt>
                <c:pt idx="423">
                  <c:v>147.22222222222223</c:v>
                </c:pt>
                <c:pt idx="424">
                  <c:v>397.5000000000004</c:v>
                </c:pt>
                <c:pt idx="425">
                  <c:v>795.00000000000023</c:v>
                </c:pt>
                <c:pt idx="426">
                  <c:v>1221.9444444444441</c:v>
                </c:pt>
                <c:pt idx="427">
                  <c:v>1325</c:v>
                </c:pt>
                <c:pt idx="428">
                  <c:v>883.33333333333326</c:v>
                </c:pt>
                <c:pt idx="429">
                  <c:v>279.722222222222</c:v>
                </c:pt>
                <c:pt idx="430">
                  <c:v>-88.333333333333528</c:v>
                </c:pt>
                <c:pt idx="431">
                  <c:v>-235.55555555555574</c:v>
                </c:pt>
                <c:pt idx="432">
                  <c:v>-220.8333333333328</c:v>
                </c:pt>
                <c:pt idx="433">
                  <c:v>-117.77777777777736</c:v>
                </c:pt>
                <c:pt idx="434">
                  <c:v>-103.05555555555546</c:v>
                </c:pt>
                <c:pt idx="435">
                  <c:v>-279.72222222222251</c:v>
                </c:pt>
                <c:pt idx="436">
                  <c:v>-574.16666666666697</c:v>
                </c:pt>
                <c:pt idx="437">
                  <c:v>-912.7777777777776</c:v>
                </c:pt>
                <c:pt idx="438">
                  <c:v>-1251.3888888888889</c:v>
                </c:pt>
                <c:pt idx="439">
                  <c:v>-1486.9444444444443</c:v>
                </c:pt>
                <c:pt idx="440">
                  <c:v>-1545.8333333333333</c:v>
                </c:pt>
                <c:pt idx="441">
                  <c:v>-1339.7222222222224</c:v>
                </c:pt>
                <c:pt idx="442">
                  <c:v>-942.22222222222229</c:v>
                </c:pt>
                <c:pt idx="443">
                  <c:v>-529.99999999999989</c:v>
                </c:pt>
                <c:pt idx="444">
                  <c:v>-191.38888888888889</c:v>
                </c:pt>
                <c:pt idx="445">
                  <c:v>-29.444444444444446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73.611111111111114</c:v>
                </c:pt>
                <c:pt idx="512">
                  <c:v>368.05555555555554</c:v>
                </c:pt>
                <c:pt idx="513">
                  <c:v>898.05555555555543</c:v>
                </c:pt>
                <c:pt idx="514">
                  <c:v>1369.1666666666667</c:v>
                </c:pt>
                <c:pt idx="515">
                  <c:v>1501.6666666666667</c:v>
                </c:pt>
                <c:pt idx="516">
                  <c:v>1280.8333333333333</c:v>
                </c:pt>
                <c:pt idx="517">
                  <c:v>750.83333333333303</c:v>
                </c:pt>
                <c:pt idx="518">
                  <c:v>206.11111111111092</c:v>
                </c:pt>
                <c:pt idx="519">
                  <c:v>-88.333333333333016</c:v>
                </c:pt>
                <c:pt idx="520">
                  <c:v>-235.55555555555526</c:v>
                </c:pt>
                <c:pt idx="521">
                  <c:v>-309.16666666666686</c:v>
                </c:pt>
                <c:pt idx="522">
                  <c:v>-368.05555555555554</c:v>
                </c:pt>
                <c:pt idx="523">
                  <c:v>-544.72222222222206</c:v>
                </c:pt>
                <c:pt idx="524">
                  <c:v>-868.61111111111109</c:v>
                </c:pt>
                <c:pt idx="525">
                  <c:v>-1163.0555555555557</c:v>
                </c:pt>
                <c:pt idx="526">
                  <c:v>-1163.0555555555557</c:v>
                </c:pt>
                <c:pt idx="527">
                  <c:v>-824.44444444444434</c:v>
                </c:pt>
                <c:pt idx="528">
                  <c:v>-441.66666666666663</c:v>
                </c:pt>
                <c:pt idx="529">
                  <c:v>-294.44444444444446</c:v>
                </c:pt>
                <c:pt idx="530">
                  <c:v>-147.22222222222223</c:v>
                </c:pt>
                <c:pt idx="531">
                  <c:v>0</c:v>
                </c:pt>
                <c:pt idx="532">
                  <c:v>29.444444444444446</c:v>
                </c:pt>
                <c:pt idx="533">
                  <c:v>176.66666666666666</c:v>
                </c:pt>
                <c:pt idx="534">
                  <c:v>441.66666666666663</c:v>
                </c:pt>
                <c:pt idx="535">
                  <c:v>588.88888888888891</c:v>
                </c:pt>
                <c:pt idx="536">
                  <c:v>736.11111111111097</c:v>
                </c:pt>
                <c:pt idx="537">
                  <c:v>1148.3333333333333</c:v>
                </c:pt>
                <c:pt idx="538">
                  <c:v>1560.5555555555557</c:v>
                </c:pt>
                <c:pt idx="539">
                  <c:v>1486.9444444444446</c:v>
                </c:pt>
                <c:pt idx="540">
                  <c:v>839.16666666666652</c:v>
                </c:pt>
                <c:pt idx="541">
                  <c:v>206.11111111111092</c:v>
                </c:pt>
                <c:pt idx="542">
                  <c:v>-29.44444444444434</c:v>
                </c:pt>
                <c:pt idx="543">
                  <c:v>-132.4999999999998</c:v>
                </c:pt>
                <c:pt idx="544">
                  <c:v>-294.44444444444446</c:v>
                </c:pt>
                <c:pt idx="545">
                  <c:v>-515.27777777777771</c:v>
                </c:pt>
                <c:pt idx="546">
                  <c:v>-559.44444444444457</c:v>
                </c:pt>
                <c:pt idx="547">
                  <c:v>-426.94444444444474</c:v>
                </c:pt>
                <c:pt idx="548">
                  <c:v>-323.8888888888888</c:v>
                </c:pt>
                <c:pt idx="549">
                  <c:v>-264.99999999999983</c:v>
                </c:pt>
                <c:pt idx="550">
                  <c:v>-235.55555555555574</c:v>
                </c:pt>
                <c:pt idx="551">
                  <c:v>-161.9444444444444</c:v>
                </c:pt>
                <c:pt idx="552">
                  <c:v>-147.22222222222223</c:v>
                </c:pt>
                <c:pt idx="553">
                  <c:v>-147.22222222222223</c:v>
                </c:pt>
                <c:pt idx="554">
                  <c:v>-88.333333333333286</c:v>
                </c:pt>
                <c:pt idx="555">
                  <c:v>-29.444444444444599</c:v>
                </c:pt>
                <c:pt idx="556">
                  <c:v>29.444444444444599</c:v>
                </c:pt>
                <c:pt idx="557">
                  <c:v>103.0555555555557</c:v>
                </c:pt>
                <c:pt idx="558">
                  <c:v>176.66666666666657</c:v>
                </c:pt>
                <c:pt idx="559">
                  <c:v>397.49999999999989</c:v>
                </c:pt>
                <c:pt idx="560">
                  <c:v>368.05555555555554</c:v>
                </c:pt>
                <c:pt idx="561">
                  <c:v>73.611111111111114</c:v>
                </c:pt>
                <c:pt idx="562">
                  <c:v>0</c:v>
                </c:pt>
                <c:pt idx="563">
                  <c:v>-235.55555555555549</c:v>
                </c:pt>
                <c:pt idx="564">
                  <c:v>-1015.8333333333334</c:v>
                </c:pt>
                <c:pt idx="565">
                  <c:v>-1560.5555555555557</c:v>
                </c:pt>
                <c:pt idx="566">
                  <c:v>-1486.9444444444443</c:v>
                </c:pt>
                <c:pt idx="567">
                  <c:v>-706.66666666666663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FC6-416E-9881-71AD29248132}"/>
            </c:ext>
          </c:extLst>
        </c:ser>
        <c:ser>
          <c:idx val="1"/>
          <c:order val="1"/>
          <c:tx>
            <c:v>Aerodynamic (Force)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'Corsa B Data'!$E$1490:$E$1812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xVal>
          <c:yVal>
            <c:numRef>
              <c:f>'Corsa B Data'!$K$12:$K$601</c:f>
              <c:numCache>
                <c:formatCode>0.00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1.2790555069444446E-3</c:v>
                </c:pt>
                <c:pt idx="13">
                  <c:v>9.241176037673611E-2</c:v>
                </c:pt>
                <c:pt idx="14">
                  <c:v>0.93243146456250003</c:v>
                </c:pt>
                <c:pt idx="15">
                  <c:v>3.1340057558906254</c:v>
                </c:pt>
                <c:pt idx="16">
                  <c:v>5.4874678886684034</c:v>
                </c:pt>
                <c:pt idx="17">
                  <c:v>9.1327760834600671</c:v>
                </c:pt>
                <c:pt idx="18">
                  <c:v>15.057361191626736</c:v>
                </c:pt>
                <c:pt idx="19">
                  <c:v>21.616038067361114</c:v>
                </c:pt>
                <c:pt idx="20">
                  <c:v>24.182143178168399</c:v>
                </c:pt>
                <c:pt idx="21">
                  <c:v>25.248875470960069</c:v>
                </c:pt>
                <c:pt idx="22">
                  <c:v>25.609569123918401</c:v>
                </c:pt>
                <c:pt idx="23">
                  <c:v>26.522494992000002</c:v>
                </c:pt>
                <c:pt idx="24">
                  <c:v>27.077924845890632</c:v>
                </c:pt>
                <c:pt idx="25">
                  <c:v>30.334080402694447</c:v>
                </c:pt>
                <c:pt idx="26">
                  <c:v>32.5394918605434</c:v>
                </c:pt>
                <c:pt idx="27">
                  <c:v>37.182463350751746</c:v>
                </c:pt>
                <c:pt idx="28">
                  <c:v>42.834289872062499</c:v>
                </c:pt>
                <c:pt idx="29">
                  <c:v>48.885821239293406</c:v>
                </c:pt>
                <c:pt idx="30">
                  <c:v>54.541804691001737</c:v>
                </c:pt>
                <c:pt idx="31">
                  <c:v>57.757350235460073</c:v>
                </c:pt>
                <c:pt idx="32">
                  <c:v>59.952209485376727</c:v>
                </c:pt>
                <c:pt idx="33">
                  <c:v>61.625214088460062</c:v>
                </c:pt>
                <c:pt idx="34">
                  <c:v>63.036971604249992</c:v>
                </c:pt>
                <c:pt idx="35">
                  <c:v>63.321241690668401</c:v>
                </c:pt>
                <c:pt idx="36">
                  <c:v>62.470350014673627</c:v>
                </c:pt>
                <c:pt idx="37">
                  <c:v>58.302227881418425</c:v>
                </c:pt>
                <c:pt idx="38">
                  <c:v>50.906728940265623</c:v>
                </c:pt>
                <c:pt idx="39">
                  <c:v>43.775674725173609</c:v>
                </c:pt>
                <c:pt idx="40">
                  <c:v>38.280852267340279</c:v>
                </c:pt>
                <c:pt idx="41">
                  <c:v>33.36064549600173</c:v>
                </c:pt>
                <c:pt idx="42">
                  <c:v>26.892142033506946</c:v>
                </c:pt>
                <c:pt idx="43">
                  <c:v>20.145443998251739</c:v>
                </c:pt>
                <c:pt idx="44">
                  <c:v>15.759242901062498</c:v>
                </c:pt>
                <c:pt idx="45">
                  <c:v>13.967605899710071</c:v>
                </c:pt>
                <c:pt idx="46">
                  <c:v>13.307293494249999</c:v>
                </c:pt>
                <c:pt idx="47">
                  <c:v>12.159021412890628</c:v>
                </c:pt>
                <c:pt idx="48">
                  <c:v>10.825925810777777</c:v>
                </c:pt>
                <c:pt idx="49">
                  <c:v>10.131398670506945</c:v>
                </c:pt>
                <c:pt idx="50">
                  <c:v>10.131398670506945</c:v>
                </c:pt>
                <c:pt idx="51">
                  <c:v>9.6811711320624987</c:v>
                </c:pt>
                <c:pt idx="52">
                  <c:v>7.8818597976684028</c:v>
                </c:pt>
                <c:pt idx="53">
                  <c:v>5.4874678886684034</c:v>
                </c:pt>
                <c:pt idx="54">
                  <c:v>4.6816629192934016</c:v>
                </c:pt>
                <c:pt idx="55">
                  <c:v>4.6045998249999993</c:v>
                </c:pt>
                <c:pt idx="56">
                  <c:v>4.6045998249999993</c:v>
                </c:pt>
                <c:pt idx="57">
                  <c:v>4.6045998249999993</c:v>
                </c:pt>
                <c:pt idx="58">
                  <c:v>4.8377076911406256</c:v>
                </c:pt>
                <c:pt idx="59">
                  <c:v>5.0765713070625003</c:v>
                </c:pt>
                <c:pt idx="60">
                  <c:v>6.9097776123906236</c:v>
                </c:pt>
                <c:pt idx="61">
                  <c:v>7.4853525905156255</c:v>
                </c:pt>
                <c:pt idx="62">
                  <c:v>8.0839505677656263</c:v>
                </c:pt>
                <c:pt idx="63">
                  <c:v>8.3918831810625001</c:v>
                </c:pt>
                <c:pt idx="64">
                  <c:v>9.350215519640626</c:v>
                </c:pt>
                <c:pt idx="65">
                  <c:v>10.131398670506945</c:v>
                </c:pt>
                <c:pt idx="66">
                  <c:v>10.475784365751736</c:v>
                </c:pt>
                <c:pt idx="67">
                  <c:v>10.825925810777777</c:v>
                </c:pt>
                <c:pt idx="68">
                  <c:v>13.177149596418406</c:v>
                </c:pt>
                <c:pt idx="69">
                  <c:v>17.210970901444441</c:v>
                </c:pt>
                <c:pt idx="70">
                  <c:v>22.4554182437934</c:v>
                </c:pt>
                <c:pt idx="71">
                  <c:v>28.396311309673621</c:v>
                </c:pt>
                <c:pt idx="72">
                  <c:v>33.983225764006946</c:v>
                </c:pt>
                <c:pt idx="73">
                  <c:v>37.839578117444447</c:v>
                </c:pt>
                <c:pt idx="74">
                  <c:v>40.298242565668403</c:v>
                </c:pt>
                <c:pt idx="75">
                  <c:v>42.367434612027779</c:v>
                </c:pt>
                <c:pt idx="76">
                  <c:v>44.727292022340272</c:v>
                </c:pt>
                <c:pt idx="77">
                  <c:v>47.397000629210076</c:v>
                </c:pt>
                <c:pt idx="78">
                  <c:v>49.387210998015625</c:v>
                </c:pt>
                <c:pt idx="79">
                  <c:v>49.891158867751727</c:v>
                </c:pt>
                <c:pt idx="80">
                  <c:v>48.63608565156251</c:v>
                </c:pt>
                <c:pt idx="81">
                  <c:v>47.397000629210076</c:v>
                </c:pt>
                <c:pt idx="82">
                  <c:v>44.4884284064184</c:v>
                </c:pt>
                <c:pt idx="83">
                  <c:v>43.775674725173609</c:v>
                </c:pt>
                <c:pt idx="84">
                  <c:v>43.068676793710075</c:v>
                </c:pt>
                <c:pt idx="85">
                  <c:v>41.211488197626728</c:v>
                </c:pt>
                <c:pt idx="86">
                  <c:v>39.845456916210068</c:v>
                </c:pt>
                <c:pt idx="87">
                  <c:v>38.280852267340279</c:v>
                </c:pt>
                <c:pt idx="88">
                  <c:v>37.400862078562504</c:v>
                </c:pt>
                <c:pt idx="89">
                  <c:v>32.5394918605434</c:v>
                </c:pt>
                <c:pt idx="90">
                  <c:v>23.831681969265627</c:v>
                </c:pt>
                <c:pt idx="91">
                  <c:v>15.476571634027778</c:v>
                </c:pt>
                <c:pt idx="92">
                  <c:v>9.2411760376736112</c:v>
                </c:pt>
                <c:pt idx="93">
                  <c:v>6.4477188105069443</c:v>
                </c:pt>
                <c:pt idx="94">
                  <c:v>4.6045998249999993</c:v>
                </c:pt>
                <c:pt idx="95">
                  <c:v>2.6479646632517362</c:v>
                </c:pt>
                <c:pt idx="96">
                  <c:v>1.0756856813402775</c:v>
                </c:pt>
                <c:pt idx="97">
                  <c:v>0.41441398425000003</c:v>
                </c:pt>
                <c:pt idx="98">
                  <c:v>0.1547657163402778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1.2790555069444446E-3</c:v>
                </c:pt>
                <c:pt idx="139">
                  <c:v>0.11543475950173612</c:v>
                </c:pt>
                <c:pt idx="140">
                  <c:v>1.1898413853350691</c:v>
                </c:pt>
                <c:pt idx="141">
                  <c:v>4.3772477086406241</c:v>
                </c:pt>
                <c:pt idx="142">
                  <c:v>8.6003692286944453</c:v>
                </c:pt>
                <c:pt idx="143">
                  <c:v>11.422285440890622</c:v>
                </c:pt>
                <c:pt idx="144">
                  <c:v>12.662969282626737</c:v>
                </c:pt>
                <c:pt idx="145">
                  <c:v>13.834264363111112</c:v>
                </c:pt>
                <c:pt idx="146">
                  <c:v>16.622605368249999</c:v>
                </c:pt>
                <c:pt idx="147">
                  <c:v>20.629886271506944</c:v>
                </c:pt>
                <c:pt idx="148">
                  <c:v>24.535162498085068</c:v>
                </c:pt>
                <c:pt idx="149">
                  <c:v>27.264347186027777</c:v>
                </c:pt>
                <c:pt idx="150">
                  <c:v>28.396311309673621</c:v>
                </c:pt>
                <c:pt idx="151">
                  <c:v>27.639110449562494</c:v>
                </c:pt>
                <c:pt idx="152">
                  <c:v>23.657410656444444</c:v>
                </c:pt>
                <c:pt idx="153">
                  <c:v>16.332259768173614</c:v>
                </c:pt>
                <c:pt idx="154">
                  <c:v>9.5702130668350698</c:v>
                </c:pt>
                <c:pt idx="155">
                  <c:v>5.6563032155850701</c:v>
                </c:pt>
                <c:pt idx="156">
                  <c:v>4.6045998249999993</c:v>
                </c:pt>
                <c:pt idx="157">
                  <c:v>5.0765713070625003</c:v>
                </c:pt>
                <c:pt idx="158">
                  <c:v>6.357225633390625</c:v>
                </c:pt>
                <c:pt idx="159">
                  <c:v>9.4598945293611116</c:v>
                </c:pt>
                <c:pt idx="160">
                  <c:v>12.918780384015628</c:v>
                </c:pt>
                <c:pt idx="161">
                  <c:v>17.508990834562496</c:v>
                </c:pt>
                <c:pt idx="162">
                  <c:v>20.792646084765625</c:v>
                </c:pt>
                <c:pt idx="163">
                  <c:v>24.358333074250005</c:v>
                </c:pt>
                <c:pt idx="164">
                  <c:v>27.82745137296007</c:v>
                </c:pt>
                <c:pt idx="165">
                  <c:v>30.927881921793411</c:v>
                </c:pt>
                <c:pt idx="166">
                  <c:v>32.948789622765624</c:v>
                </c:pt>
                <c:pt idx="167">
                  <c:v>35.245653549361123</c:v>
                </c:pt>
                <c:pt idx="168">
                  <c:v>39.620023383111118</c:v>
                </c:pt>
                <c:pt idx="169">
                  <c:v>44.250204318250006</c:v>
                </c:pt>
                <c:pt idx="170">
                  <c:v>46.173903800694447</c:v>
                </c:pt>
                <c:pt idx="171">
                  <c:v>44.727292022340272</c:v>
                </c:pt>
                <c:pt idx="172">
                  <c:v>39.395229377765631</c:v>
                </c:pt>
                <c:pt idx="173">
                  <c:v>30.729308554340278</c:v>
                </c:pt>
                <c:pt idx="174">
                  <c:v>23.483778871376739</c:v>
                </c:pt>
                <c:pt idx="175">
                  <c:v>20.467765986001737</c:v>
                </c:pt>
                <c:pt idx="176">
                  <c:v>20.145443998251739</c:v>
                </c:pt>
                <c:pt idx="177">
                  <c:v>21.450080615335064</c:v>
                </c:pt>
                <c:pt idx="178">
                  <c:v>24.712631449673612</c:v>
                </c:pt>
                <c:pt idx="179">
                  <c:v>27.264347186027777</c:v>
                </c:pt>
                <c:pt idx="180">
                  <c:v>28.01643182411112</c:v>
                </c:pt>
                <c:pt idx="181">
                  <c:v>27.82745137296007</c:v>
                </c:pt>
                <c:pt idx="182">
                  <c:v>27.264347186027777</c:v>
                </c:pt>
                <c:pt idx="183">
                  <c:v>25.609569123918401</c:v>
                </c:pt>
                <c:pt idx="184">
                  <c:v>21.782635047140626</c:v>
                </c:pt>
                <c:pt idx="185">
                  <c:v>17.809568878694442</c:v>
                </c:pt>
                <c:pt idx="186">
                  <c:v>14.101586964062498</c:v>
                </c:pt>
                <c:pt idx="187">
                  <c:v>11.422285440890622</c:v>
                </c:pt>
                <c:pt idx="188">
                  <c:v>9.350215519640626</c:v>
                </c:pt>
                <c:pt idx="189">
                  <c:v>7.8818597976684028</c:v>
                </c:pt>
                <c:pt idx="190">
                  <c:v>6.7230355083767366</c:v>
                </c:pt>
                <c:pt idx="191">
                  <c:v>6.0016482024600695</c:v>
                </c:pt>
                <c:pt idx="192">
                  <c:v>5.321190672765626</c:v>
                </c:pt>
                <c:pt idx="193">
                  <c:v>4.9963105740017371</c:v>
                </c:pt>
                <c:pt idx="194">
                  <c:v>4.7593655413402765</c:v>
                </c:pt>
                <c:pt idx="195">
                  <c:v>4.6045998249999993</c:v>
                </c:pt>
                <c:pt idx="196">
                  <c:v>4.6045998249999993</c:v>
                </c:pt>
                <c:pt idx="197">
                  <c:v>4.6045998249999993</c:v>
                </c:pt>
                <c:pt idx="198">
                  <c:v>4.6045998249999993</c:v>
                </c:pt>
                <c:pt idx="199">
                  <c:v>4.9963105740017371</c:v>
                </c:pt>
                <c:pt idx="200">
                  <c:v>5.4040095168402784</c:v>
                </c:pt>
                <c:pt idx="201">
                  <c:v>6.2673719840277782</c:v>
                </c:pt>
                <c:pt idx="202">
                  <c:v>7.1946872265625021</c:v>
                </c:pt>
                <c:pt idx="203">
                  <c:v>8.705571544140625</c:v>
                </c:pt>
                <c:pt idx="204">
                  <c:v>11.543475950173612</c:v>
                </c:pt>
                <c:pt idx="205">
                  <c:v>14.371467676027777</c:v>
                </c:pt>
                <c:pt idx="206">
                  <c:v>18.112705033840278</c:v>
                </c:pt>
                <c:pt idx="207">
                  <c:v>23.138433884501733</c:v>
                </c:pt>
                <c:pt idx="208">
                  <c:v>28.01643182411112</c:v>
                </c:pt>
                <c:pt idx="209">
                  <c:v>32.743820977777787</c:v>
                </c:pt>
                <c:pt idx="210">
                  <c:v>39.620023383111118</c:v>
                </c:pt>
                <c:pt idx="211">
                  <c:v>44.966795166015622</c:v>
                </c:pt>
                <c:pt idx="212">
                  <c:v>49.136196354777788</c:v>
                </c:pt>
                <c:pt idx="213">
                  <c:v>52.449269881640632</c:v>
                </c:pt>
                <c:pt idx="214">
                  <c:v>55.337057452444448</c:v>
                </c:pt>
                <c:pt idx="215">
                  <c:v>59.399657506376748</c:v>
                </c:pt>
                <c:pt idx="216">
                  <c:v>64.75218503906251</c:v>
                </c:pt>
                <c:pt idx="217">
                  <c:v>70.936738179015634</c:v>
                </c:pt>
                <c:pt idx="218">
                  <c:v>76.775306804340275</c:v>
                </c:pt>
                <c:pt idx="219">
                  <c:v>81.871063944006949</c:v>
                </c:pt>
                <c:pt idx="220">
                  <c:v>85.800322461340258</c:v>
                </c:pt>
                <c:pt idx="221">
                  <c:v>88.807701722043419</c:v>
                </c:pt>
                <c:pt idx="222">
                  <c:v>90.160942448390628</c:v>
                </c:pt>
                <c:pt idx="223">
                  <c:v>91.524415618793398</c:v>
                </c:pt>
                <c:pt idx="224">
                  <c:v>92.553735538006933</c:v>
                </c:pt>
                <c:pt idx="225">
                  <c:v>93.935115485506955</c:v>
                </c:pt>
                <c:pt idx="226">
                  <c:v>96.026371239361112</c:v>
                </c:pt>
                <c:pt idx="227">
                  <c:v>97.786671380793408</c:v>
                </c:pt>
                <c:pt idx="228">
                  <c:v>99.56295971606248</c:v>
                </c:pt>
                <c:pt idx="229">
                  <c:v>100.99550188384028</c:v>
                </c:pt>
                <c:pt idx="230">
                  <c:v>102.07662355108508</c:v>
                </c:pt>
                <c:pt idx="231">
                  <c:v>102.07662355108508</c:v>
                </c:pt>
                <c:pt idx="232">
                  <c:v>100.99550188384028</c:v>
                </c:pt>
                <c:pt idx="233">
                  <c:v>96.377152212140629</c:v>
                </c:pt>
                <c:pt idx="234">
                  <c:v>89.483043029710061</c:v>
                </c:pt>
                <c:pt idx="235">
                  <c:v>83.170584339062501</c:v>
                </c:pt>
                <c:pt idx="236">
                  <c:v>79.302720486062498</c:v>
                </c:pt>
                <c:pt idx="237">
                  <c:v>77.40332305825001</c:v>
                </c:pt>
                <c:pt idx="238">
                  <c:v>74.906606708694426</c:v>
                </c:pt>
                <c:pt idx="239">
                  <c:v>70.335582090751743</c:v>
                </c:pt>
                <c:pt idx="240">
                  <c:v>62.753341045585053</c:v>
                </c:pt>
                <c:pt idx="241">
                  <c:v>55.071333670876733</c:v>
                </c:pt>
                <c:pt idx="242">
                  <c:v>49.891158867751727</c:v>
                </c:pt>
                <c:pt idx="243">
                  <c:v>43.775674725173609</c:v>
                </c:pt>
                <c:pt idx="244">
                  <c:v>38.280852267340279</c:v>
                </c:pt>
                <c:pt idx="245">
                  <c:v>33.36064549600173</c:v>
                </c:pt>
                <c:pt idx="246">
                  <c:v>26.892142033506946</c:v>
                </c:pt>
                <c:pt idx="247">
                  <c:v>20.145443998251739</c:v>
                </c:pt>
                <c:pt idx="248">
                  <c:v>15.759242901062498</c:v>
                </c:pt>
                <c:pt idx="249">
                  <c:v>13.967605899710071</c:v>
                </c:pt>
                <c:pt idx="250">
                  <c:v>13.307293494249999</c:v>
                </c:pt>
                <c:pt idx="251">
                  <c:v>12.159021412890628</c:v>
                </c:pt>
                <c:pt idx="252">
                  <c:v>10.825925810777777</c:v>
                </c:pt>
                <c:pt idx="253">
                  <c:v>10.131398670506945</c:v>
                </c:pt>
                <c:pt idx="254">
                  <c:v>10.131398670506945</c:v>
                </c:pt>
                <c:pt idx="255">
                  <c:v>9.6811711320624987</c:v>
                </c:pt>
                <c:pt idx="256">
                  <c:v>7.8818597976684028</c:v>
                </c:pt>
                <c:pt idx="257">
                  <c:v>6.7230355083767366</c:v>
                </c:pt>
                <c:pt idx="258">
                  <c:v>7.5835201006736117</c:v>
                </c:pt>
                <c:pt idx="259">
                  <c:v>10.245554374501735</c:v>
                </c:pt>
                <c:pt idx="260">
                  <c:v>13.569499873173614</c:v>
                </c:pt>
                <c:pt idx="261">
                  <c:v>17.210970901444441</c:v>
                </c:pt>
                <c:pt idx="262">
                  <c:v>21.1200842945434</c:v>
                </c:pt>
                <c:pt idx="263">
                  <c:v>26.338630762876733</c:v>
                </c:pt>
                <c:pt idx="264">
                  <c:v>33.775059480251727</c:v>
                </c:pt>
                <c:pt idx="265">
                  <c:v>41.671948180126741</c:v>
                </c:pt>
                <c:pt idx="266">
                  <c:v>48.63608565156251</c:v>
                </c:pt>
                <c:pt idx="267">
                  <c:v>53.229173976999995</c:v>
                </c:pt>
                <c:pt idx="268">
                  <c:v>58.849663638390624</c:v>
                </c:pt>
                <c:pt idx="269">
                  <c:v>63.036971604249992</c:v>
                </c:pt>
                <c:pt idx="270">
                  <c:v>67.368173314640629</c:v>
                </c:pt>
                <c:pt idx="271">
                  <c:v>67.662036317361114</c:v>
                </c:pt>
                <c:pt idx="272">
                  <c:v>66.490421472999998</c:v>
                </c:pt>
                <c:pt idx="273">
                  <c:v>65.618425381140611</c:v>
                </c:pt>
                <c:pt idx="274">
                  <c:v>61.064987776418413</c:v>
                </c:pt>
                <c:pt idx="275">
                  <c:v>53.229173976999995</c:v>
                </c:pt>
                <c:pt idx="276">
                  <c:v>46.173903800694447</c:v>
                </c:pt>
                <c:pt idx="277">
                  <c:v>37.839578117444447</c:v>
                </c:pt>
                <c:pt idx="278">
                  <c:v>30.531374714640616</c:v>
                </c:pt>
                <c:pt idx="279">
                  <c:v>20.792646084765625</c:v>
                </c:pt>
                <c:pt idx="280">
                  <c:v>14.643906499006942</c:v>
                </c:pt>
                <c:pt idx="281">
                  <c:v>13.047645226340277</c:v>
                </c:pt>
                <c:pt idx="282">
                  <c:v>16.768737459918402</c:v>
                </c:pt>
                <c:pt idx="283">
                  <c:v>22.62521286234028</c:v>
                </c:pt>
                <c:pt idx="284">
                  <c:v>29.163744613840286</c:v>
                </c:pt>
                <c:pt idx="285">
                  <c:v>37.182463350751746</c:v>
                </c:pt>
                <c:pt idx="286">
                  <c:v>44.727292022340272</c:v>
                </c:pt>
                <c:pt idx="287">
                  <c:v>52.968566417460075</c:v>
                </c:pt>
                <c:pt idx="288">
                  <c:v>61.906286536111111</c:v>
                </c:pt>
                <c:pt idx="289">
                  <c:v>71.540452378293395</c:v>
                </c:pt>
                <c:pt idx="290">
                  <c:v>77.40332305825001</c:v>
                </c:pt>
                <c:pt idx="291">
                  <c:v>79.302720486062498</c:v>
                </c:pt>
                <c:pt idx="292">
                  <c:v>77.40332305825001</c:v>
                </c:pt>
                <c:pt idx="293">
                  <c:v>73.98089028554341</c:v>
                </c:pt>
                <c:pt idx="294">
                  <c:v>71.540452378293395</c:v>
                </c:pt>
                <c:pt idx="295">
                  <c:v>70.035963338249985</c:v>
                </c:pt>
                <c:pt idx="296">
                  <c:v>69.736984113501748</c:v>
                </c:pt>
                <c:pt idx="297">
                  <c:v>70.035963338249985</c:v>
                </c:pt>
                <c:pt idx="298">
                  <c:v>70.936738179015634</c:v>
                </c:pt>
                <c:pt idx="299">
                  <c:v>71.540452378293395</c:v>
                </c:pt>
                <c:pt idx="300">
                  <c:v>71.540452378293395</c:v>
                </c:pt>
                <c:pt idx="301">
                  <c:v>70.936738179015634</c:v>
                </c:pt>
                <c:pt idx="302">
                  <c:v>69.438644416506961</c:v>
                </c:pt>
                <c:pt idx="303">
                  <c:v>67.074949839673607</c:v>
                </c:pt>
                <c:pt idx="304">
                  <c:v>64.177889116444433</c:v>
                </c:pt>
                <c:pt idx="305">
                  <c:v>59.952209485376727</c:v>
                </c:pt>
                <c:pt idx="306">
                  <c:v>55.870423598840283</c:v>
                </c:pt>
                <c:pt idx="307">
                  <c:v>53.229173976999995</c:v>
                </c:pt>
                <c:pt idx="308">
                  <c:v>51.932531456835058</c:v>
                </c:pt>
                <c:pt idx="309">
                  <c:v>51.418351143043409</c:v>
                </c:pt>
                <c:pt idx="310">
                  <c:v>50.397664848501748</c:v>
                </c:pt>
                <c:pt idx="311">
                  <c:v>49.136196354777788</c:v>
                </c:pt>
                <c:pt idx="312">
                  <c:v>47.397000629210076</c:v>
                </c:pt>
                <c:pt idx="313">
                  <c:v>44.727292022340272</c:v>
                </c:pt>
                <c:pt idx="314">
                  <c:v>41.441398425000003</c:v>
                </c:pt>
                <c:pt idx="315">
                  <c:v>37.839578117444447</c:v>
                </c:pt>
                <c:pt idx="316">
                  <c:v>34.8222861765625</c:v>
                </c:pt>
                <c:pt idx="317">
                  <c:v>32.132752209335067</c:v>
                </c:pt>
                <c:pt idx="318">
                  <c:v>28.778748906250009</c:v>
                </c:pt>
                <c:pt idx="319">
                  <c:v>25.069487936111113</c:v>
                </c:pt>
                <c:pt idx="320">
                  <c:v>21.782635047140626</c:v>
                </c:pt>
                <c:pt idx="321">
                  <c:v>20.956045425777781</c:v>
                </c:pt>
                <c:pt idx="322">
                  <c:v>19.825680121515624</c:v>
                </c:pt>
                <c:pt idx="323">
                  <c:v>19.825680121515624</c:v>
                </c:pt>
                <c:pt idx="324">
                  <c:v>18.881737157390628</c:v>
                </c:pt>
                <c:pt idx="325">
                  <c:v>18.265232403043402</c:v>
                </c:pt>
                <c:pt idx="326">
                  <c:v>18.265232403043402</c:v>
                </c:pt>
                <c:pt idx="327">
                  <c:v>17.809568878694442</c:v>
                </c:pt>
                <c:pt idx="328">
                  <c:v>17.35966110412674</c:v>
                </c:pt>
                <c:pt idx="329">
                  <c:v>13.438076919835073</c:v>
                </c:pt>
                <c:pt idx="330">
                  <c:v>9.7927687250434019</c:v>
                </c:pt>
                <c:pt idx="331">
                  <c:v>9.1327760834600671</c:v>
                </c:pt>
                <c:pt idx="332">
                  <c:v>8.9178947582934018</c:v>
                </c:pt>
                <c:pt idx="333">
                  <c:v>8.0839505677656263</c:v>
                </c:pt>
                <c:pt idx="334">
                  <c:v>7.7817737042499999</c:v>
                </c:pt>
                <c:pt idx="335">
                  <c:v>7.1946872265625021</c:v>
                </c:pt>
                <c:pt idx="336">
                  <c:v>6.7230355083767366</c:v>
                </c:pt>
                <c:pt idx="337">
                  <c:v>6.538851515376737</c:v>
                </c:pt>
                <c:pt idx="338">
                  <c:v>6.7230355083767366</c:v>
                </c:pt>
                <c:pt idx="339">
                  <c:v>7.5835201006736117</c:v>
                </c:pt>
                <c:pt idx="340">
                  <c:v>10.131398670506945</c:v>
                </c:pt>
                <c:pt idx="341">
                  <c:v>14.236207556168406</c:v>
                </c:pt>
                <c:pt idx="342">
                  <c:v>18.572205724710074</c:v>
                </c:pt>
                <c:pt idx="343">
                  <c:v>19.985242296006948</c:v>
                </c:pt>
                <c:pt idx="344">
                  <c:v>20.467765986001737</c:v>
                </c:pt>
                <c:pt idx="345">
                  <c:v>20.792646084765625</c:v>
                </c:pt>
                <c:pt idx="346">
                  <c:v>22.286263153</c:v>
                </c:pt>
                <c:pt idx="347">
                  <c:v>22.62521286234028</c:v>
                </c:pt>
                <c:pt idx="348">
                  <c:v>23.483778871376739</c:v>
                </c:pt>
                <c:pt idx="349">
                  <c:v>24.535162498085068</c:v>
                </c:pt>
                <c:pt idx="350">
                  <c:v>25.248875470960069</c:v>
                </c:pt>
                <c:pt idx="351">
                  <c:v>25.4289025335625</c:v>
                </c:pt>
                <c:pt idx="352">
                  <c:v>25.248875470960069</c:v>
                </c:pt>
                <c:pt idx="353">
                  <c:v>25.069487936111113</c:v>
                </c:pt>
                <c:pt idx="354">
                  <c:v>24.89073992901562</c:v>
                </c:pt>
                <c:pt idx="355">
                  <c:v>24.89073992901562</c:v>
                </c:pt>
                <c:pt idx="356">
                  <c:v>25.248875470960069</c:v>
                </c:pt>
                <c:pt idx="357">
                  <c:v>25.4289025335625</c:v>
                </c:pt>
                <c:pt idx="358">
                  <c:v>25.069487936111113</c:v>
                </c:pt>
                <c:pt idx="359">
                  <c:v>23.138433884501733</c:v>
                </c:pt>
                <c:pt idx="360">
                  <c:v>19.985242296006948</c:v>
                </c:pt>
                <c:pt idx="361">
                  <c:v>17.210970901444441</c:v>
                </c:pt>
                <c:pt idx="362">
                  <c:v>15.336195292140626</c:v>
                </c:pt>
                <c:pt idx="363">
                  <c:v>14.236207556168406</c:v>
                </c:pt>
                <c:pt idx="364">
                  <c:v>13.701562354265626</c:v>
                </c:pt>
                <c:pt idx="365">
                  <c:v>13.701562354265626</c:v>
                </c:pt>
                <c:pt idx="366">
                  <c:v>13.834264363111112</c:v>
                </c:pt>
                <c:pt idx="367">
                  <c:v>14.371467676027777</c:v>
                </c:pt>
                <c:pt idx="368">
                  <c:v>15.617587503668407</c:v>
                </c:pt>
                <c:pt idx="369">
                  <c:v>17.658960092751737</c:v>
                </c:pt>
                <c:pt idx="370">
                  <c:v>18.881737157390628</c:v>
                </c:pt>
                <c:pt idx="371">
                  <c:v>19.193826701085069</c:v>
                </c:pt>
                <c:pt idx="372">
                  <c:v>18.112705033840278</c:v>
                </c:pt>
                <c:pt idx="373">
                  <c:v>14.507367323640629</c:v>
                </c:pt>
                <c:pt idx="374">
                  <c:v>10.017882494265622</c:v>
                </c:pt>
                <c:pt idx="375">
                  <c:v>6.6306237480000005</c:v>
                </c:pt>
                <c:pt idx="376">
                  <c:v>4.5281762584600695</c:v>
                </c:pt>
                <c:pt idx="377">
                  <c:v>3.3268233735624997</c:v>
                </c:pt>
                <c:pt idx="378">
                  <c:v>2.5328496676267362</c:v>
                </c:pt>
                <c:pt idx="379">
                  <c:v>2.0464888111111117</c:v>
                </c:pt>
                <c:pt idx="380">
                  <c:v>1.6576559370000001</c:v>
                </c:pt>
                <c:pt idx="381">
                  <c:v>1.1898413853350691</c:v>
                </c:pt>
                <c:pt idx="382">
                  <c:v>0.76775306804340293</c:v>
                </c:pt>
                <c:pt idx="383">
                  <c:v>0.43775674725173624</c:v>
                </c:pt>
                <c:pt idx="384">
                  <c:v>0.16915509079340277</c:v>
                </c:pt>
                <c:pt idx="385">
                  <c:v>2.5900874015625002E-2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7.9940969184027801E-3</c:v>
                </c:pt>
                <c:pt idx="393">
                  <c:v>0.14101586964062504</c:v>
                </c:pt>
                <c:pt idx="394">
                  <c:v>0.73673597200000007</c:v>
                </c:pt>
                <c:pt idx="395">
                  <c:v>2.2028533468350702</c:v>
                </c:pt>
                <c:pt idx="396">
                  <c:v>4.8377076911406256</c:v>
                </c:pt>
                <c:pt idx="397">
                  <c:v>8.8114133873402807</c:v>
                </c:pt>
                <c:pt idx="398">
                  <c:v>13.967605899710071</c:v>
                </c:pt>
                <c:pt idx="399">
                  <c:v>18.726651677173606</c:v>
                </c:pt>
                <c:pt idx="400">
                  <c:v>20.956045425777781</c:v>
                </c:pt>
                <c:pt idx="401">
                  <c:v>20.956045425777781</c:v>
                </c:pt>
                <c:pt idx="402">
                  <c:v>19.825680121515624</c:v>
                </c:pt>
                <c:pt idx="403">
                  <c:v>17.35966110412674</c:v>
                </c:pt>
                <c:pt idx="404">
                  <c:v>14.918903433000001</c:v>
                </c:pt>
                <c:pt idx="405">
                  <c:v>13.047645226340277</c:v>
                </c:pt>
                <c:pt idx="406">
                  <c:v>11.181823005585068</c:v>
                </c:pt>
                <c:pt idx="407">
                  <c:v>9.2411760376736112</c:v>
                </c:pt>
                <c:pt idx="408">
                  <c:v>7.4853525905156255</c:v>
                </c:pt>
                <c:pt idx="409">
                  <c:v>6.4477188105069443</c:v>
                </c:pt>
                <c:pt idx="410">
                  <c:v>6.178157862418403</c:v>
                </c:pt>
                <c:pt idx="411">
                  <c:v>6.2673719840277782</c:v>
                </c:pt>
                <c:pt idx="412">
                  <c:v>6.4477188105069443</c:v>
                </c:pt>
                <c:pt idx="413">
                  <c:v>6.7230355083767366</c:v>
                </c:pt>
                <c:pt idx="414">
                  <c:v>7.0990778274184052</c:v>
                </c:pt>
                <c:pt idx="415">
                  <c:v>8.0839505677656263</c:v>
                </c:pt>
                <c:pt idx="416">
                  <c:v>9.6811711320624987</c:v>
                </c:pt>
                <c:pt idx="417">
                  <c:v>11.181823005585068</c:v>
                </c:pt>
                <c:pt idx="418">
                  <c:v>11.665305987210074</c:v>
                </c:pt>
                <c:pt idx="419">
                  <c:v>11.301734459361112</c:v>
                </c:pt>
                <c:pt idx="420">
                  <c:v>9.9050058457777794</c:v>
                </c:pt>
                <c:pt idx="421">
                  <c:v>8.8114133873402807</c:v>
                </c:pt>
                <c:pt idx="422">
                  <c:v>8.3918831810625001</c:v>
                </c:pt>
                <c:pt idx="423">
                  <c:v>8.6003692286944453</c:v>
                </c:pt>
                <c:pt idx="424">
                  <c:v>9.4598945293611116</c:v>
                </c:pt>
                <c:pt idx="425">
                  <c:v>11.665305987210074</c:v>
                </c:pt>
                <c:pt idx="426">
                  <c:v>16.332259768173614</c:v>
                </c:pt>
                <c:pt idx="427">
                  <c:v>24.006592809840278</c:v>
                </c:pt>
                <c:pt idx="428">
                  <c:v>31.930341675361117</c:v>
                </c:pt>
                <c:pt idx="429">
                  <c:v>35.671579033173607</c:v>
                </c:pt>
                <c:pt idx="430">
                  <c:v>35.88550106671007</c:v>
                </c:pt>
                <c:pt idx="431">
                  <c:v>34.401476914777781</c:v>
                </c:pt>
                <c:pt idx="432">
                  <c:v>32.5394918605434</c:v>
                </c:pt>
                <c:pt idx="433">
                  <c:v>31.326947239960077</c:v>
                </c:pt>
                <c:pt idx="434">
                  <c:v>30.927881921793411</c:v>
                </c:pt>
                <c:pt idx="435">
                  <c:v>29.941410362062502</c:v>
                </c:pt>
                <c:pt idx="436">
                  <c:v>27.264347186027777</c:v>
                </c:pt>
                <c:pt idx="437">
                  <c:v>22.795647008640625</c:v>
                </c:pt>
                <c:pt idx="438">
                  <c:v>16.915509079340278</c:v>
                </c:pt>
                <c:pt idx="439">
                  <c:v>10.591858653006945</c:v>
                </c:pt>
                <c:pt idx="440">
                  <c:v>5.321190672765626</c:v>
                </c:pt>
                <c:pt idx="441">
                  <c:v>1.8958800251684029</c:v>
                </c:pt>
                <c:pt idx="442">
                  <c:v>0.46173903800694449</c:v>
                </c:pt>
                <c:pt idx="443">
                  <c:v>5.4040095168402781E-2</c:v>
                </c:pt>
                <c:pt idx="444">
                  <c:v>1.2790555069444446E-3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7.9940969184027801E-3</c:v>
                </c:pt>
                <c:pt idx="513">
                  <c:v>0.19985242296006944</c:v>
                </c:pt>
                <c:pt idx="514">
                  <c:v>1.3928914470625</c:v>
                </c:pt>
                <c:pt idx="515">
                  <c:v>4.4523922196736105</c:v>
                </c:pt>
                <c:pt idx="516">
                  <c:v>9.0250156570000026</c:v>
                </c:pt>
                <c:pt idx="517">
                  <c:v>13.438076919835073</c:v>
                </c:pt>
                <c:pt idx="518">
                  <c:v>15.336195292140626</c:v>
                </c:pt>
                <c:pt idx="519">
                  <c:v>15.336195292140626</c:v>
                </c:pt>
                <c:pt idx="520">
                  <c:v>14.507367323640629</c:v>
                </c:pt>
                <c:pt idx="521">
                  <c:v>13.177149596418406</c:v>
                </c:pt>
                <c:pt idx="522">
                  <c:v>11.787775552000001</c:v>
                </c:pt>
                <c:pt idx="523">
                  <c:v>10.131398670506945</c:v>
                </c:pt>
                <c:pt idx="524">
                  <c:v>7.6823271385850695</c:v>
                </c:pt>
                <c:pt idx="525">
                  <c:v>4.5281762584600695</c:v>
                </c:pt>
                <c:pt idx="526">
                  <c:v>1.846956152027778</c:v>
                </c:pt>
                <c:pt idx="527">
                  <c:v>0.51162220277777792</c:v>
                </c:pt>
                <c:pt idx="528">
                  <c:v>0.12790555069444448</c:v>
                </c:pt>
                <c:pt idx="529">
                  <c:v>3.197638767361112E-2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1.2790555069444446E-3</c:v>
                </c:pt>
                <c:pt idx="534">
                  <c:v>4.6045998250000005E-2</c:v>
                </c:pt>
                <c:pt idx="535">
                  <c:v>0.32743820977777782</c:v>
                </c:pt>
                <c:pt idx="536">
                  <c:v>0.8646415226944445</c:v>
                </c:pt>
                <c:pt idx="537">
                  <c:v>2.1500923071736113</c:v>
                </c:pt>
                <c:pt idx="538">
                  <c:v>5.4040095168402784</c:v>
                </c:pt>
                <c:pt idx="539">
                  <c:v>11.301734459361112</c:v>
                </c:pt>
                <c:pt idx="540">
                  <c:v>17.062920226515629</c:v>
                </c:pt>
                <c:pt idx="541">
                  <c:v>19.193826701085069</c:v>
                </c:pt>
                <c:pt idx="542">
                  <c:v>19.193826701085069</c:v>
                </c:pt>
                <c:pt idx="543">
                  <c:v>18.881737157390628</c:v>
                </c:pt>
                <c:pt idx="544">
                  <c:v>17.809568878694442</c:v>
                </c:pt>
                <c:pt idx="545">
                  <c:v>15.901537826210072</c:v>
                </c:pt>
                <c:pt idx="546">
                  <c:v>12.918780384015628</c:v>
                </c:pt>
                <c:pt idx="547">
                  <c:v>10.943918681293402</c:v>
                </c:pt>
                <c:pt idx="548">
                  <c:v>9.4598945293611116</c:v>
                </c:pt>
                <c:pt idx="549">
                  <c:v>8.4958064410017364</c:v>
                </c:pt>
                <c:pt idx="550">
                  <c:v>7.5835201006736117</c:v>
                </c:pt>
                <c:pt idx="551">
                  <c:v>6.9097776123906236</c:v>
                </c:pt>
                <c:pt idx="552">
                  <c:v>6.538851515376737</c:v>
                </c:pt>
                <c:pt idx="553">
                  <c:v>6.0016482024600695</c:v>
                </c:pt>
                <c:pt idx="554">
                  <c:v>5.6563032155850701</c:v>
                </c:pt>
                <c:pt idx="555">
                  <c:v>5.4874678886684034</c:v>
                </c:pt>
                <c:pt idx="556">
                  <c:v>5.4874678886684034</c:v>
                </c:pt>
                <c:pt idx="557">
                  <c:v>5.6563032155850701</c:v>
                </c:pt>
                <c:pt idx="558">
                  <c:v>6.0895832685625013</c:v>
                </c:pt>
                <c:pt idx="559">
                  <c:v>6.7230355083767366</c:v>
                </c:pt>
                <c:pt idx="560">
                  <c:v>8.705571544140625</c:v>
                </c:pt>
                <c:pt idx="561">
                  <c:v>9.2411760376736112</c:v>
                </c:pt>
                <c:pt idx="562">
                  <c:v>9.2411760376736112</c:v>
                </c:pt>
                <c:pt idx="563">
                  <c:v>9.2411760376736112</c:v>
                </c:pt>
                <c:pt idx="564">
                  <c:v>7.5835201006736117</c:v>
                </c:pt>
                <c:pt idx="565">
                  <c:v>3.2619113065850693</c:v>
                </c:pt>
                <c:pt idx="566">
                  <c:v>0.73673597200000007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FC6-416E-9881-71AD29248132}"/>
            </c:ext>
          </c:extLst>
        </c:ser>
        <c:ser>
          <c:idx val="2"/>
          <c:order val="2"/>
          <c:tx>
            <c:v>Total Forces</c:v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'Corsa B Data'!$E$1490:$E$1812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xVal>
          <c:yVal>
            <c:numRef>
              <c:f>'Corsa B Data'!$L$12:$L$601</c:f>
              <c:numCache>
                <c:formatCode>0.00</c:formatCode>
                <c:ptCount val="590"/>
                <c:pt idx="0">
                  <c:v>135.18180000000001</c:v>
                </c:pt>
                <c:pt idx="1">
                  <c:v>135.18180000000001</c:v>
                </c:pt>
                <c:pt idx="2">
                  <c:v>135.18180000000001</c:v>
                </c:pt>
                <c:pt idx="3">
                  <c:v>135.18180000000001</c:v>
                </c:pt>
                <c:pt idx="4">
                  <c:v>135.18180000000001</c:v>
                </c:pt>
                <c:pt idx="5">
                  <c:v>135.18180000000001</c:v>
                </c:pt>
                <c:pt idx="6">
                  <c:v>135.18180000000001</c:v>
                </c:pt>
                <c:pt idx="7">
                  <c:v>135.18180000000001</c:v>
                </c:pt>
                <c:pt idx="8">
                  <c:v>135.18180000000001</c:v>
                </c:pt>
                <c:pt idx="9">
                  <c:v>135.18180000000001</c:v>
                </c:pt>
                <c:pt idx="10">
                  <c:v>135.18180000000001</c:v>
                </c:pt>
                <c:pt idx="11">
                  <c:v>164.62624444444447</c:v>
                </c:pt>
                <c:pt idx="12">
                  <c:v>385.46085683328477</c:v>
                </c:pt>
                <c:pt idx="13">
                  <c:v>900.82976731593226</c:v>
                </c:pt>
                <c:pt idx="14">
                  <c:v>1343.336453686785</c:v>
                </c:pt>
                <c:pt idx="15">
                  <c:v>1271.9269168670019</c:v>
                </c:pt>
                <c:pt idx="16">
                  <c:v>1171.2248234442236</c:v>
                </c:pt>
                <c:pt idx="17">
                  <c:v>1410.4256871945713</c:v>
                </c:pt>
                <c:pt idx="18">
                  <c:v>1489.9613834138493</c:v>
                </c:pt>
                <c:pt idx="19">
                  <c:v>1010.6867269562501</c:v>
                </c:pt>
                <c:pt idx="20">
                  <c:v>468.53060984483528</c:v>
                </c:pt>
                <c:pt idx="21">
                  <c:v>278.20845324873795</c:v>
                </c:pt>
                <c:pt idx="22">
                  <c:v>263.84692467947389</c:v>
                </c:pt>
                <c:pt idx="23">
                  <c:v>279.48207276977791</c:v>
                </c:pt>
                <c:pt idx="24">
                  <c:v>456.70416929033507</c:v>
                </c:pt>
                <c:pt idx="25">
                  <c:v>577.73810262491634</c:v>
                </c:pt>
                <c:pt idx="26">
                  <c:v>653.55462519387675</c:v>
                </c:pt>
                <c:pt idx="27">
                  <c:v>864.3087077951966</c:v>
                </c:pt>
                <c:pt idx="28">
                  <c:v>914.12720098317368</c:v>
                </c:pt>
                <c:pt idx="29">
                  <c:v>876.01206568373709</c:v>
                </c:pt>
                <c:pt idx="30">
                  <c:v>690.27916024655701</c:v>
                </c:pt>
                <c:pt idx="31">
                  <c:v>487.38359467990455</c:v>
                </c:pt>
                <c:pt idx="32">
                  <c:v>401.24512059648765</c:v>
                </c:pt>
                <c:pt idx="33">
                  <c:v>358.75145853290473</c:v>
                </c:pt>
                <c:pt idx="34">
                  <c:v>286.55210493758352</c:v>
                </c:pt>
                <c:pt idx="35">
                  <c:v>169.05859724622459</c:v>
                </c:pt>
                <c:pt idx="36">
                  <c:v>-67.347849985325979</c:v>
                </c:pt>
                <c:pt idx="37">
                  <c:v>-439.57152767413771</c:v>
                </c:pt>
                <c:pt idx="38">
                  <c:v>-653.07813772640134</c:v>
                </c:pt>
                <c:pt idx="39">
                  <c:v>-601.32030305260378</c:v>
                </c:pt>
                <c:pt idx="40">
                  <c:v>-518.48179217710458</c:v>
                </c:pt>
                <c:pt idx="41">
                  <c:v>-655.90199894844272</c:v>
                </c:pt>
                <c:pt idx="42">
                  <c:v>-897.92605796649241</c:v>
                </c:pt>
                <c:pt idx="43">
                  <c:v>-845.78386711285953</c:v>
                </c:pt>
                <c:pt idx="44">
                  <c:v>-467.39229043227118</c:v>
                </c:pt>
                <c:pt idx="45">
                  <c:v>-115.85059410029004</c:v>
                </c:pt>
                <c:pt idx="46">
                  <c:v>-57.622017616860916</c:v>
                </c:pt>
                <c:pt idx="47">
                  <c:v>-147.10362303155381</c:v>
                </c:pt>
                <c:pt idx="48">
                  <c:v>-104.27005196699986</c:v>
                </c:pt>
                <c:pt idx="49">
                  <c:v>56.979865337173933</c:v>
                </c:pt>
                <c:pt idx="50">
                  <c:v>86.424309781617751</c:v>
                </c:pt>
                <c:pt idx="51">
                  <c:v>-164.30369553460434</c:v>
                </c:pt>
                <c:pt idx="52">
                  <c:v>-489.99189575788699</c:v>
                </c:pt>
                <c:pt idx="53">
                  <c:v>-389.33073211133143</c:v>
                </c:pt>
                <c:pt idx="54">
                  <c:v>-22.080981525151003</c:v>
                </c:pt>
                <c:pt idx="55">
                  <c:v>125.06417760277785</c:v>
                </c:pt>
                <c:pt idx="56">
                  <c:v>139.78639982500002</c:v>
                </c:pt>
                <c:pt idx="57">
                  <c:v>183.95306649166679</c:v>
                </c:pt>
                <c:pt idx="58">
                  <c:v>228.35284102447392</c:v>
                </c:pt>
                <c:pt idx="59">
                  <c:v>493.59170464039568</c:v>
                </c:pt>
                <c:pt idx="60">
                  <c:v>539.59157761239067</c:v>
                </c:pt>
                <c:pt idx="61">
                  <c:v>319.33381925718243</c:v>
                </c:pt>
                <c:pt idx="62">
                  <c:v>275.76575056776545</c:v>
                </c:pt>
                <c:pt idx="63">
                  <c:v>320.24034984772936</c:v>
                </c:pt>
                <c:pt idx="64">
                  <c:v>380.08757107519637</c:v>
                </c:pt>
                <c:pt idx="65">
                  <c:v>292.53542089272918</c:v>
                </c:pt>
                <c:pt idx="66">
                  <c:v>233.99091769908478</c:v>
                </c:pt>
                <c:pt idx="67">
                  <c:v>469.8966146996666</c:v>
                </c:pt>
                <c:pt idx="68">
                  <c:v>855.02561626308511</c:v>
                </c:pt>
                <c:pt idx="69">
                  <c:v>1065.1705486792221</c:v>
                </c:pt>
                <c:pt idx="70">
                  <c:v>1129.3038849104603</c:v>
                </c:pt>
                <c:pt idx="71">
                  <c:v>1061.6336668652293</c:v>
                </c:pt>
                <c:pt idx="72">
                  <c:v>846.38724798622889</c:v>
                </c:pt>
                <c:pt idx="73">
                  <c:v>599.96582256188867</c:v>
                </c:pt>
                <c:pt idx="74">
                  <c:v>469.92448701011284</c:v>
                </c:pt>
                <c:pt idx="75">
                  <c:v>457.27145683424982</c:v>
                </c:pt>
                <c:pt idx="76">
                  <c:v>489.07575868900716</c:v>
                </c:pt>
                <c:pt idx="77">
                  <c:v>462.30102285143209</c:v>
                </c:pt>
                <c:pt idx="78">
                  <c:v>331.79123322023787</c:v>
                </c:pt>
                <c:pt idx="79">
                  <c:v>140.90629220108548</c:v>
                </c:pt>
                <c:pt idx="80">
                  <c:v>36.595663429340291</c:v>
                </c:pt>
                <c:pt idx="81">
                  <c:v>-67.698977148568076</c:v>
                </c:pt>
                <c:pt idx="82">
                  <c:v>-41.163104926914912</c:v>
                </c:pt>
                <c:pt idx="83">
                  <c:v>90.624141391841135</c:v>
                </c:pt>
                <c:pt idx="84">
                  <c:v>16.306032349265422</c:v>
                </c:pt>
                <c:pt idx="85">
                  <c:v>-29.717822913485207</c:v>
                </c:pt>
                <c:pt idx="86">
                  <c:v>-16.361631972678424</c:v>
                </c:pt>
                <c:pt idx="87">
                  <c:v>11.518207822896684</c:v>
                </c:pt>
                <c:pt idx="88">
                  <c:v>-224.91733792143788</c:v>
                </c:pt>
                <c:pt idx="89">
                  <c:v>-848.11204147279022</c:v>
                </c:pt>
                <c:pt idx="90">
                  <c:v>-1298.486518030734</c:v>
                </c:pt>
                <c:pt idx="91">
                  <c:v>-1365.7305172548611</c:v>
                </c:pt>
                <c:pt idx="92">
                  <c:v>-1003.9103572956599</c:v>
                </c:pt>
                <c:pt idx="93">
                  <c:v>-594.48159230060423</c:v>
                </c:pt>
                <c:pt idx="94">
                  <c:v>-611.04693350833327</c:v>
                </c:pt>
                <c:pt idx="95">
                  <c:v>-774.94801311452602</c:v>
                </c:pt>
                <c:pt idx="96">
                  <c:v>-673.46473654088186</c:v>
                </c:pt>
                <c:pt idx="97">
                  <c:v>-394.40378601574986</c:v>
                </c:pt>
                <c:pt idx="98">
                  <c:v>-394.66343428365968</c:v>
                </c:pt>
                <c:pt idx="99">
                  <c:v>-188.7070888888889</c:v>
                </c:pt>
                <c:pt idx="100">
                  <c:v>135.18180000000001</c:v>
                </c:pt>
                <c:pt idx="101">
                  <c:v>135.18180000000001</c:v>
                </c:pt>
                <c:pt idx="102">
                  <c:v>135.18180000000001</c:v>
                </c:pt>
                <c:pt idx="103">
                  <c:v>135.18180000000001</c:v>
                </c:pt>
                <c:pt idx="104">
                  <c:v>135.18180000000001</c:v>
                </c:pt>
                <c:pt idx="105">
                  <c:v>135.18180000000001</c:v>
                </c:pt>
                <c:pt idx="106">
                  <c:v>135.18180000000001</c:v>
                </c:pt>
                <c:pt idx="107">
                  <c:v>135.18180000000001</c:v>
                </c:pt>
                <c:pt idx="108">
                  <c:v>135.18180000000001</c:v>
                </c:pt>
                <c:pt idx="109">
                  <c:v>135.18180000000001</c:v>
                </c:pt>
                <c:pt idx="110">
                  <c:v>135.18180000000001</c:v>
                </c:pt>
                <c:pt idx="111">
                  <c:v>135.18180000000001</c:v>
                </c:pt>
                <c:pt idx="112">
                  <c:v>135.18180000000001</c:v>
                </c:pt>
                <c:pt idx="113">
                  <c:v>135.18180000000001</c:v>
                </c:pt>
                <c:pt idx="114">
                  <c:v>135.18180000000001</c:v>
                </c:pt>
                <c:pt idx="115">
                  <c:v>135.18180000000001</c:v>
                </c:pt>
                <c:pt idx="116">
                  <c:v>135.18180000000001</c:v>
                </c:pt>
                <c:pt idx="117">
                  <c:v>135.18180000000001</c:v>
                </c:pt>
                <c:pt idx="118">
                  <c:v>135.18180000000001</c:v>
                </c:pt>
                <c:pt idx="119">
                  <c:v>135.18180000000001</c:v>
                </c:pt>
                <c:pt idx="120">
                  <c:v>135.18180000000001</c:v>
                </c:pt>
                <c:pt idx="121">
                  <c:v>135.18180000000001</c:v>
                </c:pt>
                <c:pt idx="122">
                  <c:v>135.18180000000001</c:v>
                </c:pt>
                <c:pt idx="123">
                  <c:v>135.18180000000001</c:v>
                </c:pt>
                <c:pt idx="124">
                  <c:v>135.18180000000001</c:v>
                </c:pt>
                <c:pt idx="125">
                  <c:v>135.18180000000001</c:v>
                </c:pt>
                <c:pt idx="126">
                  <c:v>135.18180000000001</c:v>
                </c:pt>
                <c:pt idx="127">
                  <c:v>135.18180000000001</c:v>
                </c:pt>
                <c:pt idx="128">
                  <c:v>135.18180000000001</c:v>
                </c:pt>
                <c:pt idx="129">
                  <c:v>135.18180000000001</c:v>
                </c:pt>
                <c:pt idx="130">
                  <c:v>135.18180000000001</c:v>
                </c:pt>
                <c:pt idx="131">
                  <c:v>135.18180000000001</c:v>
                </c:pt>
                <c:pt idx="132">
                  <c:v>135.18180000000001</c:v>
                </c:pt>
                <c:pt idx="133">
                  <c:v>135.18180000000001</c:v>
                </c:pt>
                <c:pt idx="134">
                  <c:v>135.18180000000001</c:v>
                </c:pt>
                <c:pt idx="135">
                  <c:v>135.18180000000001</c:v>
                </c:pt>
                <c:pt idx="136">
                  <c:v>135.18180000000001</c:v>
                </c:pt>
                <c:pt idx="137">
                  <c:v>164.62624444444447</c:v>
                </c:pt>
                <c:pt idx="138">
                  <c:v>414.90530127772917</c:v>
                </c:pt>
                <c:pt idx="139">
                  <c:v>1003.9083458706127</c:v>
                </c:pt>
                <c:pt idx="140">
                  <c:v>1579.1494191631127</c:v>
                </c:pt>
                <c:pt idx="141">
                  <c:v>1655.9479365975294</c:v>
                </c:pt>
                <c:pt idx="142">
                  <c:v>1203.7821692286943</c:v>
                </c:pt>
                <c:pt idx="143">
                  <c:v>661.88186321866829</c:v>
                </c:pt>
                <c:pt idx="144">
                  <c:v>427.56699150484928</c:v>
                </c:pt>
                <c:pt idx="145">
                  <c:v>575.96050880755593</c:v>
                </c:pt>
                <c:pt idx="146">
                  <c:v>829.02662759047189</c:v>
                </c:pt>
                <c:pt idx="147">
                  <c:v>877.2005751603956</c:v>
                </c:pt>
                <c:pt idx="148">
                  <c:v>719.16140694252954</c:v>
                </c:pt>
                <c:pt idx="149">
                  <c:v>471.61281385269461</c:v>
                </c:pt>
                <c:pt idx="150">
                  <c:v>193.02255575411797</c:v>
                </c:pt>
                <c:pt idx="151">
                  <c:v>-219.95686732821548</c:v>
                </c:pt>
                <c:pt idx="152">
                  <c:v>-842.27190045466614</c:v>
                </c:pt>
                <c:pt idx="153">
                  <c:v>-1305.9859402318261</c:v>
                </c:pt>
                <c:pt idx="154">
                  <c:v>-1224.4146535998316</c:v>
                </c:pt>
                <c:pt idx="155">
                  <c:v>-639.43967456219275</c:v>
                </c:pt>
                <c:pt idx="156">
                  <c:v>36.730844269444304</c:v>
                </c:pt>
                <c:pt idx="157">
                  <c:v>449.42503797372916</c:v>
                </c:pt>
                <c:pt idx="158">
                  <c:v>818.76124785561274</c:v>
                </c:pt>
                <c:pt idx="159">
                  <c:v>1027.9750278626948</c:v>
                </c:pt>
                <c:pt idx="160">
                  <c:v>1060.8783581617931</c:v>
                </c:pt>
                <c:pt idx="161">
                  <c:v>947.69079083456222</c:v>
                </c:pt>
                <c:pt idx="162">
                  <c:v>774.30777941809924</c:v>
                </c:pt>
                <c:pt idx="163">
                  <c:v>748.42902196313889</c:v>
                </c:pt>
                <c:pt idx="164">
                  <c:v>678.28702915073791</c:v>
                </c:pt>
                <c:pt idx="165">
                  <c:v>548.88745969957142</c:v>
                </c:pt>
                <c:pt idx="166">
                  <c:v>477.29725628943248</c:v>
                </c:pt>
                <c:pt idx="167">
                  <c:v>626.81634243825022</c:v>
                </c:pt>
                <c:pt idx="168">
                  <c:v>763.69071227200016</c:v>
                </c:pt>
                <c:pt idx="169">
                  <c:v>591.65422654047188</c:v>
                </c:pt>
                <c:pt idx="170">
                  <c:v>210.80014824513827</c:v>
                </c:pt>
                <c:pt idx="171">
                  <c:v>-247.03535242210393</c:v>
                </c:pt>
                <c:pt idx="172">
                  <c:v>-767.64519284445623</c:v>
                </c:pt>
                <c:pt idx="173">
                  <c:v>-1011.8666692234374</c:v>
                </c:pt>
                <c:pt idx="174">
                  <c:v>-680.50108779528978</c:v>
                </c:pt>
                <c:pt idx="175">
                  <c:v>-138.79487845844272</c:v>
                </c:pt>
                <c:pt idx="176">
                  <c:v>243.66057733158476</c:v>
                </c:pt>
                <c:pt idx="177">
                  <c:v>554.13188061533492</c:v>
                </c:pt>
                <c:pt idx="178">
                  <c:v>645.72776478300705</c:v>
                </c:pt>
                <c:pt idx="179">
                  <c:v>427.44614718602787</c:v>
                </c:pt>
                <c:pt idx="180">
                  <c:v>207.36489849077788</c:v>
                </c:pt>
                <c:pt idx="181">
                  <c:v>104.12036248407088</c:v>
                </c:pt>
                <c:pt idx="182">
                  <c:v>-14.220519480638785</c:v>
                </c:pt>
                <c:pt idx="183">
                  <c:v>-295.59751976497017</c:v>
                </c:pt>
                <c:pt idx="184">
                  <c:v>-534.98000939730377</c:v>
                </c:pt>
                <c:pt idx="185">
                  <c:v>-597.84196445463908</c:v>
                </c:pt>
                <c:pt idx="186">
                  <c:v>-542.6610574803824</c:v>
                </c:pt>
                <c:pt idx="187">
                  <c:v>-427.56258122577577</c:v>
                </c:pt>
                <c:pt idx="188">
                  <c:v>-326.57909559147032</c:v>
                </c:pt>
                <c:pt idx="189">
                  <c:v>-239.71411798010956</c:v>
                </c:pt>
                <c:pt idx="190">
                  <c:v>-152.53960893606774</c:v>
                </c:pt>
                <c:pt idx="191">
                  <c:v>-94.372107353095402</c:v>
                </c:pt>
                <c:pt idx="192">
                  <c:v>-36.163675993900938</c:v>
                </c:pt>
                <c:pt idx="193">
                  <c:v>37.12255501844605</c:v>
                </c:pt>
                <c:pt idx="194">
                  <c:v>66.330054430229168</c:v>
                </c:pt>
                <c:pt idx="195">
                  <c:v>110.34195538055567</c:v>
                </c:pt>
                <c:pt idx="196">
                  <c:v>139.78639982500002</c:v>
                </c:pt>
                <c:pt idx="197">
                  <c:v>139.78639982500002</c:v>
                </c:pt>
                <c:pt idx="198">
                  <c:v>213.39751093611113</c:v>
                </c:pt>
                <c:pt idx="199">
                  <c:v>287.40033279622401</c:v>
                </c:pt>
                <c:pt idx="200">
                  <c:v>361.41914285017361</c:v>
                </c:pt>
                <c:pt idx="201">
                  <c:v>435.89361642847223</c:v>
                </c:pt>
                <c:pt idx="202">
                  <c:v>510.43204278211806</c:v>
                </c:pt>
                <c:pt idx="203">
                  <c:v>732.77626043302962</c:v>
                </c:pt>
                <c:pt idx="204">
                  <c:v>838.66972039461803</c:v>
                </c:pt>
                <c:pt idx="205">
                  <c:v>856.21993434269461</c:v>
                </c:pt>
                <c:pt idx="206">
                  <c:v>992.46117170050684</c:v>
                </c:pt>
                <c:pt idx="207">
                  <c:v>1012.2091227733906</c:v>
                </c:pt>
                <c:pt idx="208">
                  <c:v>914.03156515744467</c:v>
                </c:pt>
                <c:pt idx="209">
                  <c:v>992.3700654222223</c:v>
                </c:pt>
                <c:pt idx="210">
                  <c:v>984.52404560533341</c:v>
                </c:pt>
                <c:pt idx="211">
                  <c:v>769.03748405490455</c:v>
                </c:pt>
                <c:pt idx="212">
                  <c:v>625.98466302144448</c:v>
                </c:pt>
                <c:pt idx="213">
                  <c:v>540.9644032149738</c:v>
                </c:pt>
                <c:pt idx="214">
                  <c:v>573.29663523022248</c:v>
                </c:pt>
                <c:pt idx="215">
                  <c:v>695.13701306193207</c:v>
                </c:pt>
                <c:pt idx="216">
                  <c:v>788.82287392795138</c:v>
                </c:pt>
                <c:pt idx="217">
                  <c:v>795.00742706790447</c:v>
                </c:pt>
                <c:pt idx="218">
                  <c:v>727.23488458211796</c:v>
                </c:pt>
                <c:pt idx="219">
                  <c:v>629.27508616622879</c:v>
                </c:pt>
                <c:pt idx="220">
                  <c:v>530.14878912800714</c:v>
                </c:pt>
                <c:pt idx="221">
                  <c:v>415.37839061093297</c:v>
                </c:pt>
                <c:pt idx="222">
                  <c:v>343.12052022616797</c:v>
                </c:pt>
                <c:pt idx="223">
                  <c:v>329.76177117434833</c:v>
                </c:pt>
                <c:pt idx="224">
                  <c:v>330.7910910935629</c:v>
                </c:pt>
                <c:pt idx="225">
                  <c:v>376.33913770772921</c:v>
                </c:pt>
                <c:pt idx="226">
                  <c:v>393.15261568380475</c:v>
                </c:pt>
                <c:pt idx="227">
                  <c:v>380.19069360301563</c:v>
                </c:pt>
                <c:pt idx="228">
                  <c:v>367.2447597160633</c:v>
                </c:pt>
                <c:pt idx="229">
                  <c:v>339.23285743939624</c:v>
                </c:pt>
                <c:pt idx="230">
                  <c:v>281.42509021775135</c:v>
                </c:pt>
                <c:pt idx="231">
                  <c:v>193.09175688441883</c:v>
                </c:pt>
                <c:pt idx="232">
                  <c:v>0.62174632828453014</c:v>
                </c:pt>
                <c:pt idx="233">
                  <c:v>-254.2743811211933</c:v>
                </c:pt>
                <c:pt idx="234">
                  <c:v>-349.50182363695632</c:v>
                </c:pt>
                <c:pt idx="235">
                  <c:v>-238.03650454982659</c:v>
                </c:pt>
                <c:pt idx="236">
                  <c:v>-50.515479513937095</c:v>
                </c:pt>
                <c:pt idx="237">
                  <c:v>6.474011947139104</c:v>
                </c:pt>
                <c:pt idx="238">
                  <c:v>-128.52270440241728</c:v>
                </c:pt>
                <c:pt idx="239">
                  <c:v>-398.0937290203596</c:v>
                </c:pt>
                <c:pt idx="240">
                  <c:v>-597.0648589544146</c:v>
                </c:pt>
                <c:pt idx="241">
                  <c:v>-516.41353299578964</c:v>
                </c:pt>
                <c:pt idx="242">
                  <c:v>-477.42704113224823</c:v>
                </c:pt>
                <c:pt idx="243">
                  <c:v>-542.43141416371509</c:v>
                </c:pt>
                <c:pt idx="244">
                  <c:v>-518.48179217710458</c:v>
                </c:pt>
                <c:pt idx="245">
                  <c:v>-655.90199894844272</c:v>
                </c:pt>
                <c:pt idx="246">
                  <c:v>-897.92605796649241</c:v>
                </c:pt>
                <c:pt idx="247">
                  <c:v>-845.78386711285953</c:v>
                </c:pt>
                <c:pt idx="248">
                  <c:v>-467.39229043227118</c:v>
                </c:pt>
                <c:pt idx="249">
                  <c:v>-115.85059410029004</c:v>
                </c:pt>
                <c:pt idx="250">
                  <c:v>-57.622017616860916</c:v>
                </c:pt>
                <c:pt idx="251">
                  <c:v>-147.10362303155381</c:v>
                </c:pt>
                <c:pt idx="252">
                  <c:v>-104.27005196699986</c:v>
                </c:pt>
                <c:pt idx="253">
                  <c:v>56.979865337173933</c:v>
                </c:pt>
                <c:pt idx="254">
                  <c:v>86.424309781617751</c:v>
                </c:pt>
                <c:pt idx="255">
                  <c:v>-164.30369553460434</c:v>
                </c:pt>
                <c:pt idx="256">
                  <c:v>-283.88078464677579</c:v>
                </c:pt>
                <c:pt idx="257">
                  <c:v>97.738168841710234</c:v>
                </c:pt>
                <c:pt idx="258">
                  <c:v>643.32087565622896</c:v>
                </c:pt>
                <c:pt idx="259">
                  <c:v>910.9829099300573</c:v>
                </c:pt>
                <c:pt idx="260">
                  <c:v>929.02907765095142</c:v>
                </c:pt>
                <c:pt idx="261">
                  <c:v>903.22610423477749</c:v>
                </c:pt>
                <c:pt idx="262">
                  <c:v>966.02410651676564</c:v>
                </c:pt>
                <c:pt idx="263">
                  <c:v>1162.631541873988</c:v>
                </c:pt>
                <c:pt idx="264">
                  <c:v>1258.4013039246965</c:v>
                </c:pt>
                <c:pt idx="265">
                  <c:v>1133.7981926245711</c:v>
                </c:pt>
                <c:pt idx="266">
                  <c:v>875.76233009600628</c:v>
                </c:pt>
                <c:pt idx="267">
                  <c:v>762.57764064366643</c:v>
                </c:pt>
                <c:pt idx="268">
                  <c:v>724.03146363839096</c:v>
                </c:pt>
                <c:pt idx="269">
                  <c:v>639.88543827091667</c:v>
                </c:pt>
                <c:pt idx="270">
                  <c:v>438.10552887019639</c:v>
                </c:pt>
                <c:pt idx="271">
                  <c:v>158.67716965069488</c:v>
                </c:pt>
                <c:pt idx="272">
                  <c:v>98.616665917444038</c:v>
                </c:pt>
                <c:pt idx="273">
                  <c:v>-78.921996841081381</c:v>
                </c:pt>
                <c:pt idx="274">
                  <c:v>-466.25321222358156</c:v>
                </c:pt>
                <c:pt idx="275">
                  <c:v>-650.75569268966706</c:v>
                </c:pt>
                <c:pt idx="276">
                  <c:v>-760.86651842152742</c:v>
                </c:pt>
                <c:pt idx="277">
                  <c:v>-872.2563996603335</c:v>
                </c:pt>
                <c:pt idx="278">
                  <c:v>-1144.5646030631369</c:v>
                </c:pt>
                <c:pt idx="279">
                  <c:v>-1242.6366650263453</c:v>
                </c:pt>
                <c:pt idx="280">
                  <c:v>-630.45207127877097</c:v>
                </c:pt>
                <c:pt idx="281">
                  <c:v>369.06277855967357</c:v>
                </c:pt>
                <c:pt idx="282">
                  <c:v>1094.1727596821408</c:v>
                </c:pt>
                <c:pt idx="283">
                  <c:v>1232.5292350845627</c:v>
                </c:pt>
                <c:pt idx="284">
                  <c:v>1268.512211280507</c:v>
                </c:pt>
                <c:pt idx="285">
                  <c:v>1232.3642633507516</c:v>
                </c:pt>
                <c:pt idx="286">
                  <c:v>1151.5757586890072</c:v>
                </c:pt>
                <c:pt idx="287">
                  <c:v>1159.8170330841269</c:v>
                </c:pt>
                <c:pt idx="288">
                  <c:v>1168.754753202777</c:v>
                </c:pt>
                <c:pt idx="289">
                  <c:v>972.27780793384932</c:v>
                </c:pt>
                <c:pt idx="290">
                  <c:v>580.64067861380556</c:v>
                </c:pt>
                <c:pt idx="291">
                  <c:v>214.48452048606251</c:v>
                </c:pt>
                <c:pt idx="292">
                  <c:v>-37.692654719527127</c:v>
                </c:pt>
                <c:pt idx="293">
                  <c:v>-70.559531936679605</c:v>
                </c:pt>
                <c:pt idx="294">
                  <c:v>15.333363489403894</c:v>
                </c:pt>
                <c:pt idx="295">
                  <c:v>116.8844300049175</c:v>
                </c:pt>
                <c:pt idx="296">
                  <c:v>204.91878411350177</c:v>
                </c:pt>
                <c:pt idx="297">
                  <c:v>264.10665222713868</c:v>
                </c:pt>
                <c:pt idx="298">
                  <c:v>279.72964929012676</c:v>
                </c:pt>
                <c:pt idx="299">
                  <c:v>236.16669682273721</c:v>
                </c:pt>
                <c:pt idx="300">
                  <c:v>177.2778079338496</c:v>
                </c:pt>
                <c:pt idx="301">
                  <c:v>103.06298262346073</c:v>
                </c:pt>
                <c:pt idx="302">
                  <c:v>13.231555527617459</c:v>
                </c:pt>
                <c:pt idx="303">
                  <c:v>-62.743250160327023</c:v>
                </c:pt>
                <c:pt idx="304">
                  <c:v>-168.69586643911111</c:v>
                </c:pt>
                <c:pt idx="305">
                  <c:v>-246.53265718128989</c:v>
                </c:pt>
                <c:pt idx="306">
                  <c:v>-177.00333195671527</c:v>
                </c:pt>
                <c:pt idx="307">
                  <c:v>-32.422359356333317</c:v>
                </c:pt>
                <c:pt idx="308">
                  <c:v>84.058775901280143</c:v>
                </c:pt>
                <c:pt idx="309">
                  <c:v>98.266817809710929</c:v>
                </c:pt>
                <c:pt idx="310">
                  <c:v>53.079464848501956</c:v>
                </c:pt>
                <c:pt idx="311">
                  <c:v>7.6513296881107351</c:v>
                </c:pt>
                <c:pt idx="312">
                  <c:v>-82.421199370790532</c:v>
                </c:pt>
                <c:pt idx="313">
                  <c:v>-188.14646353321524</c:v>
                </c:pt>
                <c:pt idx="314">
                  <c:v>-265.04346824166663</c:v>
                </c:pt>
                <c:pt idx="315">
                  <c:v>-268.64528854922219</c:v>
                </c:pt>
                <c:pt idx="316">
                  <c:v>-227.49591382343738</c:v>
                </c:pt>
                <c:pt idx="317">
                  <c:v>-274.35211445733154</c:v>
                </c:pt>
                <c:pt idx="318">
                  <c:v>-380.76167331597202</c:v>
                </c:pt>
                <c:pt idx="319">
                  <c:v>-413.91537873055523</c:v>
                </c:pt>
                <c:pt idx="320">
                  <c:v>-196.36889828619252</c:v>
                </c:pt>
                <c:pt idx="321">
                  <c:v>-20.528821240889272</c:v>
                </c:pt>
                <c:pt idx="322">
                  <c:v>51.951924565959672</c:v>
                </c:pt>
                <c:pt idx="323">
                  <c:v>66.674146788182611</c:v>
                </c:pt>
                <c:pt idx="324">
                  <c:v>6.8413149351684126</c:v>
                </c:pt>
                <c:pt idx="325">
                  <c:v>94.55814351415421</c:v>
                </c:pt>
                <c:pt idx="326">
                  <c:v>109.28036573637716</c:v>
                </c:pt>
                <c:pt idx="327">
                  <c:v>64.658035545361429</c:v>
                </c:pt>
                <c:pt idx="328">
                  <c:v>-303.84742778476232</c:v>
                </c:pt>
                <c:pt idx="329">
                  <c:v>-705.26901196905374</c:v>
                </c:pt>
                <c:pt idx="330">
                  <c:v>-385.02543127495682</c:v>
                </c:pt>
                <c:pt idx="331">
                  <c:v>26.536798305682211</c:v>
                </c:pt>
                <c:pt idx="332">
                  <c:v>-3.1225274639285487</c:v>
                </c:pt>
                <c:pt idx="333">
                  <c:v>-18.678693876678778</c:v>
                </c:pt>
                <c:pt idx="334">
                  <c:v>10.463573704249953</c:v>
                </c:pt>
                <c:pt idx="335">
                  <c:v>-19.567957217881883</c:v>
                </c:pt>
                <c:pt idx="336">
                  <c:v>38.849279952821291</c:v>
                </c:pt>
                <c:pt idx="337">
                  <c:v>141.72065151537674</c:v>
                </c:pt>
                <c:pt idx="338">
                  <c:v>303.84927995282112</c:v>
                </c:pt>
                <c:pt idx="339">
                  <c:v>628.59865343400702</c:v>
                </c:pt>
                <c:pt idx="340">
                  <c:v>984.47986533717381</c:v>
                </c:pt>
                <c:pt idx="341">
                  <c:v>1076.9180075561685</c:v>
                </c:pt>
                <c:pt idx="342">
                  <c:v>727.92067239137646</c:v>
                </c:pt>
                <c:pt idx="343">
                  <c:v>331.83370896267354</c:v>
                </c:pt>
                <c:pt idx="344">
                  <c:v>229.26067709711288</c:v>
                </c:pt>
                <c:pt idx="345">
                  <c:v>317.91889052920976</c:v>
                </c:pt>
                <c:pt idx="346">
                  <c:v>319.41250759744469</c:v>
                </c:pt>
                <c:pt idx="347">
                  <c:v>260.86256841789623</c:v>
                </c:pt>
                <c:pt idx="348">
                  <c:v>320.61002331582085</c:v>
                </c:pt>
                <c:pt idx="349">
                  <c:v>306.93918472030731</c:v>
                </c:pt>
                <c:pt idx="350">
                  <c:v>234.04178658207121</c:v>
                </c:pt>
                <c:pt idx="351">
                  <c:v>160.61070253356252</c:v>
                </c:pt>
                <c:pt idx="352">
                  <c:v>130.98623102651572</c:v>
                </c:pt>
                <c:pt idx="353">
                  <c:v>130.80684349166626</c:v>
                </c:pt>
                <c:pt idx="354">
                  <c:v>145.35031770679319</c:v>
                </c:pt>
                <c:pt idx="355">
                  <c:v>189.5169843734605</c:v>
                </c:pt>
                <c:pt idx="356">
                  <c:v>204.59734213762684</c:v>
                </c:pt>
                <c:pt idx="357">
                  <c:v>145.88848031134009</c:v>
                </c:pt>
                <c:pt idx="358">
                  <c:v>-31.137600952777888</c:v>
                </c:pt>
                <c:pt idx="359">
                  <c:v>-283.34643278216487</c:v>
                </c:pt>
                <c:pt idx="360">
                  <c:v>-389.55517992621509</c:v>
                </c:pt>
                <c:pt idx="361">
                  <c:v>-303.99611798744462</c:v>
                </c:pt>
                <c:pt idx="362">
                  <c:v>-158.64867137452569</c:v>
                </c:pt>
                <c:pt idx="363">
                  <c:v>-27.248659110498153</c:v>
                </c:pt>
                <c:pt idx="364">
                  <c:v>89.994473465376444</c:v>
                </c:pt>
                <c:pt idx="365">
                  <c:v>163.60558457648807</c:v>
                </c:pt>
                <c:pt idx="366">
                  <c:v>222.62717547422224</c:v>
                </c:pt>
                <c:pt idx="367">
                  <c:v>340.94215656491679</c:v>
                </c:pt>
                <c:pt idx="368">
                  <c:v>489.41049861477961</c:v>
                </c:pt>
                <c:pt idx="369">
                  <c:v>476.72964898164054</c:v>
                </c:pt>
                <c:pt idx="370">
                  <c:v>301.28575937961284</c:v>
                </c:pt>
                <c:pt idx="371">
                  <c:v>80.764515589973968</c:v>
                </c:pt>
                <c:pt idx="372">
                  <c:v>-317.81660607727071</c:v>
                </c:pt>
                <c:pt idx="373">
                  <c:v>-748.36638823191515</c:v>
                </c:pt>
                <c:pt idx="374">
                  <c:v>-870.63365083906774</c:v>
                </c:pt>
                <c:pt idx="375">
                  <c:v>-712.07646514088879</c:v>
                </c:pt>
                <c:pt idx="376">
                  <c:v>-478.62335707487335</c:v>
                </c:pt>
                <c:pt idx="377">
                  <c:v>-303.15804329310413</c:v>
                </c:pt>
                <c:pt idx="378">
                  <c:v>-186.17423922126204</c:v>
                </c:pt>
                <c:pt idx="379">
                  <c:v>-113.04948896666667</c:v>
                </c:pt>
                <c:pt idx="380">
                  <c:v>-142.88276628522226</c:v>
                </c:pt>
                <c:pt idx="381">
                  <c:v>-202.23946972577602</c:v>
                </c:pt>
                <c:pt idx="382">
                  <c:v>-217.38378026528983</c:v>
                </c:pt>
                <c:pt idx="383">
                  <c:v>-247.15822103052608</c:v>
                </c:pt>
                <c:pt idx="384">
                  <c:v>-276.87126713142879</c:v>
                </c:pt>
                <c:pt idx="385">
                  <c:v>-203.40341023709544</c:v>
                </c:pt>
                <c:pt idx="386">
                  <c:v>2.6818000000000097</c:v>
                </c:pt>
                <c:pt idx="387">
                  <c:v>135.18180000000001</c:v>
                </c:pt>
                <c:pt idx="388">
                  <c:v>135.18180000000001</c:v>
                </c:pt>
                <c:pt idx="389">
                  <c:v>135.18180000000001</c:v>
                </c:pt>
                <c:pt idx="390">
                  <c:v>135.18180000000001</c:v>
                </c:pt>
                <c:pt idx="391">
                  <c:v>208.79291111111112</c:v>
                </c:pt>
                <c:pt idx="392">
                  <c:v>444.35646076358512</c:v>
                </c:pt>
                <c:pt idx="393">
                  <c:v>768.37837142519606</c:v>
                </c:pt>
                <c:pt idx="394">
                  <c:v>1048.696313749778</c:v>
                </c:pt>
                <c:pt idx="395">
                  <c:v>1241.5513200135019</c:v>
                </c:pt>
                <c:pt idx="396">
                  <c:v>1361.9639521355853</c:v>
                </c:pt>
                <c:pt idx="397">
                  <c:v>1410.1043244984512</c:v>
                </c:pt>
                <c:pt idx="398">
                  <c:v>1268.0382947885987</c:v>
                </c:pt>
                <c:pt idx="399">
                  <c:v>845.85289612161841</c:v>
                </c:pt>
                <c:pt idx="400">
                  <c:v>362.24895653688918</c:v>
                </c:pt>
                <c:pt idx="401">
                  <c:v>53.082289870221814</c:v>
                </c:pt>
                <c:pt idx="402">
                  <c:v>-183.60363098959556</c:v>
                </c:pt>
                <c:pt idx="403">
                  <c:v>-333.29187222920615</c:v>
                </c:pt>
                <c:pt idx="404">
                  <c:v>-306.28818545588905</c:v>
                </c:pt>
                <c:pt idx="405">
                  <c:v>-278.71499921810448</c:v>
                </c:pt>
                <c:pt idx="406">
                  <c:v>-324.74748810552592</c:v>
                </c:pt>
                <c:pt idx="407">
                  <c:v>-356.13257951788171</c:v>
                </c:pt>
                <c:pt idx="408">
                  <c:v>-269.55506963170666</c:v>
                </c:pt>
                <c:pt idx="409">
                  <c:v>-64.481592300604177</c:v>
                </c:pt>
                <c:pt idx="410">
                  <c:v>111.91551341797407</c:v>
                </c:pt>
                <c:pt idx="411">
                  <c:v>185.61583865069429</c:v>
                </c:pt>
                <c:pt idx="412">
                  <c:v>215.24062992161805</c:v>
                </c:pt>
                <c:pt idx="413">
                  <c:v>244.96039106393243</c:v>
                </c:pt>
                <c:pt idx="414">
                  <c:v>348.39198893852955</c:v>
                </c:pt>
                <c:pt idx="415">
                  <c:v>511.32130612332094</c:v>
                </c:pt>
                <c:pt idx="416">
                  <c:v>557.08519335428457</c:v>
                </c:pt>
                <c:pt idx="417">
                  <c:v>396.64140078336322</c:v>
                </c:pt>
                <c:pt idx="418">
                  <c:v>161.56932820943251</c:v>
                </c:pt>
                <c:pt idx="419">
                  <c:v>-74.34979887397219</c:v>
                </c:pt>
                <c:pt idx="420">
                  <c:v>-178.802083043111</c:v>
                </c:pt>
                <c:pt idx="421">
                  <c:v>-62.117897723771108</c:v>
                </c:pt>
                <c:pt idx="422">
                  <c:v>114.12923873661765</c:v>
                </c:pt>
                <c:pt idx="423">
                  <c:v>291.00439145091667</c:v>
                </c:pt>
                <c:pt idx="424">
                  <c:v>542.14169452936153</c:v>
                </c:pt>
                <c:pt idx="425">
                  <c:v>941.8471059872104</c:v>
                </c:pt>
                <c:pt idx="426">
                  <c:v>1373.4585042126178</c:v>
                </c:pt>
                <c:pt idx="427">
                  <c:v>1484.1883928098403</c:v>
                </c:pt>
                <c:pt idx="428">
                  <c:v>1050.4454750086943</c:v>
                </c:pt>
                <c:pt idx="429">
                  <c:v>450.57560125539561</c:v>
                </c:pt>
                <c:pt idx="430">
                  <c:v>82.733967733376545</c:v>
                </c:pt>
                <c:pt idx="431">
                  <c:v>-65.972278640777944</c:v>
                </c:pt>
                <c:pt idx="432">
                  <c:v>-53.1120414727894</c:v>
                </c:pt>
                <c:pt idx="433">
                  <c:v>48.730969462182728</c:v>
                </c:pt>
                <c:pt idx="434">
                  <c:v>63.054126366237966</c:v>
                </c:pt>
                <c:pt idx="435">
                  <c:v>-114.59901186016</c:v>
                </c:pt>
                <c:pt idx="436">
                  <c:v>-411.72051948063921</c:v>
                </c:pt>
                <c:pt idx="437">
                  <c:v>-754.80033076913696</c:v>
                </c:pt>
                <c:pt idx="438">
                  <c:v>-1099.2915798095485</c:v>
                </c:pt>
                <c:pt idx="439">
                  <c:v>-1341.1707857914373</c:v>
                </c:pt>
                <c:pt idx="440">
                  <c:v>-1405.3303426605676</c:v>
                </c:pt>
                <c:pt idx="441">
                  <c:v>-1202.6445421970539</c:v>
                </c:pt>
                <c:pt idx="442">
                  <c:v>-806.57868318421538</c:v>
                </c:pt>
                <c:pt idx="443">
                  <c:v>-394.7641599048315</c:v>
                </c:pt>
                <c:pt idx="444">
                  <c:v>-56.20580983338192</c:v>
                </c:pt>
                <c:pt idx="445">
                  <c:v>105.73735555555557</c:v>
                </c:pt>
                <c:pt idx="446">
                  <c:v>135.18180000000001</c:v>
                </c:pt>
                <c:pt idx="447">
                  <c:v>135.18180000000001</c:v>
                </c:pt>
                <c:pt idx="448">
                  <c:v>135.18180000000001</c:v>
                </c:pt>
                <c:pt idx="449">
                  <c:v>135.18180000000001</c:v>
                </c:pt>
                <c:pt idx="450">
                  <c:v>135.18180000000001</c:v>
                </c:pt>
                <c:pt idx="451">
                  <c:v>135.18180000000001</c:v>
                </c:pt>
                <c:pt idx="452">
                  <c:v>135.18180000000001</c:v>
                </c:pt>
                <c:pt idx="453">
                  <c:v>135.18180000000001</c:v>
                </c:pt>
                <c:pt idx="454">
                  <c:v>135.18180000000001</c:v>
                </c:pt>
                <c:pt idx="455">
                  <c:v>135.18180000000001</c:v>
                </c:pt>
                <c:pt idx="456">
                  <c:v>135.18180000000001</c:v>
                </c:pt>
                <c:pt idx="457">
                  <c:v>135.18180000000001</c:v>
                </c:pt>
                <c:pt idx="458">
                  <c:v>135.18180000000001</c:v>
                </c:pt>
                <c:pt idx="459">
                  <c:v>135.18180000000001</c:v>
                </c:pt>
                <c:pt idx="460">
                  <c:v>135.18180000000001</c:v>
                </c:pt>
                <c:pt idx="461">
                  <c:v>135.18180000000001</c:v>
                </c:pt>
                <c:pt idx="462">
                  <c:v>135.18180000000001</c:v>
                </c:pt>
                <c:pt idx="463">
                  <c:v>135.18180000000001</c:v>
                </c:pt>
                <c:pt idx="464">
                  <c:v>135.18180000000001</c:v>
                </c:pt>
                <c:pt idx="465">
                  <c:v>135.18180000000001</c:v>
                </c:pt>
                <c:pt idx="466">
                  <c:v>135.18180000000001</c:v>
                </c:pt>
                <c:pt idx="467">
                  <c:v>135.18180000000001</c:v>
                </c:pt>
                <c:pt idx="468">
                  <c:v>135.18180000000001</c:v>
                </c:pt>
                <c:pt idx="469">
                  <c:v>135.18180000000001</c:v>
                </c:pt>
                <c:pt idx="470">
                  <c:v>135.18180000000001</c:v>
                </c:pt>
                <c:pt idx="471">
                  <c:v>135.18180000000001</c:v>
                </c:pt>
                <c:pt idx="472">
                  <c:v>135.18180000000001</c:v>
                </c:pt>
                <c:pt idx="473">
                  <c:v>135.18180000000001</c:v>
                </c:pt>
                <c:pt idx="474">
                  <c:v>135.18180000000001</c:v>
                </c:pt>
                <c:pt idx="475">
                  <c:v>135.18180000000001</c:v>
                </c:pt>
                <c:pt idx="476">
                  <c:v>135.18180000000001</c:v>
                </c:pt>
                <c:pt idx="477">
                  <c:v>135.18180000000001</c:v>
                </c:pt>
                <c:pt idx="478">
                  <c:v>135.18180000000001</c:v>
                </c:pt>
                <c:pt idx="479">
                  <c:v>135.18180000000001</c:v>
                </c:pt>
                <c:pt idx="480">
                  <c:v>135.18180000000001</c:v>
                </c:pt>
                <c:pt idx="481">
                  <c:v>135.18180000000001</c:v>
                </c:pt>
                <c:pt idx="482">
                  <c:v>135.18180000000001</c:v>
                </c:pt>
                <c:pt idx="483">
                  <c:v>135.18180000000001</c:v>
                </c:pt>
                <c:pt idx="484">
                  <c:v>135.18180000000001</c:v>
                </c:pt>
                <c:pt idx="485">
                  <c:v>135.18180000000001</c:v>
                </c:pt>
                <c:pt idx="486">
                  <c:v>135.18180000000001</c:v>
                </c:pt>
                <c:pt idx="487">
                  <c:v>135.18180000000001</c:v>
                </c:pt>
                <c:pt idx="488">
                  <c:v>135.18180000000001</c:v>
                </c:pt>
                <c:pt idx="489">
                  <c:v>135.18180000000001</c:v>
                </c:pt>
                <c:pt idx="490">
                  <c:v>135.18180000000001</c:v>
                </c:pt>
                <c:pt idx="491">
                  <c:v>135.18180000000001</c:v>
                </c:pt>
                <c:pt idx="492">
                  <c:v>135.18180000000001</c:v>
                </c:pt>
                <c:pt idx="493">
                  <c:v>135.18180000000001</c:v>
                </c:pt>
                <c:pt idx="494">
                  <c:v>135.18180000000001</c:v>
                </c:pt>
                <c:pt idx="495">
                  <c:v>135.18180000000001</c:v>
                </c:pt>
                <c:pt idx="496">
                  <c:v>135.18180000000001</c:v>
                </c:pt>
                <c:pt idx="497">
                  <c:v>135.18180000000001</c:v>
                </c:pt>
                <c:pt idx="498">
                  <c:v>135.18180000000001</c:v>
                </c:pt>
                <c:pt idx="499">
                  <c:v>135.18180000000001</c:v>
                </c:pt>
                <c:pt idx="500">
                  <c:v>135.18180000000001</c:v>
                </c:pt>
                <c:pt idx="501">
                  <c:v>135.18180000000001</c:v>
                </c:pt>
                <c:pt idx="502">
                  <c:v>135.18180000000001</c:v>
                </c:pt>
                <c:pt idx="503">
                  <c:v>135.18180000000001</c:v>
                </c:pt>
                <c:pt idx="504">
                  <c:v>135.18180000000001</c:v>
                </c:pt>
                <c:pt idx="505">
                  <c:v>135.18180000000001</c:v>
                </c:pt>
                <c:pt idx="506">
                  <c:v>135.18180000000001</c:v>
                </c:pt>
                <c:pt idx="507">
                  <c:v>135.18180000000001</c:v>
                </c:pt>
                <c:pt idx="508">
                  <c:v>135.18180000000001</c:v>
                </c:pt>
                <c:pt idx="509">
                  <c:v>135.18180000000001</c:v>
                </c:pt>
                <c:pt idx="510">
                  <c:v>135.18180000000001</c:v>
                </c:pt>
                <c:pt idx="511">
                  <c:v>208.79291111111112</c:v>
                </c:pt>
                <c:pt idx="512">
                  <c:v>503.24534965247398</c:v>
                </c:pt>
                <c:pt idx="513">
                  <c:v>1033.4372079785155</c:v>
                </c:pt>
                <c:pt idx="514">
                  <c:v>1505.7413581137293</c:v>
                </c:pt>
                <c:pt idx="515">
                  <c:v>1641.3008588863404</c:v>
                </c:pt>
                <c:pt idx="516">
                  <c:v>1425.0401489903334</c:v>
                </c:pt>
                <c:pt idx="517">
                  <c:v>899.45321025316821</c:v>
                </c:pt>
                <c:pt idx="518">
                  <c:v>356.62910640325151</c:v>
                </c:pt>
                <c:pt idx="519">
                  <c:v>62.184661958807624</c:v>
                </c:pt>
                <c:pt idx="520">
                  <c:v>-85.866388231914613</c:v>
                </c:pt>
                <c:pt idx="521">
                  <c:v>-160.80771707024843</c:v>
                </c:pt>
                <c:pt idx="522">
                  <c:v>-221.08598000355551</c:v>
                </c:pt>
                <c:pt idx="523">
                  <c:v>-399.40902355171505</c:v>
                </c:pt>
                <c:pt idx="524">
                  <c:v>-725.7469839725261</c:v>
                </c:pt>
                <c:pt idx="525">
                  <c:v>-1023.3455792970956</c:v>
                </c:pt>
                <c:pt idx="526">
                  <c:v>-1026.0267994035278</c:v>
                </c:pt>
                <c:pt idx="527">
                  <c:v>-688.75102224166653</c:v>
                </c:pt>
                <c:pt idx="528">
                  <c:v>-306.35696111597218</c:v>
                </c:pt>
                <c:pt idx="529">
                  <c:v>-159.23066805677081</c:v>
                </c:pt>
                <c:pt idx="530">
                  <c:v>-12.040422222222219</c:v>
                </c:pt>
                <c:pt idx="531">
                  <c:v>135.18180000000001</c:v>
                </c:pt>
                <c:pt idx="532">
                  <c:v>164.62624444444447</c:v>
                </c:pt>
                <c:pt idx="533">
                  <c:v>311.84974572217362</c:v>
                </c:pt>
                <c:pt idx="534">
                  <c:v>576.89451266491665</c:v>
                </c:pt>
                <c:pt idx="535">
                  <c:v>724.39812709866669</c:v>
                </c:pt>
                <c:pt idx="536">
                  <c:v>872.15755263380538</c:v>
                </c:pt>
                <c:pt idx="537">
                  <c:v>1285.6652256405068</c:v>
                </c:pt>
                <c:pt idx="538">
                  <c:v>1701.141365072396</c:v>
                </c:pt>
                <c:pt idx="539">
                  <c:v>1633.4279789038058</c:v>
                </c:pt>
                <c:pt idx="540">
                  <c:v>991.41138689318223</c:v>
                </c:pt>
                <c:pt idx="541">
                  <c:v>360.486737812196</c:v>
                </c:pt>
                <c:pt idx="542">
                  <c:v>124.93118225664074</c:v>
                </c:pt>
                <c:pt idx="543">
                  <c:v>21.56353715739084</c:v>
                </c:pt>
                <c:pt idx="544">
                  <c:v>-141.45307556575</c:v>
                </c:pt>
                <c:pt idx="545">
                  <c:v>-364.19443995156763</c:v>
                </c:pt>
                <c:pt idx="546">
                  <c:v>-411.34386406042898</c:v>
                </c:pt>
                <c:pt idx="547">
                  <c:v>-280.81872576315135</c:v>
                </c:pt>
                <c:pt idx="548">
                  <c:v>-179.24719435952767</c:v>
                </c:pt>
                <c:pt idx="549">
                  <c:v>-121.3223935589981</c:v>
                </c:pt>
                <c:pt idx="550">
                  <c:v>-92.790235454882122</c:v>
                </c:pt>
                <c:pt idx="551">
                  <c:v>-19.852866832053763</c:v>
                </c:pt>
                <c:pt idx="552">
                  <c:v>-5.5015707068454844</c:v>
                </c:pt>
                <c:pt idx="553">
                  <c:v>-6.038774019762144</c:v>
                </c:pt>
                <c:pt idx="554">
                  <c:v>52.504769882251793</c:v>
                </c:pt>
                <c:pt idx="555">
                  <c:v>111.22482344422382</c:v>
                </c:pt>
                <c:pt idx="556">
                  <c:v>170.11371233311303</c:v>
                </c:pt>
                <c:pt idx="557">
                  <c:v>243.89365877114079</c:v>
                </c:pt>
                <c:pt idx="558">
                  <c:v>317.93804993522906</c:v>
                </c:pt>
                <c:pt idx="559">
                  <c:v>539.40483550837666</c:v>
                </c:pt>
                <c:pt idx="560">
                  <c:v>511.94292709969619</c:v>
                </c:pt>
                <c:pt idx="561">
                  <c:v>218.03408714878475</c:v>
                </c:pt>
                <c:pt idx="562">
                  <c:v>144.42297603767361</c:v>
                </c:pt>
                <c:pt idx="563">
                  <c:v>-91.132579517881879</c:v>
                </c:pt>
                <c:pt idx="564">
                  <c:v>-873.06801323265972</c:v>
                </c:pt>
                <c:pt idx="565">
                  <c:v>-1422.1118442489706</c:v>
                </c:pt>
                <c:pt idx="566">
                  <c:v>-1351.0259084724444</c:v>
                </c:pt>
                <c:pt idx="567">
                  <c:v>-571.48486666666668</c:v>
                </c:pt>
                <c:pt idx="568">
                  <c:v>135.18180000000001</c:v>
                </c:pt>
                <c:pt idx="569">
                  <c:v>135.18180000000001</c:v>
                </c:pt>
                <c:pt idx="570">
                  <c:v>135.18180000000001</c:v>
                </c:pt>
                <c:pt idx="571">
                  <c:v>135.18180000000001</c:v>
                </c:pt>
                <c:pt idx="572">
                  <c:v>135.18180000000001</c:v>
                </c:pt>
                <c:pt idx="573">
                  <c:v>135.18180000000001</c:v>
                </c:pt>
                <c:pt idx="574">
                  <c:v>135.18180000000001</c:v>
                </c:pt>
                <c:pt idx="575">
                  <c:v>135.18180000000001</c:v>
                </c:pt>
                <c:pt idx="576">
                  <c:v>135.18180000000001</c:v>
                </c:pt>
                <c:pt idx="577">
                  <c:v>135.18180000000001</c:v>
                </c:pt>
                <c:pt idx="578">
                  <c:v>135.18180000000001</c:v>
                </c:pt>
                <c:pt idx="579">
                  <c:v>135.18180000000001</c:v>
                </c:pt>
                <c:pt idx="580">
                  <c:v>135.18180000000001</c:v>
                </c:pt>
                <c:pt idx="581">
                  <c:v>135.18180000000001</c:v>
                </c:pt>
                <c:pt idx="582">
                  <c:v>135.18180000000001</c:v>
                </c:pt>
                <c:pt idx="583">
                  <c:v>135.18180000000001</c:v>
                </c:pt>
                <c:pt idx="584">
                  <c:v>135.18180000000001</c:v>
                </c:pt>
                <c:pt idx="585">
                  <c:v>135.18180000000001</c:v>
                </c:pt>
                <c:pt idx="586">
                  <c:v>135.18180000000001</c:v>
                </c:pt>
                <c:pt idx="587">
                  <c:v>135.18180000000001</c:v>
                </c:pt>
                <c:pt idx="588">
                  <c:v>135.18180000000001</c:v>
                </c:pt>
                <c:pt idx="589">
                  <c:v>135.18180000000001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FC6-416E-9881-71AD292481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4245440"/>
        <c:axId val="1540770768"/>
      </c:scatterChart>
      <c:valAx>
        <c:axId val="1674245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0770768"/>
        <c:crosses val="autoZero"/>
        <c:crossBetween val="midCat"/>
      </c:valAx>
      <c:valAx>
        <c:axId val="1540770768"/>
        <c:scaling>
          <c:orientation val="minMax"/>
          <c:max val="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42454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&amp; Braking Energy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'Corsa B Data'!$D$12:$D$1812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'Corsa B Data'!$P$12:$P$1812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2.1414492046293598E-2</c:v>
                </c:pt>
                <c:pt idx="13">
                  <c:v>0.44680632661215047</c:v>
                </c:pt>
                <c:pt idx="14">
                  <c:v>2.4618110071423285</c:v>
                </c:pt>
                <c:pt idx="15">
                  <c:v>5.9596100285265834</c:v>
                </c:pt>
                <c:pt idx="16">
                  <c:v>10.221567024948619</c:v>
                </c:pt>
                <c:pt idx="17">
                  <c:v>16.84273205650091</c:v>
                </c:pt>
                <c:pt idx="18">
                  <c:v>25.823888173189946</c:v>
                </c:pt>
                <c:pt idx="19">
                  <c:v>33.123292312318419</c:v>
                </c:pt>
                <c:pt idx="20">
                  <c:v>36.702345581966469</c:v>
                </c:pt>
                <c:pt idx="21">
                  <c:v>38.873917119824675</c:v>
                </c:pt>
                <c:pt idx="22">
                  <c:v>40.948047111054983</c:v>
                </c:pt>
                <c:pt idx="23">
                  <c:v>43.183903693213203</c:v>
                </c:pt>
                <c:pt idx="24">
                  <c:v>46.875595728310081</c:v>
                </c:pt>
                <c:pt idx="25">
                  <c:v>51.81846616187881</c:v>
                </c:pt>
                <c:pt idx="26">
                  <c:v>57.609686312902326</c:v>
                </c:pt>
                <c:pt idx="27">
                  <c:v>65.796610461740158</c:v>
                </c:pt>
                <c:pt idx="28">
                  <c:v>75.090237005069085</c:v>
                </c:pt>
                <c:pt idx="29">
                  <c:v>84.604701385134121</c:v>
                </c:pt>
                <c:pt idx="30">
                  <c:v>92.523737306851572</c:v>
                </c:pt>
                <c:pt idx="31">
                  <c:v>98.277571410711559</c:v>
                </c:pt>
                <c:pt idx="32">
                  <c:v>103.10365855566376</c:v>
                </c:pt>
                <c:pt idx="33">
                  <c:v>107.47843328610668</c:v>
                </c:pt>
                <c:pt idx="34">
                  <c:v>111.0125759136702</c:v>
                </c:pt>
                <c:pt idx="35">
                  <c:v>113.10232801851937</c:v>
                </c:pt>
                <c:pt idx="36">
                  <c:v>113.10232801851937</c:v>
                </c:pt>
                <c:pt idx="37">
                  <c:v>113.10232801851937</c:v>
                </c:pt>
                <c:pt idx="38">
                  <c:v>113.10232801851937</c:v>
                </c:pt>
                <c:pt idx="39">
                  <c:v>113.10232801851937</c:v>
                </c:pt>
                <c:pt idx="40">
                  <c:v>113.10232801851937</c:v>
                </c:pt>
                <c:pt idx="41">
                  <c:v>113.10232801851937</c:v>
                </c:pt>
                <c:pt idx="42">
                  <c:v>113.10232801851937</c:v>
                </c:pt>
                <c:pt idx="43">
                  <c:v>113.10232801851937</c:v>
                </c:pt>
                <c:pt idx="44">
                  <c:v>113.10232801851937</c:v>
                </c:pt>
                <c:pt idx="45">
                  <c:v>113.10232801851937</c:v>
                </c:pt>
                <c:pt idx="46">
                  <c:v>113.10232801851937</c:v>
                </c:pt>
                <c:pt idx="47">
                  <c:v>113.10232801851937</c:v>
                </c:pt>
                <c:pt idx="48">
                  <c:v>113.10232801851937</c:v>
                </c:pt>
                <c:pt idx="49">
                  <c:v>113.38406179713095</c:v>
                </c:pt>
                <c:pt idx="50">
                  <c:v>113.81138199549562</c:v>
                </c:pt>
                <c:pt idx="51">
                  <c:v>113.81138199549562</c:v>
                </c:pt>
                <c:pt idx="52">
                  <c:v>113.81138199549562</c:v>
                </c:pt>
                <c:pt idx="53">
                  <c:v>113.81138199549562</c:v>
                </c:pt>
                <c:pt idx="54">
                  <c:v>113.81138199549562</c:v>
                </c:pt>
                <c:pt idx="55">
                  <c:v>114.22826258750489</c:v>
                </c:pt>
                <c:pt idx="56">
                  <c:v>114.69421725358822</c:v>
                </c:pt>
                <c:pt idx="57">
                  <c:v>115.30739414189378</c:v>
                </c:pt>
                <c:pt idx="58">
                  <c:v>116.08759968206073</c:v>
                </c:pt>
                <c:pt idx="59">
                  <c:v>117.81517064830211</c:v>
                </c:pt>
                <c:pt idx="60">
                  <c:v>120.01850292355272</c:v>
                </c:pt>
                <c:pt idx="61">
                  <c:v>121.37567165539575</c:v>
                </c:pt>
                <c:pt idx="62">
                  <c:v>122.59363705373671</c:v>
                </c:pt>
                <c:pt idx="63">
                  <c:v>124.03471862805149</c:v>
                </c:pt>
                <c:pt idx="64">
                  <c:v>125.84013459065868</c:v>
                </c:pt>
                <c:pt idx="65">
                  <c:v>127.28655972729496</c:v>
                </c:pt>
                <c:pt idx="66">
                  <c:v>128.46301406350423</c:v>
                </c:pt>
                <c:pt idx="67">
                  <c:v>130.86470787196919</c:v>
                </c:pt>
                <c:pt idx="68">
                  <c:v>135.68610231923049</c:v>
                </c:pt>
                <c:pt idx="69">
                  <c:v>142.55053474405213</c:v>
                </c:pt>
                <c:pt idx="70">
                  <c:v>150.86346611908746</c:v>
                </c:pt>
                <c:pt idx="71">
                  <c:v>159.65143369480521</c:v>
                </c:pt>
                <c:pt idx="72">
                  <c:v>167.31594044045829</c:v>
                </c:pt>
                <c:pt idx="73">
                  <c:v>173.048947189383</c:v>
                </c:pt>
                <c:pt idx="74">
                  <c:v>177.68292476962162</c:v>
                </c:pt>
                <c:pt idx="75">
                  <c:v>182.30644727761236</c:v>
                </c:pt>
                <c:pt idx="76">
                  <c:v>187.38740099288148</c:v>
                </c:pt>
                <c:pt idx="77">
                  <c:v>192.33145359837596</c:v>
                </c:pt>
                <c:pt idx="78">
                  <c:v>195.95350789436355</c:v>
                </c:pt>
                <c:pt idx="79">
                  <c:v>197.49956304490325</c:v>
                </c:pt>
                <c:pt idx="80">
                  <c:v>197.89601606538778</c:v>
                </c:pt>
                <c:pt idx="81">
                  <c:v>197.89601606538778</c:v>
                </c:pt>
                <c:pt idx="82">
                  <c:v>197.89601606538778</c:v>
                </c:pt>
                <c:pt idx="83">
                  <c:v>198.82743085191504</c:v>
                </c:pt>
                <c:pt idx="84">
                  <c:v>198.99366179280895</c:v>
                </c:pt>
                <c:pt idx="85">
                  <c:v>198.99366179280895</c:v>
                </c:pt>
                <c:pt idx="86">
                  <c:v>198.99366179280895</c:v>
                </c:pt>
                <c:pt idx="87">
                  <c:v>199.10436456799567</c:v>
                </c:pt>
                <c:pt idx="88">
                  <c:v>199.10436456799567</c:v>
                </c:pt>
                <c:pt idx="89">
                  <c:v>199.10436456799567</c:v>
                </c:pt>
                <c:pt idx="90">
                  <c:v>199.10436456799567</c:v>
                </c:pt>
                <c:pt idx="91">
                  <c:v>199.10436456799567</c:v>
                </c:pt>
                <c:pt idx="92">
                  <c:v>199.10436456799567</c:v>
                </c:pt>
                <c:pt idx="93">
                  <c:v>199.10436456799567</c:v>
                </c:pt>
                <c:pt idx="94">
                  <c:v>199.10436456799567</c:v>
                </c:pt>
                <c:pt idx="95">
                  <c:v>199.10436456799567</c:v>
                </c:pt>
                <c:pt idx="96">
                  <c:v>199.10436456799567</c:v>
                </c:pt>
                <c:pt idx="97">
                  <c:v>199.10436456799567</c:v>
                </c:pt>
                <c:pt idx="98">
                  <c:v>199.10436456799567</c:v>
                </c:pt>
                <c:pt idx="99">
                  <c:v>199.10436456799567</c:v>
                </c:pt>
                <c:pt idx="100">
                  <c:v>199.10436456799567</c:v>
                </c:pt>
                <c:pt idx="101">
                  <c:v>199.10436456799567</c:v>
                </c:pt>
                <c:pt idx="102">
                  <c:v>199.10436456799567</c:v>
                </c:pt>
                <c:pt idx="103">
                  <c:v>199.10436456799567</c:v>
                </c:pt>
                <c:pt idx="104">
                  <c:v>199.10436456799567</c:v>
                </c:pt>
                <c:pt idx="105">
                  <c:v>199.10436456799567</c:v>
                </c:pt>
                <c:pt idx="106">
                  <c:v>199.10436456799567</c:v>
                </c:pt>
                <c:pt idx="107">
                  <c:v>199.10436456799567</c:v>
                </c:pt>
                <c:pt idx="108">
                  <c:v>199.10436456799567</c:v>
                </c:pt>
                <c:pt idx="109">
                  <c:v>199.10436456799567</c:v>
                </c:pt>
                <c:pt idx="110">
                  <c:v>199.10436456799567</c:v>
                </c:pt>
                <c:pt idx="111">
                  <c:v>199.10436456799567</c:v>
                </c:pt>
                <c:pt idx="112">
                  <c:v>199.10436456799567</c:v>
                </c:pt>
                <c:pt idx="113">
                  <c:v>199.10436456799567</c:v>
                </c:pt>
                <c:pt idx="114">
                  <c:v>199.10436456799567</c:v>
                </c:pt>
                <c:pt idx="115">
                  <c:v>199.10436456799567</c:v>
                </c:pt>
                <c:pt idx="116">
                  <c:v>199.10436456799567</c:v>
                </c:pt>
                <c:pt idx="117">
                  <c:v>199.10436456799567</c:v>
                </c:pt>
                <c:pt idx="118">
                  <c:v>199.10436456799567</c:v>
                </c:pt>
                <c:pt idx="119">
                  <c:v>199.10436456799567</c:v>
                </c:pt>
                <c:pt idx="120">
                  <c:v>199.10436456799567</c:v>
                </c:pt>
                <c:pt idx="121">
                  <c:v>199.10436456799567</c:v>
                </c:pt>
                <c:pt idx="122">
                  <c:v>199.10436456799567</c:v>
                </c:pt>
                <c:pt idx="123">
                  <c:v>199.10436456799567</c:v>
                </c:pt>
                <c:pt idx="124">
                  <c:v>199.10436456799567</c:v>
                </c:pt>
                <c:pt idx="125">
                  <c:v>199.10436456799567</c:v>
                </c:pt>
                <c:pt idx="126">
                  <c:v>199.10436456799567</c:v>
                </c:pt>
                <c:pt idx="127">
                  <c:v>199.10436456799567</c:v>
                </c:pt>
                <c:pt idx="128">
                  <c:v>199.10436456799567</c:v>
                </c:pt>
                <c:pt idx="129">
                  <c:v>199.10436456799567</c:v>
                </c:pt>
                <c:pt idx="130">
                  <c:v>199.10436456799567</c:v>
                </c:pt>
                <c:pt idx="131">
                  <c:v>199.10436456799567</c:v>
                </c:pt>
                <c:pt idx="132">
                  <c:v>199.10436456799567</c:v>
                </c:pt>
                <c:pt idx="133">
                  <c:v>199.10436456799567</c:v>
                </c:pt>
                <c:pt idx="134">
                  <c:v>199.10436456799567</c:v>
                </c:pt>
                <c:pt idx="135">
                  <c:v>199.10436456799567</c:v>
                </c:pt>
                <c:pt idx="136">
                  <c:v>199.10436456799567</c:v>
                </c:pt>
                <c:pt idx="137">
                  <c:v>199.10436456799567</c:v>
                </c:pt>
                <c:pt idx="138">
                  <c:v>199.1274148625111</c:v>
                </c:pt>
                <c:pt idx="139">
                  <c:v>199.65725537838725</c:v>
                </c:pt>
                <c:pt idx="140">
                  <c:v>202.33303633863585</c:v>
                </c:pt>
                <c:pt idx="141">
                  <c:v>207.71486713257781</c:v>
                </c:pt>
                <c:pt idx="142">
                  <c:v>213.19876368128629</c:v>
                </c:pt>
                <c:pt idx="143">
                  <c:v>216.67364346318431</c:v>
                </c:pt>
                <c:pt idx="144">
                  <c:v>219.03713877733611</c:v>
                </c:pt>
                <c:pt idx="145">
                  <c:v>222.36491060600198</c:v>
                </c:pt>
                <c:pt idx="146">
                  <c:v>227.61541258074163</c:v>
                </c:pt>
                <c:pt idx="147">
                  <c:v>233.80454997215108</c:v>
                </c:pt>
                <c:pt idx="148">
                  <c:v>239.33809746445888</c:v>
                </c:pt>
                <c:pt idx="149">
                  <c:v>243.16340139904185</c:v>
                </c:pt>
                <c:pt idx="150">
                  <c:v>244.76119922167317</c:v>
                </c:pt>
                <c:pt idx="151">
                  <c:v>244.76119922167317</c:v>
                </c:pt>
                <c:pt idx="152">
                  <c:v>244.76119922167317</c:v>
                </c:pt>
                <c:pt idx="153">
                  <c:v>244.76119922167317</c:v>
                </c:pt>
                <c:pt idx="154">
                  <c:v>244.76119922167317</c:v>
                </c:pt>
                <c:pt idx="155">
                  <c:v>244.76119922167317</c:v>
                </c:pt>
                <c:pt idx="156">
                  <c:v>244.88363536923799</c:v>
                </c:pt>
                <c:pt idx="157">
                  <c:v>246.45662300214605</c:v>
                </c:pt>
                <c:pt idx="158">
                  <c:v>249.66343788958054</c:v>
                </c:pt>
                <c:pt idx="159">
                  <c:v>254.57487413381341</c:v>
                </c:pt>
                <c:pt idx="160">
                  <c:v>260.49811163355008</c:v>
                </c:pt>
                <c:pt idx="161">
                  <c:v>266.65810177397475</c:v>
                </c:pt>
                <c:pt idx="162">
                  <c:v>272.14278187818627</c:v>
                </c:pt>
                <c:pt idx="163">
                  <c:v>277.88073771323701</c:v>
                </c:pt>
                <c:pt idx="164">
                  <c:v>283.43892309099999</c:v>
                </c:pt>
                <c:pt idx="165">
                  <c:v>288.18070086784905</c:v>
                </c:pt>
                <c:pt idx="166">
                  <c:v>292.43660140309652</c:v>
                </c:pt>
                <c:pt idx="167">
                  <c:v>298.21724100558259</c:v>
                </c:pt>
                <c:pt idx="168">
                  <c:v>305.68443908113102</c:v>
                </c:pt>
                <c:pt idx="169">
                  <c:v>311.79819942204921</c:v>
                </c:pt>
                <c:pt idx="170">
                  <c:v>314.02331209797012</c:v>
                </c:pt>
                <c:pt idx="171">
                  <c:v>314.02331209797012</c:v>
                </c:pt>
                <c:pt idx="172">
                  <c:v>314.02331209797012</c:v>
                </c:pt>
                <c:pt idx="173">
                  <c:v>314.02331209797012</c:v>
                </c:pt>
                <c:pt idx="174">
                  <c:v>314.02331209797012</c:v>
                </c:pt>
                <c:pt idx="175">
                  <c:v>314.02331209797012</c:v>
                </c:pt>
                <c:pt idx="176">
                  <c:v>315.72216778992089</c:v>
                </c:pt>
                <c:pt idx="177">
                  <c:v>319.70883881990346</c:v>
                </c:pt>
                <c:pt idx="178">
                  <c:v>324.69529211461668</c:v>
                </c:pt>
                <c:pt idx="179">
                  <c:v>328.16235530845893</c:v>
                </c:pt>
                <c:pt idx="180">
                  <c:v>329.86735558493865</c:v>
                </c:pt>
                <c:pt idx="181">
                  <c:v>330.72056411084981</c:v>
                </c:pt>
                <c:pt idx="182">
                  <c:v>330.72056411084981</c:v>
                </c:pt>
                <c:pt idx="183">
                  <c:v>330.72056411084981</c:v>
                </c:pt>
                <c:pt idx="184">
                  <c:v>330.72056411084981</c:v>
                </c:pt>
                <c:pt idx="185">
                  <c:v>330.72056411084981</c:v>
                </c:pt>
                <c:pt idx="186">
                  <c:v>330.72056411084981</c:v>
                </c:pt>
                <c:pt idx="187">
                  <c:v>330.72056411084981</c:v>
                </c:pt>
                <c:pt idx="188">
                  <c:v>330.72056411084981</c:v>
                </c:pt>
                <c:pt idx="189">
                  <c:v>330.72056411084981</c:v>
                </c:pt>
                <c:pt idx="190">
                  <c:v>330.72056411084981</c:v>
                </c:pt>
                <c:pt idx="191">
                  <c:v>330.72056411084981</c:v>
                </c:pt>
                <c:pt idx="192">
                  <c:v>330.72056411084981</c:v>
                </c:pt>
                <c:pt idx="193">
                  <c:v>330.8494618713305</c:v>
                </c:pt>
                <c:pt idx="194">
                  <c:v>331.07424705578848</c:v>
                </c:pt>
                <c:pt idx="195">
                  <c:v>331.44205357372368</c:v>
                </c:pt>
                <c:pt idx="196">
                  <c:v>331.90800823980703</c:v>
                </c:pt>
                <c:pt idx="197">
                  <c:v>332.37396290589038</c:v>
                </c:pt>
                <c:pt idx="198">
                  <c:v>333.08528794234411</c:v>
                </c:pt>
                <c:pt idx="199">
                  <c:v>334.08320576455321</c:v>
                </c:pt>
                <c:pt idx="200">
                  <c:v>335.38833044706774</c:v>
                </c:pt>
                <c:pt idx="201">
                  <c:v>337.08347228873401</c:v>
                </c:pt>
                <c:pt idx="202">
                  <c:v>339.21027246699282</c:v>
                </c:pt>
                <c:pt idx="203">
                  <c:v>342.56883032731088</c:v>
                </c:pt>
                <c:pt idx="204">
                  <c:v>346.99514274050472</c:v>
                </c:pt>
                <c:pt idx="205">
                  <c:v>352.03732679830057</c:v>
                </c:pt>
                <c:pt idx="206">
                  <c:v>358.59859787787616</c:v>
                </c:pt>
                <c:pt idx="207">
                  <c:v>366.16204937859953</c:v>
                </c:pt>
                <c:pt idx="208">
                  <c:v>373.67742002544963</c:v>
                </c:pt>
                <c:pt idx="209">
                  <c:v>382.49848727364719</c:v>
                </c:pt>
                <c:pt idx="210">
                  <c:v>392.12494460845488</c:v>
                </c:pt>
                <c:pt idx="211">
                  <c:v>400.13575173402683</c:v>
                </c:pt>
                <c:pt idx="212">
                  <c:v>406.95202917581588</c:v>
                </c:pt>
                <c:pt idx="213">
                  <c:v>413.03787871198432</c:v>
                </c:pt>
                <c:pt idx="214">
                  <c:v>419.66263983020025</c:v>
                </c:pt>
                <c:pt idx="215">
                  <c:v>427.98497462546948</c:v>
                </c:pt>
                <c:pt idx="216">
                  <c:v>437.84526054956888</c:v>
                </c:pt>
                <c:pt idx="217">
                  <c:v>448.24660772037396</c:v>
                </c:pt>
                <c:pt idx="218">
                  <c:v>458.14508253829723</c:v>
                </c:pt>
                <c:pt idx="219">
                  <c:v>466.98989347163365</c:v>
                </c:pt>
                <c:pt idx="220">
                  <c:v>474.61814549297554</c:v>
                </c:pt>
                <c:pt idx="221">
                  <c:v>480.6988235999745</c:v>
                </c:pt>
                <c:pt idx="222">
                  <c:v>485.75985127331046</c:v>
                </c:pt>
                <c:pt idx="223">
                  <c:v>490.66047759492926</c:v>
                </c:pt>
                <c:pt idx="224">
                  <c:v>495.60396667849415</c:v>
                </c:pt>
                <c:pt idx="225">
                  <c:v>501.26996147398273</c:v>
                </c:pt>
                <c:pt idx="226">
                  <c:v>507.25461795716956</c:v>
                </c:pt>
                <c:pt idx="227">
                  <c:v>513.09476944501591</c:v>
                </c:pt>
                <c:pt idx="228">
                  <c:v>518.78706322061487</c:v>
                </c:pt>
                <c:pt idx="229">
                  <c:v>524.08286505064098</c:v>
                </c:pt>
                <c:pt idx="230">
                  <c:v>528.4996754943362</c:v>
                </c:pt>
                <c:pt idx="231">
                  <c:v>531.53014334543889</c:v>
                </c:pt>
                <c:pt idx="232">
                  <c:v>531.53984949645269</c:v>
                </c:pt>
                <c:pt idx="233">
                  <c:v>531.53984949645269</c:v>
                </c:pt>
                <c:pt idx="234">
                  <c:v>531.53984949645269</c:v>
                </c:pt>
                <c:pt idx="235">
                  <c:v>531.53984949645269</c:v>
                </c:pt>
                <c:pt idx="236">
                  <c:v>531.53984949645269</c:v>
                </c:pt>
                <c:pt idx="237">
                  <c:v>531.6283276597303</c:v>
                </c:pt>
                <c:pt idx="238">
                  <c:v>531.6283276597303</c:v>
                </c:pt>
                <c:pt idx="239">
                  <c:v>531.6283276597303</c:v>
                </c:pt>
                <c:pt idx="240">
                  <c:v>531.6283276597303</c:v>
                </c:pt>
                <c:pt idx="241">
                  <c:v>531.6283276597303</c:v>
                </c:pt>
                <c:pt idx="242">
                  <c:v>531.6283276597303</c:v>
                </c:pt>
                <c:pt idx="243">
                  <c:v>531.6283276597303</c:v>
                </c:pt>
                <c:pt idx="244">
                  <c:v>531.6283276597303</c:v>
                </c:pt>
                <c:pt idx="245">
                  <c:v>531.6283276597303</c:v>
                </c:pt>
                <c:pt idx="246">
                  <c:v>531.6283276597303</c:v>
                </c:pt>
                <c:pt idx="247">
                  <c:v>531.6283276597303</c:v>
                </c:pt>
                <c:pt idx="248">
                  <c:v>531.6283276597303</c:v>
                </c:pt>
                <c:pt idx="249">
                  <c:v>531.6283276597303</c:v>
                </c:pt>
                <c:pt idx="250">
                  <c:v>531.6283276597303</c:v>
                </c:pt>
                <c:pt idx="251">
                  <c:v>531.6283276597303</c:v>
                </c:pt>
                <c:pt idx="252">
                  <c:v>531.6283276597303</c:v>
                </c:pt>
                <c:pt idx="253">
                  <c:v>531.91006143834193</c:v>
                </c:pt>
                <c:pt idx="254">
                  <c:v>532.3373816367066</c:v>
                </c:pt>
                <c:pt idx="255">
                  <c:v>532.3373816367066</c:v>
                </c:pt>
                <c:pt idx="256">
                  <c:v>532.3373816367066</c:v>
                </c:pt>
                <c:pt idx="257">
                  <c:v>532.73104926120789</c:v>
                </c:pt>
                <c:pt idx="258">
                  <c:v>535.48303300707062</c:v>
                </c:pt>
                <c:pt idx="259">
                  <c:v>540.01264247588949</c:v>
                </c:pt>
                <c:pt idx="260">
                  <c:v>545.3287533091144</c:v>
                </c:pt>
                <c:pt idx="261">
                  <c:v>551.14954375862737</c:v>
                </c:pt>
                <c:pt idx="262">
                  <c:v>558.04588251903874</c:v>
                </c:pt>
                <c:pt idx="263">
                  <c:v>567.31463953342302</c:v>
                </c:pt>
                <c:pt idx="264">
                  <c:v>578.67520686052103</c:v>
                </c:pt>
                <c:pt idx="265">
                  <c:v>590.04468318100635</c:v>
                </c:pt>
                <c:pt idx="266">
                  <c:v>599.53210842371311</c:v>
                </c:pt>
                <c:pt idx="267">
                  <c:v>608.1746550176747</c:v>
                </c:pt>
                <c:pt idx="268">
                  <c:v>616.80269662603223</c:v>
                </c:pt>
                <c:pt idx="269">
                  <c:v>624.69461703137358</c:v>
                </c:pt>
                <c:pt idx="270">
                  <c:v>630.28046252446859</c:v>
                </c:pt>
                <c:pt idx="271">
                  <c:v>632.30800413667191</c:v>
                </c:pt>
                <c:pt idx="272">
                  <c:v>633.55714857162616</c:v>
                </c:pt>
                <c:pt idx="273">
                  <c:v>633.55714857162616</c:v>
                </c:pt>
                <c:pt idx="274">
                  <c:v>633.55714857162616</c:v>
                </c:pt>
                <c:pt idx="275">
                  <c:v>633.55714857162616</c:v>
                </c:pt>
                <c:pt idx="276">
                  <c:v>633.55714857162616</c:v>
                </c:pt>
                <c:pt idx="277">
                  <c:v>633.55714857162616</c:v>
                </c:pt>
                <c:pt idx="278">
                  <c:v>633.55714857162616</c:v>
                </c:pt>
                <c:pt idx="279">
                  <c:v>633.55714857162616</c:v>
                </c:pt>
                <c:pt idx="280">
                  <c:v>633.55714857162616</c:v>
                </c:pt>
                <c:pt idx="281">
                  <c:v>635.62800082909985</c:v>
                </c:pt>
                <c:pt idx="282">
                  <c:v>642.58815532818903</c:v>
                </c:pt>
                <c:pt idx="283">
                  <c:v>651.69517689853603</c:v>
                </c:pt>
                <c:pt idx="284">
                  <c:v>662.3365848931669</c:v>
                </c:pt>
                <c:pt idx="285">
                  <c:v>674.00981305435039</c:v>
                </c:pt>
                <c:pt idx="286">
                  <c:v>685.97340565850845</c:v>
                </c:pt>
                <c:pt idx="287">
                  <c:v>699.0857815603207</c:v>
                </c:pt>
                <c:pt idx="288">
                  <c:v>713.37056187724352</c:v>
                </c:pt>
                <c:pt idx="289">
                  <c:v>726.14521196481883</c:v>
                </c:pt>
                <c:pt idx="290">
                  <c:v>734.08063457254082</c:v>
                </c:pt>
                <c:pt idx="291">
                  <c:v>737.04767043926472</c:v>
                </c:pt>
                <c:pt idx="292">
                  <c:v>737.04767043926472</c:v>
                </c:pt>
                <c:pt idx="293">
                  <c:v>737.04767043926472</c:v>
                </c:pt>
                <c:pt idx="294">
                  <c:v>737.24913379844497</c:v>
                </c:pt>
                <c:pt idx="295">
                  <c:v>738.76863138850888</c:v>
                </c:pt>
                <c:pt idx="296">
                  <c:v>741.42688339353685</c:v>
                </c:pt>
                <c:pt idx="297">
                  <c:v>744.86026987248965</c:v>
                </c:pt>
                <c:pt idx="298">
                  <c:v>748.52006611736886</c:v>
                </c:pt>
                <c:pt idx="299">
                  <c:v>751.62303410617869</c:v>
                </c:pt>
                <c:pt idx="300">
                  <c:v>753.95226752708732</c:v>
                </c:pt>
                <c:pt idx="301">
                  <c:v>755.30067488307759</c:v>
                </c:pt>
                <c:pt idx="302">
                  <c:v>755.47195001851844</c:v>
                </c:pt>
                <c:pt idx="303">
                  <c:v>755.47195001851844</c:v>
                </c:pt>
                <c:pt idx="304">
                  <c:v>755.47195001851844</c:v>
                </c:pt>
                <c:pt idx="305">
                  <c:v>755.47195001851844</c:v>
                </c:pt>
                <c:pt idx="306">
                  <c:v>755.47195001851844</c:v>
                </c:pt>
                <c:pt idx="307">
                  <c:v>755.47195001851844</c:v>
                </c:pt>
                <c:pt idx="308">
                  <c:v>756.41294131541338</c:v>
                </c:pt>
                <c:pt idx="309">
                  <c:v>757.50752448046046</c:v>
                </c:pt>
                <c:pt idx="310">
                  <c:v>758.09287302337316</c:v>
                </c:pt>
                <c:pt idx="311">
                  <c:v>758.17618750219924</c:v>
                </c:pt>
                <c:pt idx="312">
                  <c:v>758.17618750219924</c:v>
                </c:pt>
                <c:pt idx="313">
                  <c:v>758.17618750219924</c:v>
                </c:pt>
                <c:pt idx="314">
                  <c:v>758.17618750219924</c:v>
                </c:pt>
                <c:pt idx="315">
                  <c:v>758.17618750219924</c:v>
                </c:pt>
                <c:pt idx="316">
                  <c:v>758.17618750219924</c:v>
                </c:pt>
                <c:pt idx="317">
                  <c:v>758.17618750219924</c:v>
                </c:pt>
                <c:pt idx="318">
                  <c:v>758.17618750219924</c:v>
                </c:pt>
                <c:pt idx="319">
                  <c:v>758.17618750219924</c:v>
                </c:pt>
                <c:pt idx="320">
                  <c:v>758.17618750219924</c:v>
                </c:pt>
                <c:pt idx="321">
                  <c:v>758.17618750219924</c:v>
                </c:pt>
                <c:pt idx="322">
                  <c:v>758.5355216471138</c:v>
                </c:pt>
                <c:pt idx="323">
                  <c:v>758.9966844957321</c:v>
                </c:pt>
                <c:pt idx="324">
                  <c:v>759.04286337154451</c:v>
                </c:pt>
                <c:pt idx="325">
                  <c:v>759.67062437987454</c:v>
                </c:pt>
                <c:pt idx="326">
                  <c:v>760.39612458573549</c:v>
                </c:pt>
                <c:pt idx="327">
                  <c:v>760.8199939298662</c:v>
                </c:pt>
                <c:pt idx="328">
                  <c:v>760.8199939298662</c:v>
                </c:pt>
                <c:pt idx="329">
                  <c:v>760.8199939298662</c:v>
                </c:pt>
                <c:pt idx="330">
                  <c:v>760.8199939298662</c:v>
                </c:pt>
                <c:pt idx="331">
                  <c:v>760.94456945524564</c:v>
                </c:pt>
                <c:pt idx="332">
                  <c:v>760.94456945524564</c:v>
                </c:pt>
                <c:pt idx="333">
                  <c:v>760.94456945524564</c:v>
                </c:pt>
                <c:pt idx="334">
                  <c:v>760.98991160796402</c:v>
                </c:pt>
                <c:pt idx="335">
                  <c:v>760.98991160796402</c:v>
                </c:pt>
                <c:pt idx="336">
                  <c:v>761.14638787444062</c:v>
                </c:pt>
                <c:pt idx="337">
                  <c:v>761.70933379573785</c:v>
                </c:pt>
                <c:pt idx="338">
                  <c:v>762.9331711733256</c:v>
                </c:pt>
                <c:pt idx="339">
                  <c:v>765.62217652412664</c:v>
                </c:pt>
                <c:pt idx="340">
                  <c:v>770.48988252496042</c:v>
                </c:pt>
                <c:pt idx="341">
                  <c:v>776.80181862480356</c:v>
                </c:pt>
                <c:pt idx="342">
                  <c:v>781.67484312609031</c:v>
                </c:pt>
                <c:pt idx="343">
                  <c:v>783.97924388277556</c:v>
                </c:pt>
                <c:pt idx="344">
                  <c:v>785.59043697459697</c:v>
                </c:pt>
                <c:pt idx="345">
                  <c:v>787.84236244917884</c:v>
                </c:pt>
                <c:pt idx="346">
                  <c:v>790.18472083822678</c:v>
                </c:pt>
                <c:pt idx="347">
                  <c:v>792.11220537153679</c:v>
                </c:pt>
                <c:pt idx="348">
                  <c:v>794.52568638038645</c:v>
                </c:pt>
                <c:pt idx="349">
                  <c:v>796.88741288503991</c:v>
                </c:pt>
                <c:pt idx="350">
                  <c:v>798.71423905252777</c:v>
                </c:pt>
                <c:pt idx="351">
                  <c:v>799.97235622237406</c:v>
                </c:pt>
                <c:pt idx="352">
                  <c:v>800.99477652566441</c:v>
                </c:pt>
                <c:pt idx="353">
                  <c:v>802.01216308615517</c:v>
                </c:pt>
                <c:pt idx="354">
                  <c:v>803.13862804838277</c:v>
                </c:pt>
                <c:pt idx="355">
                  <c:v>804.60738467727708</c:v>
                </c:pt>
                <c:pt idx="356">
                  <c:v>806.20438059785135</c:v>
                </c:pt>
                <c:pt idx="357">
                  <c:v>807.34717369362352</c:v>
                </c:pt>
                <c:pt idx="358">
                  <c:v>807.34717369362352</c:v>
                </c:pt>
                <c:pt idx="359">
                  <c:v>807.34717369362352</c:v>
                </c:pt>
                <c:pt idx="360">
                  <c:v>807.34717369362352</c:v>
                </c:pt>
                <c:pt idx="361">
                  <c:v>807.34717369362352</c:v>
                </c:pt>
                <c:pt idx="362">
                  <c:v>807.34717369362352</c:v>
                </c:pt>
                <c:pt idx="363">
                  <c:v>807.34717369362352</c:v>
                </c:pt>
                <c:pt idx="364">
                  <c:v>807.86464191604944</c:v>
                </c:pt>
                <c:pt idx="365">
                  <c:v>808.80537402736422</c:v>
                </c:pt>
                <c:pt idx="366">
                  <c:v>810.0916643745486</c:v>
                </c:pt>
                <c:pt idx="367">
                  <c:v>812.0994348520976</c:v>
                </c:pt>
                <c:pt idx="368">
                  <c:v>815.10387152414944</c:v>
                </c:pt>
                <c:pt idx="369">
                  <c:v>818.21585673277957</c:v>
                </c:pt>
                <c:pt idx="370">
                  <c:v>820.24953560859194</c:v>
                </c:pt>
                <c:pt idx="371">
                  <c:v>820.799183006357</c:v>
                </c:pt>
                <c:pt idx="372">
                  <c:v>820.799183006357</c:v>
                </c:pt>
                <c:pt idx="373">
                  <c:v>820.799183006357</c:v>
                </c:pt>
                <c:pt idx="374">
                  <c:v>820.799183006357</c:v>
                </c:pt>
                <c:pt idx="375">
                  <c:v>820.799183006357</c:v>
                </c:pt>
                <c:pt idx="376">
                  <c:v>820.799183006357</c:v>
                </c:pt>
                <c:pt idx="377">
                  <c:v>820.799183006357</c:v>
                </c:pt>
                <c:pt idx="378">
                  <c:v>820.799183006357</c:v>
                </c:pt>
                <c:pt idx="379">
                  <c:v>820.799183006357</c:v>
                </c:pt>
                <c:pt idx="380">
                  <c:v>820.799183006357</c:v>
                </c:pt>
                <c:pt idx="381">
                  <c:v>820.799183006357</c:v>
                </c:pt>
                <c:pt idx="382">
                  <c:v>820.799183006357</c:v>
                </c:pt>
                <c:pt idx="383">
                  <c:v>820.799183006357</c:v>
                </c:pt>
                <c:pt idx="384">
                  <c:v>820.799183006357</c:v>
                </c:pt>
                <c:pt idx="385">
                  <c:v>820.799183006357</c:v>
                </c:pt>
                <c:pt idx="386">
                  <c:v>820.799183006357</c:v>
                </c:pt>
                <c:pt idx="387">
                  <c:v>820.799183006357</c:v>
                </c:pt>
                <c:pt idx="388">
                  <c:v>820.799183006357</c:v>
                </c:pt>
                <c:pt idx="389">
                  <c:v>820.799183006357</c:v>
                </c:pt>
                <c:pt idx="390">
                  <c:v>820.799183006357</c:v>
                </c:pt>
                <c:pt idx="391">
                  <c:v>820.799183006357</c:v>
                </c:pt>
                <c:pt idx="392">
                  <c:v>820.86089918146308</c:v>
                </c:pt>
                <c:pt idx="393">
                  <c:v>821.30911989812773</c:v>
                </c:pt>
                <c:pt idx="394">
                  <c:v>822.70738164979412</c:v>
                </c:pt>
                <c:pt idx="395">
                  <c:v>825.56984719315858</c:v>
                </c:pt>
                <c:pt idx="396">
                  <c:v>830.22322402962186</c:v>
                </c:pt>
                <c:pt idx="397">
                  <c:v>836.72537174814249</c:v>
                </c:pt>
                <c:pt idx="398">
                  <c:v>844.08703851510961</c:v>
                </c:pt>
                <c:pt idx="399">
                  <c:v>849.77304965014935</c:v>
                </c:pt>
                <c:pt idx="400">
                  <c:v>852.34904222996727</c:v>
                </c:pt>
                <c:pt idx="401">
                  <c:v>852.72651629126665</c:v>
                </c:pt>
                <c:pt idx="402">
                  <c:v>852.72651629126665</c:v>
                </c:pt>
                <c:pt idx="403">
                  <c:v>852.72651629126665</c:v>
                </c:pt>
                <c:pt idx="404">
                  <c:v>852.72651629126665</c:v>
                </c:pt>
                <c:pt idx="405">
                  <c:v>852.72651629126665</c:v>
                </c:pt>
                <c:pt idx="406">
                  <c:v>852.72651629126665</c:v>
                </c:pt>
                <c:pt idx="407">
                  <c:v>852.72651629126665</c:v>
                </c:pt>
                <c:pt idx="408">
                  <c:v>852.72651629126665</c:v>
                </c:pt>
                <c:pt idx="409">
                  <c:v>852.72651629126665</c:v>
                </c:pt>
                <c:pt idx="410">
                  <c:v>853.15863452363044</c:v>
                </c:pt>
                <c:pt idx="411">
                  <c:v>853.88047389616088</c:v>
                </c:pt>
                <c:pt idx="412">
                  <c:v>854.72947860307397</c:v>
                </c:pt>
                <c:pt idx="413">
                  <c:v>855.71612462263704</c:v>
                </c:pt>
                <c:pt idx="414">
                  <c:v>857.1580803546326</c:v>
                </c:pt>
                <c:pt idx="415">
                  <c:v>859.41641612334399</c:v>
                </c:pt>
                <c:pt idx="416">
                  <c:v>862.10899455788967</c:v>
                </c:pt>
                <c:pt idx="417">
                  <c:v>864.16932627862548</c:v>
                </c:pt>
                <c:pt idx="418">
                  <c:v>865.02654132551436</c:v>
                </c:pt>
                <c:pt idx="419">
                  <c:v>865.02654132551436</c:v>
                </c:pt>
                <c:pt idx="420">
                  <c:v>865.02654132551436</c:v>
                </c:pt>
                <c:pt idx="421">
                  <c:v>865.02654132551436</c:v>
                </c:pt>
                <c:pt idx="422">
                  <c:v>865.54012289982916</c:v>
                </c:pt>
                <c:pt idx="423">
                  <c:v>866.86580957199442</c:v>
                </c:pt>
                <c:pt idx="424">
                  <c:v>869.45604211252362</c:v>
                </c:pt>
                <c:pt idx="425">
                  <c:v>874.45306425817796</c:v>
                </c:pt>
                <c:pt idx="426">
                  <c:v>883.07533153462384</c:v>
                </c:pt>
                <c:pt idx="427">
                  <c:v>894.37165430212099</c:v>
                </c:pt>
                <c:pt idx="428">
                  <c:v>903.59223124941957</c:v>
                </c:pt>
                <c:pt idx="429">
                  <c:v>907.77257154995573</c:v>
                </c:pt>
                <c:pt idx="430">
                  <c:v>908.54245708303017</c:v>
                </c:pt>
                <c:pt idx="431">
                  <c:v>908.54245708303017</c:v>
                </c:pt>
                <c:pt idx="432">
                  <c:v>908.54245708303017</c:v>
                </c:pt>
                <c:pt idx="433">
                  <c:v>908.966145789743</c:v>
                </c:pt>
                <c:pt idx="434">
                  <c:v>909.51086338140692</c:v>
                </c:pt>
                <c:pt idx="435">
                  <c:v>909.51086338140692</c:v>
                </c:pt>
                <c:pt idx="436">
                  <c:v>909.51086338140692</c:v>
                </c:pt>
                <c:pt idx="437">
                  <c:v>909.51086338140692</c:v>
                </c:pt>
                <c:pt idx="438">
                  <c:v>909.51086338140692</c:v>
                </c:pt>
                <c:pt idx="439">
                  <c:v>909.51086338140692</c:v>
                </c:pt>
                <c:pt idx="440">
                  <c:v>909.51086338140692</c:v>
                </c:pt>
                <c:pt idx="441">
                  <c:v>909.51086338140692</c:v>
                </c:pt>
                <c:pt idx="442">
                  <c:v>909.51086338140692</c:v>
                </c:pt>
                <c:pt idx="443">
                  <c:v>909.51086338140692</c:v>
                </c:pt>
                <c:pt idx="444">
                  <c:v>909.51086338140692</c:v>
                </c:pt>
                <c:pt idx="445">
                  <c:v>909.51086338140692</c:v>
                </c:pt>
                <c:pt idx="446">
                  <c:v>909.51086338140692</c:v>
                </c:pt>
                <c:pt idx="447">
                  <c:v>909.51086338140692</c:v>
                </c:pt>
                <c:pt idx="448">
                  <c:v>909.51086338140692</c:v>
                </c:pt>
                <c:pt idx="449">
                  <c:v>909.51086338140692</c:v>
                </c:pt>
                <c:pt idx="450">
                  <c:v>909.51086338140692</c:v>
                </c:pt>
                <c:pt idx="451">
                  <c:v>909.51086338140692</c:v>
                </c:pt>
                <c:pt idx="452">
                  <c:v>909.51086338140692</c:v>
                </c:pt>
                <c:pt idx="453">
                  <c:v>909.51086338140692</c:v>
                </c:pt>
                <c:pt idx="454">
                  <c:v>909.51086338140692</c:v>
                </c:pt>
                <c:pt idx="455">
                  <c:v>909.51086338140692</c:v>
                </c:pt>
                <c:pt idx="456">
                  <c:v>909.51086338140692</c:v>
                </c:pt>
                <c:pt idx="457">
                  <c:v>909.51086338140692</c:v>
                </c:pt>
                <c:pt idx="458">
                  <c:v>909.51086338140692</c:v>
                </c:pt>
                <c:pt idx="459">
                  <c:v>909.51086338140692</c:v>
                </c:pt>
                <c:pt idx="460">
                  <c:v>909.51086338140692</c:v>
                </c:pt>
                <c:pt idx="461">
                  <c:v>909.51086338140692</c:v>
                </c:pt>
                <c:pt idx="462">
                  <c:v>909.51086338140692</c:v>
                </c:pt>
                <c:pt idx="463">
                  <c:v>909.51086338140692</c:v>
                </c:pt>
                <c:pt idx="464">
                  <c:v>909.51086338140692</c:v>
                </c:pt>
                <c:pt idx="465">
                  <c:v>909.51086338140692</c:v>
                </c:pt>
                <c:pt idx="466">
                  <c:v>909.51086338140692</c:v>
                </c:pt>
                <c:pt idx="467">
                  <c:v>909.51086338140692</c:v>
                </c:pt>
                <c:pt idx="468">
                  <c:v>909.51086338140692</c:v>
                </c:pt>
                <c:pt idx="469">
                  <c:v>909.51086338140692</c:v>
                </c:pt>
                <c:pt idx="470">
                  <c:v>909.51086338140692</c:v>
                </c:pt>
                <c:pt idx="471">
                  <c:v>909.51086338140692</c:v>
                </c:pt>
                <c:pt idx="472">
                  <c:v>909.51086338140692</c:v>
                </c:pt>
                <c:pt idx="473">
                  <c:v>909.51086338140692</c:v>
                </c:pt>
                <c:pt idx="474">
                  <c:v>909.51086338140692</c:v>
                </c:pt>
                <c:pt idx="475">
                  <c:v>909.51086338140692</c:v>
                </c:pt>
                <c:pt idx="476">
                  <c:v>909.51086338140692</c:v>
                </c:pt>
                <c:pt idx="477">
                  <c:v>909.51086338140692</c:v>
                </c:pt>
                <c:pt idx="478">
                  <c:v>909.51086338140692</c:v>
                </c:pt>
                <c:pt idx="479">
                  <c:v>909.51086338140692</c:v>
                </c:pt>
                <c:pt idx="480">
                  <c:v>909.51086338140692</c:v>
                </c:pt>
                <c:pt idx="481">
                  <c:v>909.51086338140692</c:v>
                </c:pt>
                <c:pt idx="482">
                  <c:v>909.51086338140692</c:v>
                </c:pt>
                <c:pt idx="483">
                  <c:v>909.51086338140692</c:v>
                </c:pt>
                <c:pt idx="484">
                  <c:v>909.51086338140692</c:v>
                </c:pt>
                <c:pt idx="485">
                  <c:v>909.51086338140692</c:v>
                </c:pt>
                <c:pt idx="486">
                  <c:v>909.51086338140692</c:v>
                </c:pt>
                <c:pt idx="487">
                  <c:v>909.51086338140692</c:v>
                </c:pt>
                <c:pt idx="488">
                  <c:v>909.51086338140692</c:v>
                </c:pt>
                <c:pt idx="489">
                  <c:v>909.51086338140692</c:v>
                </c:pt>
                <c:pt idx="490">
                  <c:v>909.51086338140692</c:v>
                </c:pt>
                <c:pt idx="491">
                  <c:v>909.51086338140692</c:v>
                </c:pt>
                <c:pt idx="492">
                  <c:v>909.51086338140692</c:v>
                </c:pt>
                <c:pt idx="493">
                  <c:v>909.51086338140692</c:v>
                </c:pt>
                <c:pt idx="494">
                  <c:v>909.51086338140692</c:v>
                </c:pt>
                <c:pt idx="495">
                  <c:v>909.51086338140692</c:v>
                </c:pt>
                <c:pt idx="496">
                  <c:v>909.51086338140692</c:v>
                </c:pt>
                <c:pt idx="497">
                  <c:v>909.51086338140692</c:v>
                </c:pt>
                <c:pt idx="498">
                  <c:v>909.51086338140692</c:v>
                </c:pt>
                <c:pt idx="499">
                  <c:v>909.51086338140692</c:v>
                </c:pt>
                <c:pt idx="500">
                  <c:v>909.51086338140692</c:v>
                </c:pt>
                <c:pt idx="501">
                  <c:v>909.51086338140692</c:v>
                </c:pt>
                <c:pt idx="502">
                  <c:v>909.51086338140692</c:v>
                </c:pt>
                <c:pt idx="503">
                  <c:v>909.51086338140692</c:v>
                </c:pt>
                <c:pt idx="504">
                  <c:v>909.51086338140692</c:v>
                </c:pt>
                <c:pt idx="505">
                  <c:v>909.51086338140692</c:v>
                </c:pt>
                <c:pt idx="506">
                  <c:v>909.51086338140692</c:v>
                </c:pt>
                <c:pt idx="507">
                  <c:v>909.51086338140692</c:v>
                </c:pt>
                <c:pt idx="508">
                  <c:v>909.51086338140692</c:v>
                </c:pt>
                <c:pt idx="509">
                  <c:v>909.51086338140692</c:v>
                </c:pt>
                <c:pt idx="510">
                  <c:v>909.51086338140692</c:v>
                </c:pt>
                <c:pt idx="511">
                  <c:v>909.51086338140692</c:v>
                </c:pt>
                <c:pt idx="512">
                  <c:v>909.58075856885864</c:v>
                </c:pt>
                <c:pt idx="513">
                  <c:v>910.29842329662154</c:v>
                </c:pt>
                <c:pt idx="514">
                  <c:v>913.05894911983</c:v>
                </c:pt>
                <c:pt idx="515">
                  <c:v>918.43876860173521</c:v>
                </c:pt>
                <c:pt idx="516">
                  <c:v>925.08895596369007</c:v>
                </c:pt>
                <c:pt idx="517">
                  <c:v>930.21084229985399</c:v>
                </c:pt>
                <c:pt idx="518">
                  <c:v>932.38033603047381</c:v>
                </c:pt>
                <c:pt idx="519">
                  <c:v>932.75862605738985</c:v>
                </c:pt>
                <c:pt idx="520">
                  <c:v>932.75862605738985</c:v>
                </c:pt>
                <c:pt idx="521">
                  <c:v>932.75862605738985</c:v>
                </c:pt>
                <c:pt idx="522">
                  <c:v>932.75862605738985</c:v>
                </c:pt>
                <c:pt idx="523">
                  <c:v>932.75862605738985</c:v>
                </c:pt>
                <c:pt idx="524">
                  <c:v>932.75862605738985</c:v>
                </c:pt>
                <c:pt idx="525">
                  <c:v>932.75862605738985</c:v>
                </c:pt>
                <c:pt idx="526">
                  <c:v>932.75862605738985</c:v>
                </c:pt>
                <c:pt idx="527">
                  <c:v>932.75862605738985</c:v>
                </c:pt>
                <c:pt idx="528">
                  <c:v>932.75862605738985</c:v>
                </c:pt>
                <c:pt idx="529">
                  <c:v>932.75862605738985</c:v>
                </c:pt>
                <c:pt idx="530">
                  <c:v>932.75862605738985</c:v>
                </c:pt>
                <c:pt idx="531">
                  <c:v>932.75862605738985</c:v>
                </c:pt>
                <c:pt idx="532">
                  <c:v>932.75862605738985</c:v>
                </c:pt>
                <c:pt idx="533">
                  <c:v>932.77595104326326</c:v>
                </c:pt>
                <c:pt idx="534">
                  <c:v>932.96824921415157</c:v>
                </c:pt>
                <c:pt idx="535">
                  <c:v>933.61215866046155</c:v>
                </c:pt>
                <c:pt idx="536">
                  <c:v>934.87194179204369</c:v>
                </c:pt>
                <c:pt idx="537">
                  <c:v>937.80040147266925</c:v>
                </c:pt>
                <c:pt idx="538">
                  <c:v>943.94341195765287</c:v>
                </c:pt>
                <c:pt idx="539">
                  <c:v>952.47353584748384</c:v>
                </c:pt>
                <c:pt idx="540">
                  <c:v>958.83509224671513</c:v>
                </c:pt>
                <c:pt idx="541">
                  <c:v>961.28840476793698</c:v>
                </c:pt>
                <c:pt idx="542">
                  <c:v>962.1386308694058</c:v>
                </c:pt>
                <c:pt idx="543">
                  <c:v>962.28418474521823</c:v>
                </c:pt>
                <c:pt idx="544">
                  <c:v>962.28418474521823</c:v>
                </c:pt>
                <c:pt idx="545">
                  <c:v>962.28418474521823</c:v>
                </c:pt>
                <c:pt idx="546">
                  <c:v>962.28418474521823</c:v>
                </c:pt>
                <c:pt idx="547">
                  <c:v>962.28418474521823</c:v>
                </c:pt>
                <c:pt idx="548">
                  <c:v>962.28418474521823</c:v>
                </c:pt>
                <c:pt idx="549">
                  <c:v>962.28418474521823</c:v>
                </c:pt>
                <c:pt idx="550">
                  <c:v>962.28418474521823</c:v>
                </c:pt>
                <c:pt idx="551">
                  <c:v>962.28418474521823</c:v>
                </c:pt>
                <c:pt idx="552">
                  <c:v>962.28418474521823</c:v>
                </c:pt>
                <c:pt idx="553">
                  <c:v>962.28418474521823</c:v>
                </c:pt>
                <c:pt idx="554">
                  <c:v>962.47816070061651</c:v>
                </c:pt>
                <c:pt idx="555">
                  <c:v>962.88289547481634</c:v>
                </c:pt>
                <c:pt idx="556">
                  <c:v>963.50192037247291</c:v>
                </c:pt>
                <c:pt idx="557">
                  <c:v>964.40297194515517</c:v>
                </c:pt>
                <c:pt idx="558">
                  <c:v>965.62173446990687</c:v>
                </c:pt>
                <c:pt idx="559">
                  <c:v>967.79433727959338</c:v>
                </c:pt>
                <c:pt idx="560">
                  <c:v>970.14074236213366</c:v>
                </c:pt>
                <c:pt idx="561">
                  <c:v>971.17034777366962</c:v>
                </c:pt>
                <c:pt idx="562">
                  <c:v>971.85234516051423</c:v>
                </c:pt>
                <c:pt idx="563">
                  <c:v>971.85234516051423</c:v>
                </c:pt>
                <c:pt idx="564">
                  <c:v>971.85234516051423</c:v>
                </c:pt>
                <c:pt idx="565">
                  <c:v>971.85234516051423</c:v>
                </c:pt>
                <c:pt idx="566">
                  <c:v>971.85234516051423</c:v>
                </c:pt>
                <c:pt idx="567">
                  <c:v>971.85234516051423</c:v>
                </c:pt>
                <c:pt idx="568">
                  <c:v>971.85234516051423</c:v>
                </c:pt>
                <c:pt idx="569">
                  <c:v>971.85234516051423</c:v>
                </c:pt>
                <c:pt idx="570">
                  <c:v>971.85234516051423</c:v>
                </c:pt>
                <c:pt idx="571">
                  <c:v>971.85234516051423</c:v>
                </c:pt>
                <c:pt idx="572">
                  <c:v>971.85234516051423</c:v>
                </c:pt>
                <c:pt idx="573">
                  <c:v>971.85234516051423</c:v>
                </c:pt>
                <c:pt idx="574">
                  <c:v>971.85234516051423</c:v>
                </c:pt>
                <c:pt idx="575">
                  <c:v>971.85234516051423</c:v>
                </c:pt>
                <c:pt idx="576">
                  <c:v>971.85234516051423</c:v>
                </c:pt>
                <c:pt idx="577">
                  <c:v>971.85234516051423</c:v>
                </c:pt>
                <c:pt idx="578">
                  <c:v>971.85234516051423</c:v>
                </c:pt>
                <c:pt idx="579">
                  <c:v>971.85234516051423</c:v>
                </c:pt>
                <c:pt idx="580">
                  <c:v>971.85234516051423</c:v>
                </c:pt>
                <c:pt idx="581">
                  <c:v>971.85234516051423</c:v>
                </c:pt>
                <c:pt idx="582">
                  <c:v>971.85234516051423</c:v>
                </c:pt>
                <c:pt idx="583">
                  <c:v>971.85234516051423</c:v>
                </c:pt>
                <c:pt idx="584">
                  <c:v>971.85234516051423</c:v>
                </c:pt>
                <c:pt idx="585">
                  <c:v>971.85234516051423</c:v>
                </c:pt>
                <c:pt idx="586">
                  <c:v>971.85234516051423</c:v>
                </c:pt>
                <c:pt idx="587">
                  <c:v>971.85234516051423</c:v>
                </c:pt>
                <c:pt idx="588">
                  <c:v>971.85234516051423</c:v>
                </c:pt>
                <c:pt idx="589">
                  <c:v>971.85234516051423</c:v>
                </c:pt>
                <c:pt idx="590">
                  <c:v>971.85234516051423</c:v>
                </c:pt>
                <c:pt idx="591">
                  <c:v>971.85234516051423</c:v>
                </c:pt>
                <c:pt idx="592">
                  <c:v>971.85234516051423</c:v>
                </c:pt>
                <c:pt idx="593">
                  <c:v>971.85234516051423</c:v>
                </c:pt>
                <c:pt idx="594">
                  <c:v>971.85234516051423</c:v>
                </c:pt>
                <c:pt idx="595">
                  <c:v>971.85234516051423</c:v>
                </c:pt>
                <c:pt idx="596">
                  <c:v>971.85234516051423</c:v>
                </c:pt>
                <c:pt idx="597">
                  <c:v>971.85234516051423</c:v>
                </c:pt>
                <c:pt idx="598">
                  <c:v>971.85234516051423</c:v>
                </c:pt>
                <c:pt idx="599">
                  <c:v>971.85234516051423</c:v>
                </c:pt>
                <c:pt idx="600">
                  <c:v>971.85234516051423</c:v>
                </c:pt>
                <c:pt idx="601">
                  <c:v>971.97578417247382</c:v>
                </c:pt>
                <c:pt idx="602">
                  <c:v>972.38106507432371</c:v>
                </c:pt>
                <c:pt idx="603">
                  <c:v>973.93636386302717</c:v>
                </c:pt>
                <c:pt idx="604">
                  <c:v>977.78293045950613</c:v>
                </c:pt>
                <c:pt idx="605">
                  <c:v>984.55517590715988</c:v>
                </c:pt>
                <c:pt idx="606">
                  <c:v>994.51748504490058</c:v>
                </c:pt>
                <c:pt idx="607">
                  <c:v>1006.7805216305936</c:v>
                </c:pt>
                <c:pt idx="608">
                  <c:v>1019.7777111554967</c:v>
                </c:pt>
                <c:pt idx="609">
                  <c:v>1033.2709368022327</c:v>
                </c:pt>
                <c:pt idx="610">
                  <c:v>1048.0992226140947</c:v>
                </c:pt>
                <c:pt idx="611">
                  <c:v>1063.7448568150448</c:v>
                </c:pt>
                <c:pt idx="612">
                  <c:v>1076.6211878481861</c:v>
                </c:pt>
                <c:pt idx="613">
                  <c:v>1083.9787577890454</c:v>
                </c:pt>
                <c:pt idx="614">
                  <c:v>1087.2317057184841</c:v>
                </c:pt>
                <c:pt idx="615">
                  <c:v>1089.4712146560039</c:v>
                </c:pt>
                <c:pt idx="616">
                  <c:v>1091.7019402721246</c:v>
                </c:pt>
                <c:pt idx="617">
                  <c:v>1093.3238339824184</c:v>
                </c:pt>
                <c:pt idx="618">
                  <c:v>1093.7430939293058</c:v>
                </c:pt>
                <c:pt idx="619">
                  <c:v>1093.7430939293058</c:v>
                </c:pt>
                <c:pt idx="620">
                  <c:v>1093.7430939293058</c:v>
                </c:pt>
                <c:pt idx="621">
                  <c:v>1093.7430939293058</c:v>
                </c:pt>
                <c:pt idx="622">
                  <c:v>1095.0983476679805</c:v>
                </c:pt>
                <c:pt idx="623">
                  <c:v>1097.7152146659705</c:v>
                </c:pt>
                <c:pt idx="624">
                  <c:v>1101.6247970177333</c:v>
                </c:pt>
                <c:pt idx="625">
                  <c:v>1106.3463756369099</c:v>
                </c:pt>
                <c:pt idx="626">
                  <c:v>1110.5922124094891</c:v>
                </c:pt>
                <c:pt idx="627">
                  <c:v>1113.7484577253961</c:v>
                </c:pt>
                <c:pt idx="628">
                  <c:v>1116.3403511894512</c:v>
                </c:pt>
                <c:pt idx="629">
                  <c:v>1119.1203619374569</c:v>
                </c:pt>
                <c:pt idx="630">
                  <c:v>1123.0413448630113</c:v>
                </c:pt>
                <c:pt idx="631">
                  <c:v>1128.7552758803849</c:v>
                </c:pt>
                <c:pt idx="632">
                  <c:v>1135.8019736133688</c:v>
                </c:pt>
                <c:pt idx="633">
                  <c:v>1143.8762035489294</c:v>
                </c:pt>
                <c:pt idx="634">
                  <c:v>1152.4493486645024</c:v>
                </c:pt>
                <c:pt idx="635">
                  <c:v>1160.460706784716</c:v>
                </c:pt>
                <c:pt idx="636">
                  <c:v>1166.7400349006527</c:v>
                </c:pt>
                <c:pt idx="637">
                  <c:v>1170.9195613392069</c:v>
                </c:pt>
                <c:pt idx="638">
                  <c:v>1174.0153686419587</c:v>
                </c:pt>
                <c:pt idx="639">
                  <c:v>1176.6676890668491</c:v>
                </c:pt>
                <c:pt idx="640">
                  <c:v>1179.3000955689097</c:v>
                </c:pt>
                <c:pt idx="641">
                  <c:v>1183.4283434379329</c:v>
                </c:pt>
                <c:pt idx="642">
                  <c:v>1190.4437461112689</c:v>
                </c:pt>
                <c:pt idx="643">
                  <c:v>1198.5680898778085</c:v>
                </c:pt>
                <c:pt idx="644">
                  <c:v>1204.8437441285846</c:v>
                </c:pt>
                <c:pt idx="645">
                  <c:v>1210.0350387437622</c:v>
                </c:pt>
                <c:pt idx="646">
                  <c:v>1215.5144765210673</c:v>
                </c:pt>
                <c:pt idx="647">
                  <c:v>1221.0555665292595</c:v>
                </c:pt>
                <c:pt idx="648">
                  <c:v>1226.1950388405057</c:v>
                </c:pt>
                <c:pt idx="649">
                  <c:v>1230.2006580875793</c:v>
                </c:pt>
                <c:pt idx="650">
                  <c:v>1231.8706617250762</c:v>
                </c:pt>
                <c:pt idx="651">
                  <c:v>1231.8706617250762</c:v>
                </c:pt>
                <c:pt idx="652">
                  <c:v>1231.8706617250762</c:v>
                </c:pt>
                <c:pt idx="653">
                  <c:v>1231.8706617250762</c:v>
                </c:pt>
                <c:pt idx="654">
                  <c:v>1231.8706617250762</c:v>
                </c:pt>
                <c:pt idx="655">
                  <c:v>1231.8706617250762</c:v>
                </c:pt>
                <c:pt idx="656">
                  <c:v>1231.8706617250762</c:v>
                </c:pt>
                <c:pt idx="657">
                  <c:v>1231.8706617250762</c:v>
                </c:pt>
                <c:pt idx="658">
                  <c:v>1231.8706617250762</c:v>
                </c:pt>
                <c:pt idx="659">
                  <c:v>1231.8706617250762</c:v>
                </c:pt>
                <c:pt idx="660">
                  <c:v>1231.8706617250762</c:v>
                </c:pt>
                <c:pt idx="661">
                  <c:v>1231.8706617250762</c:v>
                </c:pt>
                <c:pt idx="662">
                  <c:v>1231.8706617250762</c:v>
                </c:pt>
                <c:pt idx="663">
                  <c:v>1231.8706617250762</c:v>
                </c:pt>
                <c:pt idx="664">
                  <c:v>1231.8706617250762</c:v>
                </c:pt>
                <c:pt idx="665">
                  <c:v>1232.0421719467151</c:v>
                </c:pt>
                <c:pt idx="666">
                  <c:v>1233.5512780405293</c:v>
                </c:pt>
                <c:pt idx="667">
                  <c:v>1237.8228087710845</c:v>
                </c:pt>
                <c:pt idx="668">
                  <c:v>1245.7456489620561</c:v>
                </c:pt>
                <c:pt idx="669">
                  <c:v>1255.2666245967544</c:v>
                </c:pt>
                <c:pt idx="670">
                  <c:v>1266.5895667128007</c:v>
                </c:pt>
                <c:pt idx="671">
                  <c:v>1275.9340907511216</c:v>
                </c:pt>
                <c:pt idx="672">
                  <c:v>1283.1216472409399</c:v>
                </c:pt>
                <c:pt idx="673">
                  <c:v>1290.7767681140788</c:v>
                </c:pt>
                <c:pt idx="674">
                  <c:v>1298.90712770358</c:v>
                </c:pt>
                <c:pt idx="675">
                  <c:v>1304.73996249679</c:v>
                </c:pt>
                <c:pt idx="676">
                  <c:v>1307.6586389788702</c:v>
                </c:pt>
                <c:pt idx="677">
                  <c:v>1307.6586389788702</c:v>
                </c:pt>
                <c:pt idx="678">
                  <c:v>1307.6586389788702</c:v>
                </c:pt>
                <c:pt idx="679">
                  <c:v>1307.6586389788702</c:v>
                </c:pt>
                <c:pt idx="680">
                  <c:v>1307.6586389788702</c:v>
                </c:pt>
                <c:pt idx="681">
                  <c:v>1307.6586389788702</c:v>
                </c:pt>
                <c:pt idx="682">
                  <c:v>1307.6586389788702</c:v>
                </c:pt>
                <c:pt idx="683">
                  <c:v>1307.6586389788702</c:v>
                </c:pt>
                <c:pt idx="684">
                  <c:v>1307.6586389788702</c:v>
                </c:pt>
                <c:pt idx="685">
                  <c:v>1310.2833104274348</c:v>
                </c:pt>
                <c:pt idx="686">
                  <c:v>1315.5242954081737</c:v>
                </c:pt>
                <c:pt idx="687">
                  <c:v>1321.0390162930469</c:v>
                </c:pt>
                <c:pt idx="688">
                  <c:v>1326.9322151008073</c:v>
                </c:pt>
                <c:pt idx="689">
                  <c:v>1333.3123575635191</c:v>
                </c:pt>
                <c:pt idx="690">
                  <c:v>1337.7950284209189</c:v>
                </c:pt>
                <c:pt idx="691">
                  <c:v>1340.2283257631454</c:v>
                </c:pt>
                <c:pt idx="692">
                  <c:v>1342.8079816264142</c:v>
                </c:pt>
                <c:pt idx="693">
                  <c:v>1346.3684611872159</c:v>
                </c:pt>
                <c:pt idx="694">
                  <c:v>1349.779116083286</c:v>
                </c:pt>
                <c:pt idx="695">
                  <c:v>1350.9435211178709</c:v>
                </c:pt>
                <c:pt idx="696">
                  <c:v>1350.9435211178709</c:v>
                </c:pt>
                <c:pt idx="697">
                  <c:v>1350.9435211178709</c:v>
                </c:pt>
                <c:pt idx="698">
                  <c:v>1350.9435211178709</c:v>
                </c:pt>
                <c:pt idx="699">
                  <c:v>1350.9435211178709</c:v>
                </c:pt>
                <c:pt idx="700">
                  <c:v>1350.9435211178709</c:v>
                </c:pt>
                <c:pt idx="701">
                  <c:v>1351.1306434472717</c:v>
                </c:pt>
                <c:pt idx="702">
                  <c:v>1351.8297039453028</c:v>
                </c:pt>
                <c:pt idx="703">
                  <c:v>1352.6146440729635</c:v>
                </c:pt>
                <c:pt idx="704">
                  <c:v>1352.6146440729635</c:v>
                </c:pt>
                <c:pt idx="705">
                  <c:v>1352.6146440729635</c:v>
                </c:pt>
                <c:pt idx="706">
                  <c:v>1352.6146440729635</c:v>
                </c:pt>
                <c:pt idx="707">
                  <c:v>1352.6146440729635</c:v>
                </c:pt>
                <c:pt idx="708">
                  <c:v>1352.6146440729635</c:v>
                </c:pt>
                <c:pt idx="709">
                  <c:v>1353.2768950353432</c:v>
                </c:pt>
                <c:pt idx="710">
                  <c:v>1356.5460462654557</c:v>
                </c:pt>
                <c:pt idx="711">
                  <c:v>1362.757087228063</c:v>
                </c:pt>
                <c:pt idx="712">
                  <c:v>1367.6884060439554</c:v>
                </c:pt>
                <c:pt idx="713">
                  <c:v>1368.6881811770845</c:v>
                </c:pt>
                <c:pt idx="714">
                  <c:v>1368.6881811770845</c:v>
                </c:pt>
                <c:pt idx="715">
                  <c:v>1368.6881811770845</c:v>
                </c:pt>
                <c:pt idx="716">
                  <c:v>1368.6881811770845</c:v>
                </c:pt>
                <c:pt idx="717">
                  <c:v>1368.6881811770845</c:v>
                </c:pt>
                <c:pt idx="718">
                  <c:v>1369.6448765839086</c:v>
                </c:pt>
                <c:pt idx="719">
                  <c:v>1372.279090772596</c:v>
                </c:pt>
                <c:pt idx="720">
                  <c:v>1376.5150462280035</c:v>
                </c:pt>
                <c:pt idx="721">
                  <c:v>1380.746139813202</c:v>
                </c:pt>
                <c:pt idx="722">
                  <c:v>1384.9670808933406</c:v>
                </c:pt>
                <c:pt idx="723">
                  <c:v>1389.0416146546863</c:v>
                </c:pt>
                <c:pt idx="724">
                  <c:v>1394.0896900574271</c:v>
                </c:pt>
                <c:pt idx="725">
                  <c:v>1401.6737795290087</c:v>
                </c:pt>
                <c:pt idx="726">
                  <c:v>1413.0606233772678</c:v>
                </c:pt>
                <c:pt idx="727">
                  <c:v>1425.9845897647447</c:v>
                </c:pt>
                <c:pt idx="728">
                  <c:v>1436.2312346532622</c:v>
                </c:pt>
                <c:pt idx="729">
                  <c:v>1444.5649332400444</c:v>
                </c:pt>
                <c:pt idx="730">
                  <c:v>1449.6585832471492</c:v>
                </c:pt>
                <c:pt idx="731">
                  <c:v>1452.5707351439053</c:v>
                </c:pt>
                <c:pt idx="732">
                  <c:v>1455.321207980006</c:v>
                </c:pt>
                <c:pt idx="733">
                  <c:v>1458.2636676762816</c:v>
                </c:pt>
                <c:pt idx="734">
                  <c:v>1461.3998399954387</c:v>
                </c:pt>
                <c:pt idx="735">
                  <c:v>1464.9171289434273</c:v>
                </c:pt>
                <c:pt idx="736">
                  <c:v>1469.0092785535114</c:v>
                </c:pt>
                <c:pt idx="737">
                  <c:v>1472.9998992829085</c:v>
                </c:pt>
                <c:pt idx="738">
                  <c:v>1476.1285067603251</c:v>
                </c:pt>
                <c:pt idx="739">
                  <c:v>1480.89080068098</c:v>
                </c:pt>
                <c:pt idx="740">
                  <c:v>1487.6783933318409</c:v>
                </c:pt>
                <c:pt idx="741">
                  <c:v>1493.9133663402906</c:v>
                </c:pt>
                <c:pt idx="742">
                  <c:v>1498.3569851081511</c:v>
                </c:pt>
                <c:pt idx="743">
                  <c:v>1501.459953096961</c:v>
                </c:pt>
                <c:pt idx="744">
                  <c:v>1504.3796257616862</c:v>
                </c:pt>
                <c:pt idx="745">
                  <c:v>1507.2992984264113</c:v>
                </c:pt>
                <c:pt idx="746">
                  <c:v>1511.0061408432127</c:v>
                </c:pt>
                <c:pt idx="747">
                  <c:v>1515.9357585402547</c:v>
                </c:pt>
                <c:pt idx="748">
                  <c:v>1521.7615766467538</c:v>
                </c:pt>
                <c:pt idx="749">
                  <c:v>1527.1116290873199</c:v>
                </c:pt>
                <c:pt idx="750">
                  <c:v>1530.8932945836734</c:v>
                </c:pt>
                <c:pt idx="751">
                  <c:v>1533.65667304299</c:v>
                </c:pt>
                <c:pt idx="752">
                  <c:v>1535.5971162770413</c:v>
                </c:pt>
                <c:pt idx="753">
                  <c:v>1536.0933128864417</c:v>
                </c:pt>
                <c:pt idx="754">
                  <c:v>1536.0933128864417</c:v>
                </c:pt>
                <c:pt idx="755">
                  <c:v>1536.0933128864417</c:v>
                </c:pt>
                <c:pt idx="756">
                  <c:v>1536.0933128864417</c:v>
                </c:pt>
                <c:pt idx="757">
                  <c:v>1536.0933128864417</c:v>
                </c:pt>
                <c:pt idx="758">
                  <c:v>1536.0933128864417</c:v>
                </c:pt>
                <c:pt idx="759">
                  <c:v>1536.0933128864417</c:v>
                </c:pt>
                <c:pt idx="760">
                  <c:v>1536.0933128864417</c:v>
                </c:pt>
                <c:pt idx="761">
                  <c:v>1536.0933128864417</c:v>
                </c:pt>
                <c:pt idx="762">
                  <c:v>1536.0933128864417</c:v>
                </c:pt>
                <c:pt idx="763">
                  <c:v>1536.0933128864417</c:v>
                </c:pt>
                <c:pt idx="764">
                  <c:v>1536.0933128864417</c:v>
                </c:pt>
                <c:pt idx="765">
                  <c:v>1538.6864140428695</c:v>
                </c:pt>
                <c:pt idx="766">
                  <c:v>1543.4458262884004</c:v>
                </c:pt>
                <c:pt idx="767">
                  <c:v>1549.2239441130671</c:v>
                </c:pt>
                <c:pt idx="768">
                  <c:v>1556.1192285726804</c:v>
                </c:pt>
                <c:pt idx="769">
                  <c:v>1565.290776708054</c:v>
                </c:pt>
                <c:pt idx="770">
                  <c:v>1578.6034070705002</c:v>
                </c:pt>
                <c:pt idx="771">
                  <c:v>1594.4668842162496</c:v>
                </c:pt>
                <c:pt idx="772">
                  <c:v>1611.5411246712636</c:v>
                </c:pt>
                <c:pt idx="773">
                  <c:v>1627.8255527020387</c:v>
                </c:pt>
                <c:pt idx="774">
                  <c:v>1642.9932361682231</c:v>
                </c:pt>
                <c:pt idx="775">
                  <c:v>1659.8141762991177</c:v>
                </c:pt>
                <c:pt idx="776">
                  <c:v>1675.1991735397562</c:v>
                </c:pt>
                <c:pt idx="777">
                  <c:v>1688.1079178689361</c:v>
                </c:pt>
                <c:pt idx="778">
                  <c:v>1700.3476413861565</c:v>
                </c:pt>
                <c:pt idx="779">
                  <c:v>1711.8291966697598</c:v>
                </c:pt>
                <c:pt idx="780">
                  <c:v>1721.8965669780262</c:v>
                </c:pt>
                <c:pt idx="781">
                  <c:v>1730.6729122501924</c:v>
                </c:pt>
                <c:pt idx="782">
                  <c:v>1738.3128501477936</c:v>
                </c:pt>
                <c:pt idx="783">
                  <c:v>1745.0136025694833</c:v>
                </c:pt>
                <c:pt idx="784">
                  <c:v>1751.5075258781198</c:v>
                </c:pt>
                <c:pt idx="785">
                  <c:v>1759.118219715552</c:v>
                </c:pt>
                <c:pt idx="786">
                  <c:v>1767.1285200950829</c:v>
                </c:pt>
                <c:pt idx="787">
                  <c:v>1773.6385234208012</c:v>
                </c:pt>
                <c:pt idx="788">
                  <c:v>1778.8308568594323</c:v>
                </c:pt>
                <c:pt idx="789">
                  <c:v>1784.0231902980634</c:v>
                </c:pt>
                <c:pt idx="790">
                  <c:v>1790.0334287740322</c:v>
                </c:pt>
                <c:pt idx="791">
                  <c:v>1796.6315500340997</c:v>
                </c:pt>
                <c:pt idx="792">
                  <c:v>1801.3936099463069</c:v>
                </c:pt>
                <c:pt idx="793">
                  <c:v>1801.3936099463069</c:v>
                </c:pt>
                <c:pt idx="794">
                  <c:v>1801.3936099463069</c:v>
                </c:pt>
                <c:pt idx="795">
                  <c:v>1801.3936099463069</c:v>
                </c:pt>
                <c:pt idx="796">
                  <c:v>1801.3936099463069</c:v>
                </c:pt>
                <c:pt idx="797">
                  <c:v>1801.3936099463069</c:v>
                </c:pt>
                <c:pt idx="798">
                  <c:v>1801.3936099463069</c:v>
                </c:pt>
                <c:pt idx="799">
                  <c:v>1801.3936099463069</c:v>
                </c:pt>
                <c:pt idx="800">
                  <c:v>1801.8854169590477</c:v>
                </c:pt>
                <c:pt idx="801">
                  <c:v>1805.2442445474319</c:v>
                </c:pt>
                <c:pt idx="802">
                  <c:v>1813.3416255211632</c:v>
                </c:pt>
                <c:pt idx="803">
                  <c:v>1827.3299131517106</c:v>
                </c:pt>
                <c:pt idx="804">
                  <c:v>1843.4158856814115</c:v>
                </c:pt>
                <c:pt idx="805">
                  <c:v>1855.590799405443</c:v>
                </c:pt>
                <c:pt idx="806">
                  <c:v>1862.3180284383679</c:v>
                </c:pt>
                <c:pt idx="807">
                  <c:v>1865.1970919139592</c:v>
                </c:pt>
                <c:pt idx="808">
                  <c:v>1865.1970919139592</c:v>
                </c:pt>
                <c:pt idx="809">
                  <c:v>1865.1970919139592</c:v>
                </c:pt>
                <c:pt idx="810">
                  <c:v>1865.1970919139592</c:v>
                </c:pt>
                <c:pt idx="811">
                  <c:v>1865.1970919139592</c:v>
                </c:pt>
                <c:pt idx="812">
                  <c:v>1865.1970919139592</c:v>
                </c:pt>
                <c:pt idx="813">
                  <c:v>1865.1970919139592</c:v>
                </c:pt>
                <c:pt idx="814">
                  <c:v>1865.1970919139592</c:v>
                </c:pt>
                <c:pt idx="815">
                  <c:v>1865.1970919139592</c:v>
                </c:pt>
                <c:pt idx="816">
                  <c:v>1865.1970919139592</c:v>
                </c:pt>
                <c:pt idx="817">
                  <c:v>1865.1970919139592</c:v>
                </c:pt>
                <c:pt idx="818">
                  <c:v>1865.1970919139592</c:v>
                </c:pt>
                <c:pt idx="819">
                  <c:v>1865.8790893008038</c:v>
                </c:pt>
                <c:pt idx="820">
                  <c:v>1869.8456889377239</c:v>
                </c:pt>
                <c:pt idx="821">
                  <c:v>1876.687368909073</c:v>
                </c:pt>
                <c:pt idx="822">
                  <c:v>1884.3463873667388</c:v>
                </c:pt>
                <c:pt idx="823">
                  <c:v>1892.4327828845219</c:v>
                </c:pt>
                <c:pt idx="824">
                  <c:v>1900.2726594909302</c:v>
                </c:pt>
                <c:pt idx="825">
                  <c:v>1907.6340395401412</c:v>
                </c:pt>
                <c:pt idx="826">
                  <c:v>1915.2213739099077</c:v>
                </c:pt>
                <c:pt idx="827">
                  <c:v>1922.8334577604367</c:v>
                </c:pt>
                <c:pt idx="828">
                  <c:v>1931.6575374899433</c:v>
                </c:pt>
                <c:pt idx="829">
                  <c:v>1942.4769833915727</c:v>
                </c:pt>
                <c:pt idx="830">
                  <c:v>1953.7028130912115</c:v>
                </c:pt>
                <c:pt idx="831">
                  <c:v>1963.3287307973978</c:v>
                </c:pt>
                <c:pt idx="832">
                  <c:v>1969.7902201970483</c:v>
                </c:pt>
                <c:pt idx="833">
                  <c:v>1974.5659410678359</c:v>
                </c:pt>
                <c:pt idx="834">
                  <c:v>1979.6113195528303</c:v>
                </c:pt>
                <c:pt idx="835">
                  <c:v>1984.7446072116134</c:v>
                </c:pt>
                <c:pt idx="836">
                  <c:v>1989.5445597450039</c:v>
                </c:pt>
                <c:pt idx="837">
                  <c:v>1994.811488252215</c:v>
                </c:pt>
                <c:pt idx="838">
                  <c:v>2001.2246351732331</c:v>
                </c:pt>
                <c:pt idx="839">
                  <c:v>2007.7937050958096</c:v>
                </c:pt>
                <c:pt idx="840">
                  <c:v>2014.2708933520828</c:v>
                </c:pt>
                <c:pt idx="841">
                  <c:v>2021.9767059764497</c:v>
                </c:pt>
                <c:pt idx="842">
                  <c:v>2030.8101416530435</c:v>
                </c:pt>
                <c:pt idx="843">
                  <c:v>2038.992358202014</c:v>
                </c:pt>
                <c:pt idx="844">
                  <c:v>2045.2576254358328</c:v>
                </c:pt>
                <c:pt idx="845">
                  <c:v>2050.1796043819718</c:v>
                </c:pt>
                <c:pt idx="846">
                  <c:v>2054.8973356122788</c:v>
                </c:pt>
                <c:pt idx="847">
                  <c:v>2060.3449838469041</c:v>
                </c:pt>
                <c:pt idx="848">
                  <c:v>2067.7574111581971</c:v>
                </c:pt>
                <c:pt idx="849">
                  <c:v>2077.5194796432625</c:v>
                </c:pt>
                <c:pt idx="850">
                  <c:v>2087.6031605707612</c:v>
                </c:pt>
                <c:pt idx="851">
                  <c:v>2095.921449088904</c:v>
                </c:pt>
                <c:pt idx="852">
                  <c:v>2103.3525123737322</c:v>
                </c:pt>
                <c:pt idx="853">
                  <c:v>2110.8970094997594</c:v>
                </c:pt>
                <c:pt idx="854">
                  <c:v>2118.0416758678134</c:v>
                </c:pt>
                <c:pt idx="855">
                  <c:v>2123.9658310672808</c:v>
                </c:pt>
                <c:pt idx="856">
                  <c:v>2129.1286560278545</c:v>
                </c:pt>
                <c:pt idx="857">
                  <c:v>2136.6439345379176</c:v>
                </c:pt>
                <c:pt idx="858">
                  <c:v>2147.516174184168</c:v>
                </c:pt>
                <c:pt idx="859">
                  <c:v>2158.7065454653011</c:v>
                </c:pt>
                <c:pt idx="860">
                  <c:v>2168.2334069288499</c:v>
                </c:pt>
                <c:pt idx="861">
                  <c:v>2178.9965746993139</c:v>
                </c:pt>
                <c:pt idx="862">
                  <c:v>2194.8829215400942</c:v>
                </c:pt>
                <c:pt idx="863">
                  <c:v>2210.9220334571528</c:v>
                </c:pt>
                <c:pt idx="864">
                  <c:v>2222.020272828931</c:v>
                </c:pt>
                <c:pt idx="865">
                  <c:v>2231.4558804829803</c:v>
                </c:pt>
                <c:pt idx="866">
                  <c:v>2243.1276326014895</c:v>
                </c:pt>
                <c:pt idx="867">
                  <c:v>2257.5485024733498</c:v>
                </c:pt>
                <c:pt idx="868">
                  <c:v>2270.5175195103466</c:v>
                </c:pt>
                <c:pt idx="869">
                  <c:v>2278.9523771166487</c:v>
                </c:pt>
                <c:pt idx="870">
                  <c:v>2284.5501950414714</c:v>
                </c:pt>
                <c:pt idx="871">
                  <c:v>2289.1601938836011</c:v>
                </c:pt>
                <c:pt idx="872">
                  <c:v>2293.3950732279286</c:v>
                </c:pt>
                <c:pt idx="873">
                  <c:v>2296.9504022633428</c:v>
                </c:pt>
                <c:pt idx="874">
                  <c:v>2298.8880886743846</c:v>
                </c:pt>
                <c:pt idx="875">
                  <c:v>2298.9013270682508</c:v>
                </c:pt>
                <c:pt idx="876">
                  <c:v>2298.9013270682508</c:v>
                </c:pt>
                <c:pt idx="877">
                  <c:v>2298.9013270682508</c:v>
                </c:pt>
                <c:pt idx="878">
                  <c:v>2300.9013324923912</c:v>
                </c:pt>
                <c:pt idx="879">
                  <c:v>2305.4314449228987</c:v>
                </c:pt>
                <c:pt idx="880">
                  <c:v>2308.2439647608135</c:v>
                </c:pt>
                <c:pt idx="881">
                  <c:v>2308.2439647608135</c:v>
                </c:pt>
                <c:pt idx="882">
                  <c:v>2310.8094233213351</c:v>
                </c:pt>
                <c:pt idx="883">
                  <c:v>2316.1557460793874</c:v>
                </c:pt>
                <c:pt idx="884">
                  <c:v>2321.7801552571927</c:v>
                </c:pt>
                <c:pt idx="885">
                  <c:v>2328.2565542436123</c:v>
                </c:pt>
                <c:pt idx="886">
                  <c:v>2335.066085072694</c:v>
                </c:pt>
                <c:pt idx="887">
                  <c:v>2341.3511421463099</c:v>
                </c:pt>
                <c:pt idx="888">
                  <c:v>2346.5299430809769</c:v>
                </c:pt>
                <c:pt idx="889">
                  <c:v>2350.2763160013601</c:v>
                </c:pt>
                <c:pt idx="890">
                  <c:v>2352.2967890618538</c:v>
                </c:pt>
                <c:pt idx="891">
                  <c:v>2352.3022087814034</c:v>
                </c:pt>
                <c:pt idx="892">
                  <c:v>2352.3022087814034</c:v>
                </c:pt>
                <c:pt idx="893">
                  <c:v>2352.3022087814034</c:v>
                </c:pt>
                <c:pt idx="894">
                  <c:v>2352.3022087814034</c:v>
                </c:pt>
                <c:pt idx="895">
                  <c:v>2352.9917870042423</c:v>
                </c:pt>
                <c:pt idx="896">
                  <c:v>2355.6731322764085</c:v>
                </c:pt>
                <c:pt idx="897">
                  <c:v>2359.597908694243</c:v>
                </c:pt>
                <c:pt idx="898">
                  <c:v>2363.7758255441763</c:v>
                </c:pt>
                <c:pt idx="899">
                  <c:v>2367.1820082486556</c:v>
                </c:pt>
                <c:pt idx="900">
                  <c:v>2369.2939266584135</c:v>
                </c:pt>
                <c:pt idx="901">
                  <c:v>2369.2939266584135</c:v>
                </c:pt>
                <c:pt idx="902">
                  <c:v>2369.2939266584135</c:v>
                </c:pt>
                <c:pt idx="903">
                  <c:v>2369.2939266584135</c:v>
                </c:pt>
                <c:pt idx="904">
                  <c:v>2369.2939266584135</c:v>
                </c:pt>
                <c:pt idx="905">
                  <c:v>2369.2939266584135</c:v>
                </c:pt>
                <c:pt idx="906">
                  <c:v>2369.2939266584135</c:v>
                </c:pt>
                <c:pt idx="907">
                  <c:v>2369.785733671154</c:v>
                </c:pt>
                <c:pt idx="908">
                  <c:v>2373.144561259538</c:v>
                </c:pt>
                <c:pt idx="909">
                  <c:v>2381.2419422332696</c:v>
                </c:pt>
                <c:pt idx="910">
                  <c:v>2395.2302298638169</c:v>
                </c:pt>
                <c:pt idx="911">
                  <c:v>2411.3162023935179</c:v>
                </c:pt>
                <c:pt idx="912">
                  <c:v>2423.4911161175496</c:v>
                </c:pt>
                <c:pt idx="913">
                  <c:v>2432.373514903561</c:v>
                </c:pt>
                <c:pt idx="914">
                  <c:v>2445.2957224337383</c:v>
                </c:pt>
                <c:pt idx="915">
                  <c:v>2458.6382221825638</c:v>
                </c:pt>
                <c:pt idx="916">
                  <c:v>2467.7891416874386</c:v>
                </c:pt>
                <c:pt idx="917">
                  <c:v>2474.0338788029803</c:v>
                </c:pt>
                <c:pt idx="918">
                  <c:v>2477.8323214732322</c:v>
                </c:pt>
                <c:pt idx="919">
                  <c:v>2483.0935406794865</c:v>
                </c:pt>
                <c:pt idx="920">
                  <c:v>2490.6053713449228</c:v>
                </c:pt>
                <c:pt idx="921">
                  <c:v>2501.7717487087771</c:v>
                </c:pt>
                <c:pt idx="922">
                  <c:v>2514.9213229952979</c:v>
                </c:pt>
                <c:pt idx="923">
                  <c:v>2526.9552963196938</c:v>
                </c:pt>
                <c:pt idx="924">
                  <c:v>2532.3828731073349</c:v>
                </c:pt>
                <c:pt idx="925">
                  <c:v>2532.3828731073349</c:v>
                </c:pt>
                <c:pt idx="926">
                  <c:v>2532.3828731073349</c:v>
                </c:pt>
                <c:pt idx="927">
                  <c:v>2533.2782206719426</c:v>
                </c:pt>
                <c:pt idx="928">
                  <c:v>2534.8685250011777</c:v>
                </c:pt>
                <c:pt idx="929">
                  <c:v>2537.169164069825</c:v>
                </c:pt>
                <c:pt idx="930">
                  <c:v>2539.6760121126918</c:v>
                </c:pt>
                <c:pt idx="931">
                  <c:v>2542.1510674283122</c:v>
                </c:pt>
                <c:pt idx="932">
                  <c:v>2544.3396288847548</c:v>
                </c:pt>
                <c:pt idx="933">
                  <c:v>2545.516728003754</c:v>
                </c:pt>
                <c:pt idx="934">
                  <c:v>2545.516728003754</c:v>
                </c:pt>
                <c:pt idx="935">
                  <c:v>2545.516728003754</c:v>
                </c:pt>
                <c:pt idx="936">
                  <c:v>2545.7806529101399</c:v>
                </c:pt>
                <c:pt idx="937">
                  <c:v>2546.9242243570288</c:v>
                </c:pt>
                <c:pt idx="938">
                  <c:v>2548.2570698981322</c:v>
                </c:pt>
                <c:pt idx="939">
                  <c:v>2549.3259938022302</c:v>
                </c:pt>
                <c:pt idx="940">
                  <c:v>2550.7964778241308</c:v>
                </c:pt>
                <c:pt idx="941">
                  <c:v>2553.3494225956333</c:v>
                </c:pt>
                <c:pt idx="942">
                  <c:v>2556.3341301258106</c:v>
                </c:pt>
                <c:pt idx="943">
                  <c:v>2559.5285690082255</c:v>
                </c:pt>
                <c:pt idx="944">
                  <c:v>2563.1638566560728</c:v>
                </c:pt>
                <c:pt idx="945">
                  <c:v>2567.2527308529166</c:v>
                </c:pt>
                <c:pt idx="946">
                  <c:v>2572.9187256484051</c:v>
                </c:pt>
                <c:pt idx="947">
                  <c:v>2580.0605662191697</c:v>
                </c:pt>
                <c:pt idx="948">
                  <c:v>2586.4374433281018</c:v>
                </c:pt>
                <c:pt idx="949">
                  <c:v>2590.8139241704735</c:v>
                </c:pt>
                <c:pt idx="950">
                  <c:v>2591.9651236377476</c:v>
                </c:pt>
                <c:pt idx="951">
                  <c:v>2591.9651236377476</c:v>
                </c:pt>
                <c:pt idx="952">
                  <c:v>2591.9651236377476</c:v>
                </c:pt>
                <c:pt idx="953">
                  <c:v>2591.9651236377476</c:v>
                </c:pt>
                <c:pt idx="954">
                  <c:v>2591.9651236377476</c:v>
                </c:pt>
                <c:pt idx="955">
                  <c:v>2591.9651236377476</c:v>
                </c:pt>
                <c:pt idx="956">
                  <c:v>2591.9651236377476</c:v>
                </c:pt>
                <c:pt idx="957">
                  <c:v>2591.9651236377476</c:v>
                </c:pt>
                <c:pt idx="958">
                  <c:v>2591.9651236377476</c:v>
                </c:pt>
                <c:pt idx="959">
                  <c:v>2597.5632932089748</c:v>
                </c:pt>
                <c:pt idx="960">
                  <c:v>2609.1916844814291</c:v>
                </c:pt>
                <c:pt idx="961">
                  <c:v>2626.5650107134061</c:v>
                </c:pt>
                <c:pt idx="962">
                  <c:v>2646.3458624941836</c:v>
                </c:pt>
                <c:pt idx="963">
                  <c:v>2664.804496811711</c:v>
                </c:pt>
                <c:pt idx="964">
                  <c:v>2679.3118450864245</c:v>
                </c:pt>
                <c:pt idx="965">
                  <c:v>2688.8940567904983</c:v>
                </c:pt>
                <c:pt idx="966">
                  <c:v>2694.450279683384</c:v>
                </c:pt>
                <c:pt idx="967">
                  <c:v>2697.6738086161181</c:v>
                </c:pt>
                <c:pt idx="968">
                  <c:v>2699.8210191633248</c:v>
                </c:pt>
                <c:pt idx="969">
                  <c:v>2700.4526854576088</c:v>
                </c:pt>
                <c:pt idx="970">
                  <c:v>2700.4526854576088</c:v>
                </c:pt>
                <c:pt idx="971">
                  <c:v>2700.4526854576088</c:v>
                </c:pt>
                <c:pt idx="972">
                  <c:v>2700.4526854576088</c:v>
                </c:pt>
                <c:pt idx="973">
                  <c:v>2700.4526854576088</c:v>
                </c:pt>
                <c:pt idx="974">
                  <c:v>2700.4526854576088</c:v>
                </c:pt>
                <c:pt idx="975">
                  <c:v>2700.4526854576088</c:v>
                </c:pt>
                <c:pt idx="976">
                  <c:v>2700.4526854576088</c:v>
                </c:pt>
                <c:pt idx="977">
                  <c:v>2700.4526854576088</c:v>
                </c:pt>
                <c:pt idx="978">
                  <c:v>2700.4526854576088</c:v>
                </c:pt>
                <c:pt idx="979">
                  <c:v>2700.4526854576088</c:v>
                </c:pt>
                <c:pt idx="980">
                  <c:v>2700.4526854576088</c:v>
                </c:pt>
                <c:pt idx="981">
                  <c:v>2700.4526854576088</c:v>
                </c:pt>
                <c:pt idx="982">
                  <c:v>2700.4526854576088</c:v>
                </c:pt>
                <c:pt idx="983">
                  <c:v>2700.4526854576088</c:v>
                </c:pt>
                <c:pt idx="984">
                  <c:v>2700.4526854576088</c:v>
                </c:pt>
                <c:pt idx="985">
                  <c:v>2700.4526854576088</c:v>
                </c:pt>
                <c:pt idx="986">
                  <c:v>2700.4526854576088</c:v>
                </c:pt>
                <c:pt idx="987">
                  <c:v>2700.4526854576088</c:v>
                </c:pt>
                <c:pt idx="988">
                  <c:v>2700.4526854576088</c:v>
                </c:pt>
                <c:pt idx="989">
                  <c:v>2700.4526854576088</c:v>
                </c:pt>
                <c:pt idx="990">
                  <c:v>2700.4526854576088</c:v>
                </c:pt>
                <c:pt idx="991">
                  <c:v>2700.4526854576088</c:v>
                </c:pt>
                <c:pt idx="992">
                  <c:v>2700.4526854576088</c:v>
                </c:pt>
                <c:pt idx="993">
                  <c:v>2700.4526854576088</c:v>
                </c:pt>
                <c:pt idx="994">
                  <c:v>2700.4526854576088</c:v>
                </c:pt>
                <c:pt idx="995">
                  <c:v>2700.4526854576088</c:v>
                </c:pt>
                <c:pt idx="996">
                  <c:v>2700.4526854576088</c:v>
                </c:pt>
                <c:pt idx="997">
                  <c:v>2700.4526854576088</c:v>
                </c:pt>
                <c:pt idx="998">
                  <c:v>2700.4526854576088</c:v>
                </c:pt>
                <c:pt idx="999">
                  <c:v>2700.4526854576088</c:v>
                </c:pt>
                <c:pt idx="1000">
                  <c:v>2700.4526854576088</c:v>
                </c:pt>
                <c:pt idx="1001">
                  <c:v>2700.4526854576088</c:v>
                </c:pt>
                <c:pt idx="1002">
                  <c:v>2700.4526854576088</c:v>
                </c:pt>
                <c:pt idx="1003">
                  <c:v>2700.4526854576088</c:v>
                </c:pt>
                <c:pt idx="1004">
                  <c:v>2700.4526854576088</c:v>
                </c:pt>
                <c:pt idx="1005">
                  <c:v>2700.4526854576088</c:v>
                </c:pt>
                <c:pt idx="1006">
                  <c:v>2700.4526854576088</c:v>
                </c:pt>
                <c:pt idx="1007">
                  <c:v>2700.4526854576088</c:v>
                </c:pt>
                <c:pt idx="1008">
                  <c:v>2700.4526854576088</c:v>
                </c:pt>
                <c:pt idx="1009">
                  <c:v>2700.4526854576088</c:v>
                </c:pt>
                <c:pt idx="1010">
                  <c:v>2700.4526854576088</c:v>
                </c:pt>
                <c:pt idx="1011">
                  <c:v>2700.4526854576088</c:v>
                </c:pt>
                <c:pt idx="1012">
                  <c:v>2700.4526854576088</c:v>
                </c:pt>
                <c:pt idx="1013">
                  <c:v>2700.4526854576088</c:v>
                </c:pt>
                <c:pt idx="1014">
                  <c:v>2700.4526854576088</c:v>
                </c:pt>
                <c:pt idx="1015">
                  <c:v>2700.4526854576088</c:v>
                </c:pt>
                <c:pt idx="1016">
                  <c:v>2700.4526854576088</c:v>
                </c:pt>
                <c:pt idx="1017">
                  <c:v>2700.4526854576088</c:v>
                </c:pt>
                <c:pt idx="1018">
                  <c:v>2700.4526854576088</c:v>
                </c:pt>
                <c:pt idx="1019">
                  <c:v>2700.4526854576088</c:v>
                </c:pt>
                <c:pt idx="1020">
                  <c:v>2700.4526854576088</c:v>
                </c:pt>
                <c:pt idx="1021">
                  <c:v>2700.4526854576088</c:v>
                </c:pt>
                <c:pt idx="1022">
                  <c:v>2700.4526854576088</c:v>
                </c:pt>
                <c:pt idx="1023">
                  <c:v>2700.4526854576088</c:v>
                </c:pt>
                <c:pt idx="1024">
                  <c:v>2700.4526854576088</c:v>
                </c:pt>
                <c:pt idx="1025">
                  <c:v>2700.4526854576088</c:v>
                </c:pt>
                <c:pt idx="1026">
                  <c:v>2700.4526854576088</c:v>
                </c:pt>
                <c:pt idx="1027">
                  <c:v>2700.6005081831395</c:v>
                </c:pt>
                <c:pt idx="1028">
                  <c:v>2701.8844377304572</c:v>
                </c:pt>
                <c:pt idx="1029">
                  <c:v>2706.0816945291963</c:v>
                </c:pt>
                <c:pt idx="1030">
                  <c:v>2713.4641489219453</c:v>
                </c:pt>
                <c:pt idx="1031">
                  <c:v>2722.3016496599853</c:v>
                </c:pt>
                <c:pt idx="1032">
                  <c:v>2731.5291974986121</c:v>
                </c:pt>
                <c:pt idx="1033">
                  <c:v>2741.2059720758657</c:v>
                </c:pt>
                <c:pt idx="1034">
                  <c:v>2751.4946091667707</c:v>
                </c:pt>
                <c:pt idx="1035">
                  <c:v>2761.6345368085472</c:v>
                </c:pt>
                <c:pt idx="1036">
                  <c:v>2770.7455722679356</c:v>
                </c:pt>
                <c:pt idx="1037">
                  <c:v>2779.123883773811</c:v>
                </c:pt>
                <c:pt idx="1038">
                  <c:v>2787.9359453610355</c:v>
                </c:pt>
                <c:pt idx="1039">
                  <c:v>2798.3329422606366</c:v>
                </c:pt>
                <c:pt idx="1040">
                  <c:v>2809.9544653543212</c:v>
                </c:pt>
                <c:pt idx="1041">
                  <c:v>2821.6859317111825</c:v>
                </c:pt>
                <c:pt idx="1042">
                  <c:v>2831.9543682951662</c:v>
                </c:pt>
                <c:pt idx="1043">
                  <c:v>2839.6021271683658</c:v>
                </c:pt>
                <c:pt idx="1044">
                  <c:v>2844.8059151608459</c:v>
                </c:pt>
                <c:pt idx="1045">
                  <c:v>2848.7438201102664</c:v>
                </c:pt>
                <c:pt idx="1046">
                  <c:v>2852.6941497944158</c:v>
                </c:pt>
                <c:pt idx="1047">
                  <c:v>2856.8865663566407</c:v>
                </c:pt>
                <c:pt idx="1048">
                  <c:v>2860.2329654007608</c:v>
                </c:pt>
                <c:pt idx="1049">
                  <c:v>2861.3852430740967</c:v>
                </c:pt>
                <c:pt idx="1050">
                  <c:v>2861.3852430740967</c:v>
                </c:pt>
                <c:pt idx="1051">
                  <c:v>2861.3852430740967</c:v>
                </c:pt>
                <c:pt idx="1052">
                  <c:v>2861.3852430740967</c:v>
                </c:pt>
                <c:pt idx="1053">
                  <c:v>2861.3852430740967</c:v>
                </c:pt>
                <c:pt idx="1054">
                  <c:v>2861.3852430740967</c:v>
                </c:pt>
                <c:pt idx="1055">
                  <c:v>2861.3852430740967</c:v>
                </c:pt>
                <c:pt idx="1056">
                  <c:v>2861.3852430740967</c:v>
                </c:pt>
                <c:pt idx="1057">
                  <c:v>2861.3852430740967</c:v>
                </c:pt>
                <c:pt idx="1058">
                  <c:v>2861.3852430740967</c:v>
                </c:pt>
                <c:pt idx="1059">
                  <c:v>2861.3852430740967</c:v>
                </c:pt>
                <c:pt idx="1060">
                  <c:v>2861.3852430740967</c:v>
                </c:pt>
                <c:pt idx="1061">
                  <c:v>2861.3852430740967</c:v>
                </c:pt>
                <c:pt idx="1062">
                  <c:v>2861.3852430740967</c:v>
                </c:pt>
                <c:pt idx="1063">
                  <c:v>2862.2512039108842</c:v>
                </c:pt>
                <c:pt idx="1064">
                  <c:v>2864.5825766722505</c:v>
                </c:pt>
                <c:pt idx="1065">
                  <c:v>2869.7316225286727</c:v>
                </c:pt>
                <c:pt idx="1066">
                  <c:v>2876.8966070403553</c:v>
                </c:pt>
                <c:pt idx="1067">
                  <c:v>2882.386736069669</c:v>
                </c:pt>
                <c:pt idx="1068">
                  <c:v>2885.2535423798936</c:v>
                </c:pt>
                <c:pt idx="1069">
                  <c:v>2888.1969589764913</c:v>
                </c:pt>
                <c:pt idx="1070">
                  <c:v>2893.2383914396132</c:v>
                </c:pt>
                <c:pt idx="1071">
                  <c:v>2900.8920257995492</c:v>
                </c:pt>
                <c:pt idx="1072">
                  <c:v>2910.8247738788696</c:v>
                </c:pt>
                <c:pt idx="1073">
                  <c:v>2923.6567000986929</c:v>
                </c:pt>
                <c:pt idx="1074">
                  <c:v>2940.5486271628129</c:v>
                </c:pt>
                <c:pt idx="1075">
                  <c:v>2960.8366817367978</c:v>
                </c:pt>
                <c:pt idx="1076">
                  <c:v>2981.4941437782968</c:v>
                </c:pt>
                <c:pt idx="1077">
                  <c:v>3000.3164610322933</c:v>
                </c:pt>
                <c:pt idx="1078">
                  <c:v>3016.9441500873595</c:v>
                </c:pt>
                <c:pt idx="1079">
                  <c:v>3032.5327103193781</c:v>
                </c:pt>
                <c:pt idx="1080">
                  <c:v>3046.1270946017762</c:v>
                </c:pt>
                <c:pt idx="1081">
                  <c:v>3055.2647746764669</c:v>
                </c:pt>
                <c:pt idx="1082">
                  <c:v>3059.5938172344177</c:v>
                </c:pt>
                <c:pt idx="1083">
                  <c:v>3059.5938172344177</c:v>
                </c:pt>
                <c:pt idx="1084">
                  <c:v>3059.5938172344177</c:v>
                </c:pt>
                <c:pt idx="1085">
                  <c:v>3059.5938172344177</c:v>
                </c:pt>
                <c:pt idx="1086">
                  <c:v>3061.9041528473849</c:v>
                </c:pt>
                <c:pt idx="1087">
                  <c:v>3066.1316489541796</c:v>
                </c:pt>
                <c:pt idx="1088">
                  <c:v>3070.6125291676403</c:v>
                </c:pt>
                <c:pt idx="1089">
                  <c:v>3074.8667167466415</c:v>
                </c:pt>
                <c:pt idx="1090">
                  <c:v>3078.8804413626794</c:v>
                </c:pt>
                <c:pt idx="1091">
                  <c:v>3083.6155548676065</c:v>
                </c:pt>
                <c:pt idx="1092">
                  <c:v>3090.8102925923795</c:v>
                </c:pt>
                <c:pt idx="1093">
                  <c:v>3101.3855321618535</c:v>
                </c:pt>
                <c:pt idx="1094">
                  <c:v>3113.1060784713732</c:v>
                </c:pt>
                <c:pt idx="1095">
                  <c:v>3122.845537695991</c:v>
                </c:pt>
                <c:pt idx="1096">
                  <c:v>3129.8778773524932</c:v>
                </c:pt>
                <c:pt idx="1097">
                  <c:v>3134.0722673435557</c:v>
                </c:pt>
                <c:pt idx="1098">
                  <c:v>3134.5760875202855</c:v>
                </c:pt>
                <c:pt idx="1099">
                  <c:v>3134.5760875202855</c:v>
                </c:pt>
                <c:pt idx="1100">
                  <c:v>3134.5760875202855</c:v>
                </c:pt>
                <c:pt idx="1101">
                  <c:v>3134.5760875202855</c:v>
                </c:pt>
                <c:pt idx="1102">
                  <c:v>3138.299362754974</c:v>
                </c:pt>
                <c:pt idx="1103">
                  <c:v>3146.6414207043454</c:v>
                </c:pt>
                <c:pt idx="1104">
                  <c:v>3159.4563834273731</c:v>
                </c:pt>
                <c:pt idx="1105">
                  <c:v>3173.3702864175975</c:v>
                </c:pt>
                <c:pt idx="1106">
                  <c:v>3183.836343075327</c:v>
                </c:pt>
                <c:pt idx="1107">
                  <c:v>3189.9606660549107</c:v>
                </c:pt>
                <c:pt idx="1108">
                  <c:v>3192.1176576329694</c:v>
                </c:pt>
                <c:pt idx="1109">
                  <c:v>3192.1176576329694</c:v>
                </c:pt>
                <c:pt idx="1110">
                  <c:v>3192.1176576329694</c:v>
                </c:pt>
                <c:pt idx="1111">
                  <c:v>3194.6998196931454</c:v>
                </c:pt>
                <c:pt idx="1112">
                  <c:v>3202.5572922322572</c:v>
                </c:pt>
                <c:pt idx="1113">
                  <c:v>3217.3270402081821</c:v>
                </c:pt>
                <c:pt idx="1114">
                  <c:v>3236.6727455603932</c:v>
                </c:pt>
                <c:pt idx="1115">
                  <c:v>3253.4206115283223</c:v>
                </c:pt>
                <c:pt idx="1116">
                  <c:v>3263.8203822056985</c:v>
                </c:pt>
                <c:pt idx="1117">
                  <c:v>3269.160249195666</c:v>
                </c:pt>
                <c:pt idx="1118">
                  <c:v>3270.1842053304654</c:v>
                </c:pt>
                <c:pt idx="1119">
                  <c:v>3270.1842053304654</c:v>
                </c:pt>
                <c:pt idx="1120">
                  <c:v>3270.1842053304654</c:v>
                </c:pt>
                <c:pt idx="1121">
                  <c:v>3271.9982643229387</c:v>
                </c:pt>
                <c:pt idx="1122">
                  <c:v>3273.4914550274507</c:v>
                </c:pt>
                <c:pt idx="1123">
                  <c:v>3273.4914550274507</c:v>
                </c:pt>
                <c:pt idx="1124">
                  <c:v>3273.4914550274507</c:v>
                </c:pt>
                <c:pt idx="1125">
                  <c:v>3273.4914550274507</c:v>
                </c:pt>
                <c:pt idx="1126">
                  <c:v>3273.4914550274507</c:v>
                </c:pt>
                <c:pt idx="1127">
                  <c:v>3273.4914550274507</c:v>
                </c:pt>
                <c:pt idx="1128">
                  <c:v>3273.4914550274507</c:v>
                </c:pt>
                <c:pt idx="1129">
                  <c:v>3273.4914550274507</c:v>
                </c:pt>
                <c:pt idx="1130">
                  <c:v>3273.4914550274507</c:v>
                </c:pt>
                <c:pt idx="1131">
                  <c:v>3273.4914550274507</c:v>
                </c:pt>
                <c:pt idx="1132">
                  <c:v>3273.4914550274507</c:v>
                </c:pt>
                <c:pt idx="1133">
                  <c:v>3273.4914550274507</c:v>
                </c:pt>
                <c:pt idx="1134">
                  <c:v>3273.4914550274507</c:v>
                </c:pt>
                <c:pt idx="1135">
                  <c:v>3273.4914550274507</c:v>
                </c:pt>
                <c:pt idx="1136">
                  <c:v>3273.4914550274507</c:v>
                </c:pt>
                <c:pt idx="1137">
                  <c:v>3273.4914550274507</c:v>
                </c:pt>
                <c:pt idx="1138">
                  <c:v>3273.8758918331291</c:v>
                </c:pt>
                <c:pt idx="1139">
                  <c:v>3274.6727575075129</c:v>
                </c:pt>
                <c:pt idx="1140">
                  <c:v>3275.7262921471752</c:v>
                </c:pt>
                <c:pt idx="1141">
                  <c:v>3277.4354139015968</c:v>
                </c:pt>
                <c:pt idx="1142">
                  <c:v>3280.773137610799</c:v>
                </c:pt>
                <c:pt idx="1143">
                  <c:v>3286.3169267317621</c:v>
                </c:pt>
                <c:pt idx="1144">
                  <c:v>3292.139724381997</c:v>
                </c:pt>
                <c:pt idx="1145">
                  <c:v>3295.4800191342042</c:v>
                </c:pt>
                <c:pt idx="1146">
                  <c:v>3295.4800191342042</c:v>
                </c:pt>
                <c:pt idx="1147">
                  <c:v>3295.4800191342042</c:v>
                </c:pt>
                <c:pt idx="1148">
                  <c:v>3295.4800191342042</c:v>
                </c:pt>
                <c:pt idx="1149">
                  <c:v>3295.4800191342042</c:v>
                </c:pt>
                <c:pt idx="1150">
                  <c:v>3295.4800191342042</c:v>
                </c:pt>
                <c:pt idx="1151">
                  <c:v>3295.9459738002874</c:v>
                </c:pt>
                <c:pt idx="1152">
                  <c:v>3297.3443358737782</c:v>
                </c:pt>
                <c:pt idx="1153">
                  <c:v>3301.7555436123148</c:v>
                </c:pt>
                <c:pt idx="1154">
                  <c:v>3311.1313773786892</c:v>
                </c:pt>
                <c:pt idx="1155">
                  <c:v>3323.5054799842201</c:v>
                </c:pt>
                <c:pt idx="1156">
                  <c:v>3335.461996942654</c:v>
                </c:pt>
                <c:pt idx="1157">
                  <c:v>3348.6851162481589</c:v>
                </c:pt>
                <c:pt idx="1158">
                  <c:v>3365.6117098170976</c:v>
                </c:pt>
                <c:pt idx="1159">
                  <c:v>3386.9583496999926</c:v>
                </c:pt>
                <c:pt idx="1160">
                  <c:v>3410.6307740799975</c:v>
                </c:pt>
                <c:pt idx="1161">
                  <c:v>3433.6155285956611</c:v>
                </c:pt>
                <c:pt idx="1162">
                  <c:v>3455.7018864770394</c:v>
                </c:pt>
                <c:pt idx="1163">
                  <c:v>3478.1856798867975</c:v>
                </c:pt>
                <c:pt idx="1164">
                  <c:v>3501.4072074233341</c:v>
                </c:pt>
                <c:pt idx="1165">
                  <c:v>3525.2797938079716</c:v>
                </c:pt>
                <c:pt idx="1166">
                  <c:v>3544.6979702197882</c:v>
                </c:pt>
                <c:pt idx="1167">
                  <c:v>3558.9549507207953</c:v>
                </c:pt>
                <c:pt idx="1168">
                  <c:v>3575.1114493860191</c:v>
                </c:pt>
                <c:pt idx="1169">
                  <c:v>3593.1211241540746</c:v>
                </c:pt>
                <c:pt idx="1170">
                  <c:v>3610.7581377929478</c:v>
                </c:pt>
                <c:pt idx="1171">
                  <c:v>3628.2850048818646</c:v>
                </c:pt>
                <c:pt idx="1172">
                  <c:v>3645.322029671212</c:v>
                </c:pt>
                <c:pt idx="1173">
                  <c:v>3661.7779764515667</c:v>
                </c:pt>
                <c:pt idx="1174">
                  <c:v>3677.9384801698211</c:v>
                </c:pt>
                <c:pt idx="1175">
                  <c:v>3693.412909800114</c:v>
                </c:pt>
                <c:pt idx="1176">
                  <c:v>3708.1192652371228</c:v>
                </c:pt>
                <c:pt idx="1177">
                  <c:v>3722.7156535717245</c:v>
                </c:pt>
                <c:pt idx="1178">
                  <c:v>3738.2670630900784</c:v>
                </c:pt>
                <c:pt idx="1179">
                  <c:v>3754.8546900316755</c:v>
                </c:pt>
                <c:pt idx="1180">
                  <c:v>3771.7708376207975</c:v>
                </c:pt>
                <c:pt idx="1181">
                  <c:v>3788.6517898448406</c:v>
                </c:pt>
                <c:pt idx="1182">
                  <c:v>3804.7166725646034</c:v>
                </c:pt>
                <c:pt idx="1183">
                  <c:v>3819.8842757966213</c:v>
                </c:pt>
                <c:pt idx="1184">
                  <c:v>3834.4867091895617</c:v>
                </c:pt>
                <c:pt idx="1185">
                  <c:v>3848.1060143040736</c:v>
                </c:pt>
                <c:pt idx="1186">
                  <c:v>3859.9118009390304</c:v>
                </c:pt>
                <c:pt idx="1187">
                  <c:v>3870.5753884999131</c:v>
                </c:pt>
                <c:pt idx="1188">
                  <c:v>3881.2389760607957</c:v>
                </c:pt>
                <c:pt idx="1189">
                  <c:v>3891.9025636216784</c:v>
                </c:pt>
                <c:pt idx="1190">
                  <c:v>3902.566151182561</c:v>
                </c:pt>
                <c:pt idx="1191">
                  <c:v>3913.2297387434437</c:v>
                </c:pt>
                <c:pt idx="1192">
                  <c:v>3923.8933263043264</c:v>
                </c:pt>
                <c:pt idx="1193">
                  <c:v>3934.556913865209</c:v>
                </c:pt>
                <c:pt idx="1194">
                  <c:v>3945.2205014260917</c:v>
                </c:pt>
                <c:pt idx="1195">
                  <c:v>3956.2648220116657</c:v>
                </c:pt>
                <c:pt idx="1196">
                  <c:v>3967.3364279865505</c:v>
                </c:pt>
                <c:pt idx="1197">
                  <c:v>3978.4080339614352</c:v>
                </c:pt>
                <c:pt idx="1198">
                  <c:v>3991.0331786993233</c:v>
                </c:pt>
                <c:pt idx="1199">
                  <c:v>4005.3074515636345</c:v>
                </c:pt>
                <c:pt idx="1200">
                  <c:v>4021.2774298522972</c:v>
                </c:pt>
                <c:pt idx="1201">
                  <c:v>4038.6762643410307</c:v>
                </c:pt>
                <c:pt idx="1202">
                  <c:v>4055.5679514766248</c:v>
                </c:pt>
                <c:pt idx="1203">
                  <c:v>4071.0872619910733</c:v>
                </c:pt>
                <c:pt idx="1204">
                  <c:v>4085.1539572755937</c:v>
                </c:pt>
                <c:pt idx="1205">
                  <c:v>4098.0930647572341</c:v>
                </c:pt>
                <c:pt idx="1206">
                  <c:v>4110.6651611004409</c:v>
                </c:pt>
                <c:pt idx="1207">
                  <c:v>4123.2669801524335</c:v>
                </c:pt>
                <c:pt idx="1208">
                  <c:v>4135.8985737149605</c:v>
                </c:pt>
                <c:pt idx="1209">
                  <c:v>4148.1616757418287</c:v>
                </c:pt>
                <c:pt idx="1210">
                  <c:v>4160.0264598674621</c:v>
                </c:pt>
                <c:pt idx="1211">
                  <c:v>4171.8912439930955</c:v>
                </c:pt>
                <c:pt idx="1212">
                  <c:v>4183.357710217495</c:v>
                </c:pt>
                <c:pt idx="1213">
                  <c:v>4194.7955769281698</c:v>
                </c:pt>
                <c:pt idx="1214">
                  <c:v>4206.631352589462</c:v>
                </c:pt>
                <c:pt idx="1215">
                  <c:v>4218.4671282507543</c:v>
                </c:pt>
                <c:pt idx="1216">
                  <c:v>4229.9049949614291</c:v>
                </c:pt>
                <c:pt idx="1217">
                  <c:v>4240.9168140134216</c:v>
                </c:pt>
                <c:pt idx="1218">
                  <c:v>4251.9005461590978</c:v>
                </c:pt>
                <c:pt idx="1219">
                  <c:v>4262.8562431469109</c:v>
                </c:pt>
                <c:pt idx="1220">
                  <c:v>4273.3876835238725</c:v>
                </c:pt>
                <c:pt idx="1221">
                  <c:v>4283.0732192551404</c:v>
                </c:pt>
                <c:pt idx="1222">
                  <c:v>4292.2848754486013</c:v>
                </c:pt>
                <c:pt idx="1223">
                  <c:v>4301.0255681865247</c:v>
                </c:pt>
                <c:pt idx="1224">
                  <c:v>4310.0560300197149</c:v>
                </c:pt>
                <c:pt idx="1225">
                  <c:v>4319.816277535152</c:v>
                </c:pt>
                <c:pt idx="1226">
                  <c:v>4329.9135127726286</c:v>
                </c:pt>
                <c:pt idx="1227">
                  <c:v>4339.9840441617616</c:v>
                </c:pt>
                <c:pt idx="1228">
                  <c:v>4350.0013200085195</c:v>
                </c:pt>
                <c:pt idx="1229">
                  <c:v>4359.9920440546575</c:v>
                </c:pt>
                <c:pt idx="1230">
                  <c:v>4369.5425399396536</c:v>
                </c:pt>
                <c:pt idx="1231">
                  <c:v>4379.427562010238</c:v>
                </c:pt>
                <c:pt idx="1232">
                  <c:v>4390.0583833926275</c:v>
                </c:pt>
                <c:pt idx="1233">
                  <c:v>4400.6892047750171</c:v>
                </c:pt>
                <c:pt idx="1234">
                  <c:v>4411.2929591120619</c:v>
                </c:pt>
                <c:pt idx="1235">
                  <c:v>4421.5110730170072</c:v>
                </c:pt>
                <c:pt idx="1236">
                  <c:v>4430.9063763861432</c:v>
                </c:pt>
                <c:pt idx="1237">
                  <c:v>4439.0983367933168</c:v>
                </c:pt>
                <c:pt idx="1238">
                  <c:v>4445.6411440915645</c:v>
                </c:pt>
                <c:pt idx="1239">
                  <c:v>4450.911313403607</c:v>
                </c:pt>
                <c:pt idx="1240">
                  <c:v>4455.6390045975295</c:v>
                </c:pt>
                <c:pt idx="1241">
                  <c:v>4460.6000422847646</c:v>
                </c:pt>
                <c:pt idx="1242">
                  <c:v>4465.7910853694293</c:v>
                </c:pt>
                <c:pt idx="1243">
                  <c:v>4470.8611266511134</c:v>
                </c:pt>
                <c:pt idx="1244">
                  <c:v>4475.7921807428202</c:v>
                </c:pt>
                <c:pt idx="1245">
                  <c:v>4480.9686989171787</c:v>
                </c:pt>
                <c:pt idx="1246">
                  <c:v>4485.6669045624794</c:v>
                </c:pt>
                <c:pt idx="1247">
                  <c:v>4489.8749873223478</c:v>
                </c:pt>
                <c:pt idx="1248">
                  <c:v>4493.9555150585738</c:v>
                </c:pt>
                <c:pt idx="1249">
                  <c:v>4497.9107518592882</c:v>
                </c:pt>
                <c:pt idx="1250">
                  <c:v>4502.0917784093272</c:v>
                </c:pt>
                <c:pt idx="1251">
                  <c:v>4506.5130388002372</c:v>
                </c:pt>
                <c:pt idx="1252">
                  <c:v>4510.8273231954963</c:v>
                </c:pt>
                <c:pt idx="1253">
                  <c:v>4515.0362451236269</c:v>
                </c:pt>
                <c:pt idx="1254">
                  <c:v>4519.1414066016514</c:v>
                </c:pt>
                <c:pt idx="1255">
                  <c:v>4523.1443981350922</c:v>
                </c:pt>
                <c:pt idx="1256">
                  <c:v>4527.0467987179736</c:v>
                </c:pt>
                <c:pt idx="1257">
                  <c:v>4530.8501758328184</c:v>
                </c:pt>
                <c:pt idx="1258">
                  <c:v>4534.5560854506512</c:v>
                </c:pt>
                <c:pt idx="1259">
                  <c:v>4538.4928235742063</c:v>
                </c:pt>
                <c:pt idx="1260">
                  <c:v>4542.9981661508409</c:v>
                </c:pt>
                <c:pt idx="1261">
                  <c:v>4548.0824937934303</c:v>
                </c:pt>
                <c:pt idx="1262">
                  <c:v>4554.4018188535983</c:v>
                </c:pt>
                <c:pt idx="1263">
                  <c:v>4562.0085204569768</c:v>
                </c:pt>
                <c:pt idx="1264">
                  <c:v>4570.6026706196753</c:v>
                </c:pt>
                <c:pt idx="1265">
                  <c:v>4579.9097813017679</c:v>
                </c:pt>
                <c:pt idx="1266">
                  <c:v>4588.961018940131</c:v>
                </c:pt>
                <c:pt idx="1267">
                  <c:v>4597.7320146384391</c:v>
                </c:pt>
                <c:pt idx="1268">
                  <c:v>4605.8949596896609</c:v>
                </c:pt>
                <c:pt idx="1269">
                  <c:v>4612.7525343705129</c:v>
                </c:pt>
                <c:pt idx="1270">
                  <c:v>4618.5938078465988</c:v>
                </c:pt>
                <c:pt idx="1271">
                  <c:v>4623.7308935350129</c:v>
                </c:pt>
                <c:pt idx="1272">
                  <c:v>4628.4750574008358</c:v>
                </c:pt>
                <c:pt idx="1273">
                  <c:v>4633.4722963013392</c:v>
                </c:pt>
                <c:pt idx="1274">
                  <c:v>4638.7375837949457</c:v>
                </c:pt>
                <c:pt idx="1275">
                  <c:v>4644.2688412609796</c:v>
                </c:pt>
                <c:pt idx="1276">
                  <c:v>4650.7176840112488</c:v>
                </c:pt>
                <c:pt idx="1277">
                  <c:v>4658.1197906504076</c:v>
                </c:pt>
                <c:pt idx="1278">
                  <c:v>4665.8603331444847</c:v>
                </c:pt>
                <c:pt idx="1279">
                  <c:v>4673.9401708574314</c:v>
                </c:pt>
                <c:pt idx="1280">
                  <c:v>4682.3817868810465</c:v>
                </c:pt>
                <c:pt idx="1281">
                  <c:v>4690.226358508191</c:v>
                </c:pt>
                <c:pt idx="1282">
                  <c:v>4697.7507218020019</c:v>
                </c:pt>
                <c:pt idx="1283">
                  <c:v>4705.2956069461907</c:v>
                </c:pt>
                <c:pt idx="1284">
                  <c:v>4712.5198748064295</c:v>
                </c:pt>
                <c:pt idx="1285">
                  <c:v>4719.1029080987664</c:v>
                </c:pt>
                <c:pt idx="1286">
                  <c:v>4725.0077943578053</c:v>
                </c:pt>
                <c:pt idx="1287">
                  <c:v>4730.5569533735334</c:v>
                </c:pt>
                <c:pt idx="1288">
                  <c:v>4735.4170229756546</c:v>
                </c:pt>
                <c:pt idx="1289">
                  <c:v>4739.893384632961</c:v>
                </c:pt>
                <c:pt idx="1290">
                  <c:v>4744.6189351397106</c:v>
                </c:pt>
                <c:pt idx="1291">
                  <c:v>4749.2947186719384</c:v>
                </c:pt>
                <c:pt idx="1292">
                  <c:v>4753.2814767733271</c:v>
                </c:pt>
                <c:pt idx="1293">
                  <c:v>4756.8814312265549</c:v>
                </c:pt>
                <c:pt idx="1294">
                  <c:v>4760.4072109905528</c:v>
                </c:pt>
                <c:pt idx="1295">
                  <c:v>4764.4707902143573</c:v>
                </c:pt>
                <c:pt idx="1296">
                  <c:v>4769.7055272676289</c:v>
                </c:pt>
                <c:pt idx="1297">
                  <c:v>4776.1388160563092</c:v>
                </c:pt>
                <c:pt idx="1298">
                  <c:v>4783.5033679243952</c:v>
                </c:pt>
                <c:pt idx="1299">
                  <c:v>4791.517617425885</c:v>
                </c:pt>
                <c:pt idx="1300">
                  <c:v>4799.5939339127526</c:v>
                </c:pt>
                <c:pt idx="1301">
                  <c:v>4807.4047059734212</c:v>
                </c:pt>
                <c:pt idx="1302">
                  <c:v>4815.2563977153513</c:v>
                </c:pt>
                <c:pt idx="1303">
                  <c:v>4823.4579273760583</c:v>
                </c:pt>
                <c:pt idx="1304">
                  <c:v>4831.4126215352007</c:v>
                </c:pt>
                <c:pt idx="1305">
                  <c:v>4838.7672501180814</c:v>
                </c:pt>
                <c:pt idx="1306">
                  <c:v>4845.8310202414978</c:v>
                </c:pt>
                <c:pt idx="1307">
                  <c:v>4852.5839878957786</c:v>
                </c:pt>
                <c:pt idx="1308">
                  <c:v>4859.0261530809239</c:v>
                </c:pt>
                <c:pt idx="1309">
                  <c:v>4865.4496011082492</c:v>
                </c:pt>
                <c:pt idx="1310">
                  <c:v>4871.8730491355745</c:v>
                </c:pt>
                <c:pt idx="1311">
                  <c:v>4877.9678358873089</c:v>
                </c:pt>
                <c:pt idx="1312">
                  <c:v>4883.7348196615239</c:v>
                </c:pt>
                <c:pt idx="1313">
                  <c:v>4888.8487721617366</c:v>
                </c:pt>
                <c:pt idx="1314">
                  <c:v>4893.9122062467222</c:v>
                </c:pt>
                <c:pt idx="1315">
                  <c:v>4898.9421618624083</c:v>
                </c:pt>
                <c:pt idx="1316">
                  <c:v>4902.7002549751014</c:v>
                </c:pt>
                <c:pt idx="1317">
                  <c:v>4906.0663678254377</c:v>
                </c:pt>
                <c:pt idx="1318">
                  <c:v>4909.978401645516</c:v>
                </c:pt>
                <c:pt idx="1319">
                  <c:v>4915.6294848779416</c:v>
                </c:pt>
                <c:pt idx="1320">
                  <c:v>4924.020363210192</c:v>
                </c:pt>
                <c:pt idx="1321">
                  <c:v>4934.6351618604349</c:v>
                </c:pt>
                <c:pt idx="1322">
                  <c:v>4947.6123425448332</c:v>
                </c:pt>
                <c:pt idx="1323">
                  <c:v>4963.0983965640617</c:v>
                </c:pt>
                <c:pt idx="1324">
                  <c:v>4980.0331420921093</c:v>
                </c:pt>
                <c:pt idx="1325">
                  <c:v>4995.8409329075148</c:v>
                </c:pt>
                <c:pt idx="1326">
                  <c:v>5008.7095428203856</c:v>
                </c:pt>
                <c:pt idx="1327">
                  <c:v>5018.7422022863584</c:v>
                </c:pt>
                <c:pt idx="1328">
                  <c:v>5027.1667270757061</c:v>
                </c:pt>
                <c:pt idx="1329">
                  <c:v>5034.9287518650535</c:v>
                </c:pt>
                <c:pt idx="1330">
                  <c:v>5042.6907766544009</c:v>
                </c:pt>
                <c:pt idx="1331">
                  <c:v>5050.4528014437483</c:v>
                </c:pt>
                <c:pt idx="1332">
                  <c:v>5057.8835762330964</c:v>
                </c:pt>
                <c:pt idx="1333">
                  <c:v>5064.3010202601317</c:v>
                </c:pt>
                <c:pt idx="1334">
                  <c:v>5070.0007520809695</c:v>
                </c:pt>
                <c:pt idx="1335">
                  <c:v>5075.6448403889026</c:v>
                </c:pt>
                <c:pt idx="1336">
                  <c:v>5081.8879913271739</c:v>
                </c:pt>
                <c:pt idx="1337">
                  <c:v>5088.7654933396179</c:v>
                </c:pt>
                <c:pt idx="1338">
                  <c:v>5095.9494106130624</c:v>
                </c:pt>
                <c:pt idx="1339">
                  <c:v>5103.4596704790993</c:v>
                </c:pt>
                <c:pt idx="1340">
                  <c:v>5111.2962729377286</c:v>
                </c:pt>
                <c:pt idx="1341">
                  <c:v>5119.4807811230121</c:v>
                </c:pt>
                <c:pt idx="1342">
                  <c:v>5128.6683765057278</c:v>
                </c:pt>
                <c:pt idx="1343">
                  <c:v>5138.9341179333196</c:v>
                </c:pt>
                <c:pt idx="1344">
                  <c:v>5149.2972094980578</c:v>
                </c:pt>
                <c:pt idx="1345">
                  <c:v>5159.4262722832736</c:v>
                </c:pt>
                <c:pt idx="1346">
                  <c:v>5168.628207496603</c:v>
                </c:pt>
                <c:pt idx="1347">
                  <c:v>5176.8521437742211</c:v>
                </c:pt>
                <c:pt idx="1348">
                  <c:v>5184.0749689407285</c:v>
                </c:pt>
                <c:pt idx="1349">
                  <c:v>5188.9263199811521</c:v>
                </c:pt>
                <c:pt idx="1350">
                  <c:v>5190.6844077006836</c:v>
                </c:pt>
                <c:pt idx="1351">
                  <c:v>5190.6844077006836</c:v>
                </c:pt>
                <c:pt idx="1352">
                  <c:v>5190.6844077006836</c:v>
                </c:pt>
                <c:pt idx="1353">
                  <c:v>5190.6844077006836</c:v>
                </c:pt>
                <c:pt idx="1354">
                  <c:v>5190.6844077006836</c:v>
                </c:pt>
                <c:pt idx="1355">
                  <c:v>5190.6844077006836</c:v>
                </c:pt>
                <c:pt idx="1356">
                  <c:v>5190.6844077006836</c:v>
                </c:pt>
                <c:pt idx="1357">
                  <c:v>5190.6844077006836</c:v>
                </c:pt>
                <c:pt idx="1358">
                  <c:v>5190.6844077006836</c:v>
                </c:pt>
                <c:pt idx="1359">
                  <c:v>5190.6844077006836</c:v>
                </c:pt>
                <c:pt idx="1360">
                  <c:v>5190.6844077006836</c:v>
                </c:pt>
                <c:pt idx="1361">
                  <c:v>5190.6844077006836</c:v>
                </c:pt>
                <c:pt idx="1362">
                  <c:v>5190.6844077006836</c:v>
                </c:pt>
                <c:pt idx="1363">
                  <c:v>5195.3184938484846</c:v>
                </c:pt>
                <c:pt idx="1364">
                  <c:v>5204.4838788104698</c:v>
                </c:pt>
                <c:pt idx="1365">
                  <c:v>5214.4610800334676</c:v>
                </c:pt>
                <c:pt idx="1366">
                  <c:v>5221.2947323303806</c:v>
                </c:pt>
                <c:pt idx="1367">
                  <c:v>5224.0436866459013</c:v>
                </c:pt>
                <c:pt idx="1368">
                  <c:v>5224.0436866459013</c:v>
                </c:pt>
                <c:pt idx="1369">
                  <c:v>5224.0436866459013</c:v>
                </c:pt>
                <c:pt idx="1370">
                  <c:v>5224.0436866459013</c:v>
                </c:pt>
                <c:pt idx="1371">
                  <c:v>5226.5110476136997</c:v>
                </c:pt>
                <c:pt idx="1372">
                  <c:v>5230.3966493222388</c:v>
                </c:pt>
                <c:pt idx="1373">
                  <c:v>5233.100383746827</c:v>
                </c:pt>
                <c:pt idx="1374">
                  <c:v>5233.1738232202351</c:v>
                </c:pt>
                <c:pt idx="1375">
                  <c:v>5233.1738232202351</c:v>
                </c:pt>
                <c:pt idx="1376">
                  <c:v>5233.1738232202351</c:v>
                </c:pt>
                <c:pt idx="1377">
                  <c:v>5233.1738232202351</c:v>
                </c:pt>
                <c:pt idx="1378">
                  <c:v>5233.1738232202351</c:v>
                </c:pt>
                <c:pt idx="1379">
                  <c:v>5233.1738232202351</c:v>
                </c:pt>
                <c:pt idx="1380">
                  <c:v>5233.1738232202351</c:v>
                </c:pt>
                <c:pt idx="1381">
                  <c:v>5233.1738232202351</c:v>
                </c:pt>
                <c:pt idx="1382">
                  <c:v>5234.0447449029461</c:v>
                </c:pt>
                <c:pt idx="1383">
                  <c:v>5242.0784602494741</c:v>
                </c:pt>
                <c:pt idx="1384">
                  <c:v>5252.1065023613137</c:v>
                </c:pt>
                <c:pt idx="1385">
                  <c:v>5259.3763372148978</c:v>
                </c:pt>
                <c:pt idx="1386">
                  <c:v>5264.1951993286311</c:v>
                </c:pt>
                <c:pt idx="1387">
                  <c:v>5270.2309261460441</c:v>
                </c:pt>
                <c:pt idx="1388">
                  <c:v>5280.1488862654551</c:v>
                </c:pt>
                <c:pt idx="1389">
                  <c:v>5294.7667249989445</c:v>
                </c:pt>
                <c:pt idx="1390">
                  <c:v>5312.0483706306568</c:v>
                </c:pt>
                <c:pt idx="1391">
                  <c:v>5327.9905460514483</c:v>
                </c:pt>
                <c:pt idx="1392">
                  <c:v>5340.133636186054</c:v>
                </c:pt>
                <c:pt idx="1393">
                  <c:v>5348.2579799525938</c:v>
                </c:pt>
                <c:pt idx="1394">
                  <c:v>5353.1363373071626</c:v>
                </c:pt>
                <c:pt idx="1395">
                  <c:v>5356.2185835506198</c:v>
                </c:pt>
                <c:pt idx="1396">
                  <c:v>5357.9367751576492</c:v>
                </c:pt>
                <c:pt idx="1397">
                  <c:v>5358.0560548056956</c:v>
                </c:pt>
                <c:pt idx="1398">
                  <c:v>5358.0560548056956</c:v>
                </c:pt>
                <c:pt idx="1399">
                  <c:v>5358.0560548056956</c:v>
                </c:pt>
                <c:pt idx="1400">
                  <c:v>5358.0560548056956</c:v>
                </c:pt>
                <c:pt idx="1401">
                  <c:v>5358.0560548056956</c:v>
                </c:pt>
                <c:pt idx="1402">
                  <c:v>5358.0560548056956</c:v>
                </c:pt>
                <c:pt idx="1403">
                  <c:v>5358.0560548056956</c:v>
                </c:pt>
                <c:pt idx="1404">
                  <c:v>5358.0560548056956</c:v>
                </c:pt>
                <c:pt idx="1405">
                  <c:v>5358.0560548056956</c:v>
                </c:pt>
                <c:pt idx="1406">
                  <c:v>5358.0560548056956</c:v>
                </c:pt>
                <c:pt idx="1407">
                  <c:v>5358.0560548056956</c:v>
                </c:pt>
                <c:pt idx="1408">
                  <c:v>5358.9090356274064</c:v>
                </c:pt>
                <c:pt idx="1409">
                  <c:v>5360.7847489767846</c:v>
                </c:pt>
                <c:pt idx="1410">
                  <c:v>5362.1145738513706</c:v>
                </c:pt>
                <c:pt idx="1411">
                  <c:v>5362.8779645201021</c:v>
                </c:pt>
                <c:pt idx="1412">
                  <c:v>5363.2965844178407</c:v>
                </c:pt>
                <c:pt idx="1413">
                  <c:v>5364.1406810387107</c:v>
                </c:pt>
                <c:pt idx="1414">
                  <c:v>5366.9619903963858</c:v>
                </c:pt>
                <c:pt idx="1415">
                  <c:v>5373.179042751417</c:v>
                </c:pt>
                <c:pt idx="1416">
                  <c:v>5383.008166207278</c:v>
                </c:pt>
                <c:pt idx="1417">
                  <c:v>5395.078243705866</c:v>
                </c:pt>
                <c:pt idx="1418">
                  <c:v>5406.6023872553442</c:v>
                </c:pt>
                <c:pt idx="1419">
                  <c:v>5414.2655198039174</c:v>
                </c:pt>
                <c:pt idx="1420">
                  <c:v>5416.4754486110742</c:v>
                </c:pt>
                <c:pt idx="1421">
                  <c:v>5416.4754486110742</c:v>
                </c:pt>
                <c:pt idx="1422">
                  <c:v>5416.4754486110742</c:v>
                </c:pt>
                <c:pt idx="1423">
                  <c:v>5416.4754486110742</c:v>
                </c:pt>
                <c:pt idx="1424">
                  <c:v>5417.1399743793809</c:v>
                </c:pt>
                <c:pt idx="1425">
                  <c:v>5421.6370814755555</c:v>
                </c:pt>
                <c:pt idx="1426">
                  <c:v>5430.6990301651113</c:v>
                </c:pt>
                <c:pt idx="1427">
                  <c:v>5441.6141439576259</c:v>
                </c:pt>
                <c:pt idx="1428">
                  <c:v>5448.9607132945976</c:v>
                </c:pt>
                <c:pt idx="1429">
                  <c:v>5451.4122711638893</c:v>
                </c:pt>
                <c:pt idx="1430">
                  <c:v>5451.4122711638893</c:v>
                </c:pt>
                <c:pt idx="1431">
                  <c:v>5451.4122711638893</c:v>
                </c:pt>
                <c:pt idx="1432">
                  <c:v>5451.4122711638893</c:v>
                </c:pt>
                <c:pt idx="1433">
                  <c:v>5451.4122711638893</c:v>
                </c:pt>
                <c:pt idx="1434">
                  <c:v>5451.4122711638893</c:v>
                </c:pt>
                <c:pt idx="1435">
                  <c:v>5451.4122711638893</c:v>
                </c:pt>
                <c:pt idx="1436">
                  <c:v>5451.4883905317656</c:v>
                </c:pt>
                <c:pt idx="1437">
                  <c:v>5453.9073095391304</c:v>
                </c:pt>
                <c:pt idx="1438">
                  <c:v>5456.767702429097</c:v>
                </c:pt>
                <c:pt idx="1439">
                  <c:v>5458.5880838359963</c:v>
                </c:pt>
                <c:pt idx="1440">
                  <c:v>5458.9715560018749</c:v>
                </c:pt>
                <c:pt idx="1441">
                  <c:v>5458.9715560018749</c:v>
                </c:pt>
                <c:pt idx="1442">
                  <c:v>5458.9715560018749</c:v>
                </c:pt>
                <c:pt idx="1443">
                  <c:v>5458.9715560018749</c:v>
                </c:pt>
                <c:pt idx="1444">
                  <c:v>5459.6992667499062</c:v>
                </c:pt>
                <c:pt idx="1445">
                  <c:v>5460.8150659580997</c:v>
                </c:pt>
                <c:pt idx="1446">
                  <c:v>5461.2633663334218</c:v>
                </c:pt>
                <c:pt idx="1447">
                  <c:v>5461.2633663334218</c:v>
                </c:pt>
                <c:pt idx="1448">
                  <c:v>5461.2633663334218</c:v>
                </c:pt>
                <c:pt idx="1449">
                  <c:v>5461.2633663334218</c:v>
                </c:pt>
                <c:pt idx="1450">
                  <c:v>5461.2633663334218</c:v>
                </c:pt>
                <c:pt idx="1451">
                  <c:v>5461.2633663334218</c:v>
                </c:pt>
                <c:pt idx="1452">
                  <c:v>5461.2633663334218</c:v>
                </c:pt>
                <c:pt idx="1453">
                  <c:v>5461.2633663334218</c:v>
                </c:pt>
                <c:pt idx="1454">
                  <c:v>5461.2633663334218</c:v>
                </c:pt>
                <c:pt idx="1455">
                  <c:v>5461.2633663334218</c:v>
                </c:pt>
                <c:pt idx="1456">
                  <c:v>5461.2633663334218</c:v>
                </c:pt>
                <c:pt idx="1457">
                  <c:v>5461.2633663334218</c:v>
                </c:pt>
                <c:pt idx="1458">
                  <c:v>5461.2633663334218</c:v>
                </c:pt>
                <c:pt idx="1459">
                  <c:v>5461.2633663334218</c:v>
                </c:pt>
                <c:pt idx="1460">
                  <c:v>5461.2633663334218</c:v>
                </c:pt>
                <c:pt idx="1461">
                  <c:v>5461.2633663334218</c:v>
                </c:pt>
                <c:pt idx="1462">
                  <c:v>5461.2633663334218</c:v>
                </c:pt>
                <c:pt idx="1463">
                  <c:v>5461.2633663334218</c:v>
                </c:pt>
                <c:pt idx="1464">
                  <c:v>5461.2633663334218</c:v>
                </c:pt>
                <c:pt idx="1465">
                  <c:v>5461.2633663334218</c:v>
                </c:pt>
                <c:pt idx="1466">
                  <c:v>5461.2633663334218</c:v>
                </c:pt>
                <c:pt idx="1467">
                  <c:v>5461.2633663334218</c:v>
                </c:pt>
                <c:pt idx="1468">
                  <c:v>5461.2633663334218</c:v>
                </c:pt>
                <c:pt idx="1469">
                  <c:v>5461.2633663334218</c:v>
                </c:pt>
                <c:pt idx="1470">
                  <c:v>5461.2633663334218</c:v>
                </c:pt>
                <c:pt idx="1471">
                  <c:v>5461.2633663334218</c:v>
                </c:pt>
                <c:pt idx="1472">
                  <c:v>5461.2633663334218</c:v>
                </c:pt>
                <c:pt idx="1473">
                  <c:v>5461.2633663334218</c:v>
                </c:pt>
                <c:pt idx="1474">
                  <c:v>5461.2633663334218</c:v>
                </c:pt>
                <c:pt idx="1475">
                  <c:v>5461.2633663334218</c:v>
                </c:pt>
                <c:pt idx="1476">
                  <c:v>5461.2633663334218</c:v>
                </c:pt>
                <c:pt idx="1477">
                  <c:v>5461.2633663334218</c:v>
                </c:pt>
                <c:pt idx="1478">
                  <c:v>5461.2633663334218</c:v>
                </c:pt>
                <c:pt idx="1479">
                  <c:v>5461.7419362100018</c:v>
                </c:pt>
                <c:pt idx="1480">
                  <c:v>5462.6456619559731</c:v>
                </c:pt>
                <c:pt idx="1481">
                  <c:v>5463.7861872170306</c:v>
                </c:pt>
                <c:pt idx="1482">
                  <c:v>5465.0241213662839</c:v>
                </c:pt>
                <c:pt idx="1483">
                  <c:v>5466.3170889497496</c:v>
                </c:pt>
                <c:pt idx="1484">
                  <c:v>5467.6958154394442</c:v>
                </c:pt>
                <c:pt idx="1485">
                  <c:v>5469.316888127636</c:v>
                </c:pt>
                <c:pt idx="1486">
                  <c:v>5471.5085053256953</c:v>
                </c:pt>
                <c:pt idx="1487">
                  <c:v>5474.5534579713167</c:v>
                </c:pt>
                <c:pt idx="1488">
                  <c:v>5478.7810572100134</c:v>
                </c:pt>
                <c:pt idx="1489">
                  <c:v>5484.5328107921987</c:v>
                </c:pt>
                <c:pt idx="1490">
                  <c:v>5492.0279783025408</c:v>
                </c:pt>
                <c:pt idx="1491">
                  <c:v>5501.2796906641515</c:v>
                </c:pt>
                <c:pt idx="1492">
                  <c:v>5511.9070113618945</c:v>
                </c:pt>
                <c:pt idx="1493">
                  <c:v>5523.3013352020907</c:v>
                </c:pt>
                <c:pt idx="1494">
                  <c:v>5535.1460543646999</c:v>
                </c:pt>
                <c:pt idx="1495">
                  <c:v>5546.8950096600738</c:v>
                </c:pt>
                <c:pt idx="1496">
                  <c:v>5558.2728946445322</c:v>
                </c:pt>
                <c:pt idx="1497">
                  <c:v>5569.0598965405679</c:v>
                </c:pt>
                <c:pt idx="1498">
                  <c:v>5578.8375664957739</c:v>
                </c:pt>
                <c:pt idx="1499">
                  <c:v>5587.3982692780137</c:v>
                </c:pt>
                <c:pt idx="1500">
                  <c:v>5594.5689049360717</c:v>
                </c:pt>
                <c:pt idx="1501">
                  <c:v>5601.0510773931319</c:v>
                </c:pt>
                <c:pt idx="1502">
                  <c:v>5607.2464901008325</c:v>
                </c:pt>
                <c:pt idx="1503">
                  <c:v>5613.3271682078312</c:v>
                </c:pt>
                <c:pt idx="1504">
                  <c:v>5619.5238418155286</c:v>
                </c:pt>
                <c:pt idx="1505">
                  <c:v>5625.3793826790388</c:v>
                </c:pt>
                <c:pt idx="1506">
                  <c:v>5631.0925251457566</c:v>
                </c:pt>
                <c:pt idx="1507">
                  <c:v>5637.1097515189904</c:v>
                </c:pt>
                <c:pt idx="1508">
                  <c:v>5643.6801458347209</c:v>
                </c:pt>
                <c:pt idx="1509">
                  <c:v>5651.0631494231602</c:v>
                </c:pt>
                <c:pt idx="1510">
                  <c:v>5660.0195939540818</c:v>
                </c:pt>
                <c:pt idx="1511">
                  <c:v>5671.1716384190504</c:v>
                </c:pt>
                <c:pt idx="1512">
                  <c:v>5684.7251659568929</c:v>
                </c:pt>
                <c:pt idx="1513">
                  <c:v>5700.6772788236603</c:v>
                </c:pt>
                <c:pt idx="1514">
                  <c:v>5718.2128569809693</c:v>
                </c:pt>
                <c:pt idx="1515">
                  <c:v>5735.7642153064344</c:v>
                </c:pt>
                <c:pt idx="1516">
                  <c:v>5751.4938598807676</c:v>
                </c:pt>
                <c:pt idx="1517">
                  <c:v>5765.0940939361572</c:v>
                </c:pt>
                <c:pt idx="1518">
                  <c:v>5776.9762020141752</c:v>
                </c:pt>
                <c:pt idx="1519">
                  <c:v>5787.5786814684188</c:v>
                </c:pt>
                <c:pt idx="1520">
                  <c:v>5797.1492453153232</c:v>
                </c:pt>
                <c:pt idx="1521">
                  <c:v>5805.6033393802736</c:v>
                </c:pt>
                <c:pt idx="1522">
                  <c:v>5812.605841119499</c:v>
                </c:pt>
                <c:pt idx="1523">
                  <c:v>5817.4707940907292</c:v>
                </c:pt>
                <c:pt idx="1524">
                  <c:v>5819.2609766966843</c:v>
                </c:pt>
                <c:pt idx="1525">
                  <c:v>5819.2609766966843</c:v>
                </c:pt>
                <c:pt idx="1526">
                  <c:v>5819.2609766966843</c:v>
                </c:pt>
                <c:pt idx="1527">
                  <c:v>5819.2609766966843</c:v>
                </c:pt>
                <c:pt idx="1528">
                  <c:v>5819.2609766966843</c:v>
                </c:pt>
                <c:pt idx="1529">
                  <c:v>5819.2609766966843</c:v>
                </c:pt>
                <c:pt idx="1530">
                  <c:v>5819.2609766966843</c:v>
                </c:pt>
                <c:pt idx="1531">
                  <c:v>5819.2609766966843</c:v>
                </c:pt>
                <c:pt idx="1532">
                  <c:v>5821.2436554690948</c:v>
                </c:pt>
                <c:pt idx="1533">
                  <c:v>5825.9060094702527</c:v>
                </c:pt>
                <c:pt idx="1534">
                  <c:v>5833.5893573952017</c:v>
                </c:pt>
                <c:pt idx="1535">
                  <c:v>5844.9816792552983</c:v>
                </c:pt>
                <c:pt idx="1536">
                  <c:v>5860.4522755892422</c:v>
                </c:pt>
                <c:pt idx="1537">
                  <c:v>5879.3731972744872</c:v>
                </c:pt>
                <c:pt idx="1538">
                  <c:v>5901.5674503257915</c:v>
                </c:pt>
                <c:pt idx="1539">
                  <c:v>5926.548990935139</c:v>
                </c:pt>
                <c:pt idx="1540">
                  <c:v>5953.9224601997848</c:v>
                </c:pt>
                <c:pt idx="1541">
                  <c:v>5983.2693206526155</c:v>
                </c:pt>
                <c:pt idx="1542">
                  <c:v>6012.946540810336</c:v>
                </c:pt>
                <c:pt idx="1543">
                  <c:v>6041.0133574550355</c:v>
                </c:pt>
                <c:pt idx="1544">
                  <c:v>6064.879696387743</c:v>
                </c:pt>
                <c:pt idx="1545">
                  <c:v>6083.9465754055482</c:v>
                </c:pt>
                <c:pt idx="1546">
                  <c:v>6099.6902277983436</c:v>
                </c:pt>
                <c:pt idx="1547">
                  <c:v>6113.402983845971</c:v>
                </c:pt>
                <c:pt idx="1548">
                  <c:v>6126.8628511336356</c:v>
                </c:pt>
                <c:pt idx="1549">
                  <c:v>6140.8450254541685</c:v>
                </c:pt>
                <c:pt idx="1550">
                  <c:v>6155.7310499814248</c:v>
                </c:pt>
                <c:pt idx="1551">
                  <c:v>6171.5949885326536</c:v>
                </c:pt>
                <c:pt idx="1552">
                  <c:v>6188.0687526210249</c:v>
                </c:pt>
                <c:pt idx="1553">
                  <c:v>6204.8091938726511</c:v>
                </c:pt>
                <c:pt idx="1554">
                  <c:v>6221.7856123632337</c:v>
                </c:pt>
                <c:pt idx="1555">
                  <c:v>6239.8174862334608</c:v>
                </c:pt>
                <c:pt idx="1556">
                  <c:v>6259.3525775270018</c:v>
                </c:pt>
                <c:pt idx="1557">
                  <c:v>6280.4942280298401</c:v>
                </c:pt>
                <c:pt idx="1558">
                  <c:v>6303.720606298878</c:v>
                </c:pt>
                <c:pt idx="1559">
                  <c:v>6329.2082002997768</c:v>
                </c:pt>
                <c:pt idx="1560">
                  <c:v>6355.8124990063516</c:v>
                </c:pt>
                <c:pt idx="1561">
                  <c:v>6383.1368321227656</c:v>
                </c:pt>
                <c:pt idx="1562">
                  <c:v>6411.1953340650734</c:v>
                </c:pt>
                <c:pt idx="1563">
                  <c:v>6440.4391168007305</c:v>
                </c:pt>
                <c:pt idx="1564">
                  <c:v>6470.9448377201934</c:v>
                </c:pt>
                <c:pt idx="1565">
                  <c:v>6502.2924486908705</c:v>
                </c:pt>
                <c:pt idx="1566">
                  <c:v>6534.9565384134921</c:v>
                </c:pt>
                <c:pt idx="1567">
                  <c:v>6568.0911876843929</c:v>
                </c:pt>
                <c:pt idx="1568">
                  <c:v>6600.6527937167475</c:v>
                </c:pt>
                <c:pt idx="1569">
                  <c:v>6633.0438929868478</c:v>
                </c:pt>
                <c:pt idx="1570">
                  <c:v>6665.2018967442891</c:v>
                </c:pt>
                <c:pt idx="1571">
                  <c:v>6697.0641872423394</c:v>
                </c:pt>
                <c:pt idx="1572">
                  <c:v>6728.5682483081855</c:v>
                </c:pt>
                <c:pt idx="1573">
                  <c:v>6758.6556026018079</c:v>
                </c:pt>
                <c:pt idx="1574">
                  <c:v>6786.6466238295179</c:v>
                </c:pt>
                <c:pt idx="1575">
                  <c:v>6812.9207112816202</c:v>
                </c:pt>
                <c:pt idx="1576">
                  <c:v>6836.8611697396773</c:v>
                </c:pt>
                <c:pt idx="1577">
                  <c:v>6858.3188098771006</c:v>
                </c:pt>
                <c:pt idx="1578">
                  <c:v>6877.710101668491</c:v>
                </c:pt>
                <c:pt idx="1579">
                  <c:v>6895.9647341774989</c:v>
                </c:pt>
                <c:pt idx="1580">
                  <c:v>6913.0882062148221</c:v>
                </c:pt>
                <c:pt idx="1581">
                  <c:v>6929.507543651509</c:v>
                </c:pt>
                <c:pt idx="1582">
                  <c:v>6945.2678275634016</c:v>
                </c:pt>
                <c:pt idx="1583">
                  <c:v>6959.3023040399503</c:v>
                </c:pt>
                <c:pt idx="1584">
                  <c:v>6972.0859096963295</c:v>
                </c:pt>
                <c:pt idx="1585">
                  <c:v>6983.5980431870703</c:v>
                </c:pt>
                <c:pt idx="1586">
                  <c:v>6993.822068927193</c:v>
                </c:pt>
                <c:pt idx="1587">
                  <c:v>7003.2284563933699</c:v>
                </c:pt>
                <c:pt idx="1588">
                  <c:v>7012.7894409626006</c:v>
                </c:pt>
                <c:pt idx="1589">
                  <c:v>7023.4858285040682</c:v>
                </c:pt>
                <c:pt idx="1590">
                  <c:v>7035.3684016672341</c:v>
                </c:pt>
                <c:pt idx="1591">
                  <c:v>7048.4578150167445</c:v>
                </c:pt>
                <c:pt idx="1592">
                  <c:v>7062.3448348843722</c:v>
                </c:pt>
                <c:pt idx="1593">
                  <c:v>7077.0238944059456</c:v>
                </c:pt>
                <c:pt idx="1594">
                  <c:v>7092.5626798676331</c:v>
                </c:pt>
                <c:pt idx="1595">
                  <c:v>7107.0982550644603</c:v>
                </c:pt>
                <c:pt idx="1596">
                  <c:v>7120.5646333618497</c:v>
                </c:pt>
                <c:pt idx="1597">
                  <c:v>7132.5076188360244</c:v>
                </c:pt>
                <c:pt idx="1598">
                  <c:v>7142.3841514594023</c:v>
                </c:pt>
                <c:pt idx="1599">
                  <c:v>7151.1021209486971</c:v>
                </c:pt>
                <c:pt idx="1600">
                  <c:v>7158.6498622885101</c:v>
                </c:pt>
                <c:pt idx="1601">
                  <c:v>7165.4675220233903</c:v>
                </c:pt>
                <c:pt idx="1602">
                  <c:v>7172.9002491156925</c:v>
                </c:pt>
                <c:pt idx="1603">
                  <c:v>7181.8744737554962</c:v>
                </c:pt>
                <c:pt idx="1604">
                  <c:v>7191.9900578220977</c:v>
                </c:pt>
                <c:pt idx="1605">
                  <c:v>7203.7010107688848</c:v>
                </c:pt>
                <c:pt idx="1606">
                  <c:v>7216.6551019130711</c:v>
                </c:pt>
                <c:pt idx="1607">
                  <c:v>7230.4133451108701</c:v>
                </c:pt>
                <c:pt idx="1608">
                  <c:v>7245.04019941978</c:v>
                </c:pt>
                <c:pt idx="1609">
                  <c:v>7260.535664839801</c:v>
                </c:pt>
                <c:pt idx="1610">
                  <c:v>7276.5356201815184</c:v>
                </c:pt>
                <c:pt idx="1611">
                  <c:v>7293.0062851442572</c:v>
                </c:pt>
                <c:pt idx="1612">
                  <c:v>7310.8943271391736</c:v>
                </c:pt>
                <c:pt idx="1613">
                  <c:v>7330.2460578328346</c:v>
                </c:pt>
                <c:pt idx="1614">
                  <c:v>7351.1521662045016</c:v>
                </c:pt>
                <c:pt idx="1615">
                  <c:v>7373.6710815684082</c:v>
                </c:pt>
                <c:pt idx="1616">
                  <c:v>7398.3569230406929</c:v>
                </c:pt>
                <c:pt idx="1617">
                  <c:v>7424.8840625286548</c:v>
                </c:pt>
                <c:pt idx="1618">
                  <c:v>7452.8774237712623</c:v>
                </c:pt>
                <c:pt idx="1619">
                  <c:v>7481.0276581911949</c:v>
                </c:pt>
                <c:pt idx="1620">
                  <c:v>7508.3052593794346</c:v>
                </c:pt>
                <c:pt idx="1621">
                  <c:v>7534.644145616021</c:v>
                </c:pt>
                <c:pt idx="1622">
                  <c:v>7559.4604492204817</c:v>
                </c:pt>
                <c:pt idx="1623">
                  <c:v>7581.6909502696153</c:v>
                </c:pt>
                <c:pt idx="1624">
                  <c:v>7600.6672432033301</c:v>
                </c:pt>
                <c:pt idx="1625">
                  <c:v>7616.7420944638707</c:v>
                </c:pt>
                <c:pt idx="1626">
                  <c:v>7628.3888832399061</c:v>
                </c:pt>
                <c:pt idx="1627">
                  <c:v>7634.9875516091433</c:v>
                </c:pt>
                <c:pt idx="1628">
                  <c:v>7637.4588759968419</c:v>
                </c:pt>
                <c:pt idx="1629">
                  <c:v>7637.4588759968419</c:v>
                </c:pt>
                <c:pt idx="1630">
                  <c:v>7637.4588759968419</c:v>
                </c:pt>
                <c:pt idx="1631">
                  <c:v>7639.078576042537</c:v>
                </c:pt>
                <c:pt idx="1632">
                  <c:v>7644.3510180907961</c:v>
                </c:pt>
                <c:pt idx="1633">
                  <c:v>7653.7373327331852</c:v>
                </c:pt>
                <c:pt idx="1634">
                  <c:v>7666.4987254569987</c:v>
                </c:pt>
                <c:pt idx="1635">
                  <c:v>7680.5249818433122</c:v>
                </c:pt>
                <c:pt idx="1636">
                  <c:v>7694.5512382296247</c:v>
                </c:pt>
                <c:pt idx="1637">
                  <c:v>7707.2488497953582</c:v>
                </c:pt>
                <c:pt idx="1638">
                  <c:v>7718.5593365790546</c:v>
                </c:pt>
                <c:pt idx="1639">
                  <c:v>7728.8905380768538</c:v>
                </c:pt>
                <c:pt idx="1640">
                  <c:v>7739.0754529387268</c:v>
                </c:pt>
                <c:pt idx="1641">
                  <c:v>7750.4202662380103</c:v>
                </c:pt>
                <c:pt idx="1642">
                  <c:v>7763.8273985606447</c:v>
                </c:pt>
                <c:pt idx="1643">
                  <c:v>7780.2409131298255</c:v>
                </c:pt>
                <c:pt idx="1644">
                  <c:v>7799.3916613250321</c:v>
                </c:pt>
                <c:pt idx="1645">
                  <c:v>7820.9567530097365</c:v>
                </c:pt>
                <c:pt idx="1646">
                  <c:v>7844.6616556150884</c:v>
                </c:pt>
                <c:pt idx="1647">
                  <c:v>7870.1509171729467</c:v>
                </c:pt>
                <c:pt idx="1648">
                  <c:v>7897.5506581541376</c:v>
                </c:pt>
                <c:pt idx="1649">
                  <c:v>7926.0518540537614</c:v>
                </c:pt>
                <c:pt idx="1650">
                  <c:v>7955.2222731884158</c:v>
                </c:pt>
                <c:pt idx="1651">
                  <c:v>7984.1517668417737</c:v>
                </c:pt>
                <c:pt idx="1652">
                  <c:v>8012.267010636795</c:v>
                </c:pt>
                <c:pt idx="1653">
                  <c:v>8039.9703890450646</c:v>
                </c:pt>
                <c:pt idx="1654">
                  <c:v>8066.7295291601167</c:v>
                </c:pt>
                <c:pt idx="1655">
                  <c:v>8092.9111222573774</c:v>
                </c:pt>
                <c:pt idx="1656">
                  <c:v>8119.4679176004965</c:v>
                </c:pt>
                <c:pt idx="1657">
                  <c:v>8146.4039263075447</c:v>
                </c:pt>
                <c:pt idx="1658">
                  <c:v>8173.7231867831088</c:v>
                </c:pt>
                <c:pt idx="1659">
                  <c:v>8201.4297647182939</c:v>
                </c:pt>
                <c:pt idx="1660">
                  <c:v>8229.5277530907224</c:v>
                </c:pt>
                <c:pt idx="1661">
                  <c:v>8257.5239882139158</c:v>
                </c:pt>
                <c:pt idx="1662">
                  <c:v>8285.8668514015026</c:v>
                </c:pt>
                <c:pt idx="1663">
                  <c:v>8314.6097727264878</c:v>
                </c:pt>
                <c:pt idx="1664">
                  <c:v>8342.6936265173135</c:v>
                </c:pt>
                <c:pt idx="1665">
                  <c:v>8370.5694058035551</c:v>
                </c:pt>
                <c:pt idx="1666">
                  <c:v>8397.723401623778</c:v>
                </c:pt>
                <c:pt idx="1667">
                  <c:v>8424.0502047146074</c:v>
                </c:pt>
                <c:pt idx="1668">
                  <c:v>8450.0588010331139</c:v>
                </c:pt>
                <c:pt idx="1669">
                  <c:v>8475.6983773731845</c:v>
                </c:pt>
                <c:pt idx="1670">
                  <c:v>8500.9670848644892</c:v>
                </c:pt>
                <c:pt idx="1671">
                  <c:v>8525.297211375042</c:v>
                </c:pt>
                <c:pt idx="1672">
                  <c:v>8549.1569217219894</c:v>
                </c:pt>
                <c:pt idx="1673">
                  <c:v>8573.0640149102819</c:v>
                </c:pt>
                <c:pt idx="1674">
                  <c:v>8596.4996001833533</c:v>
                </c:pt>
                <c:pt idx="1675">
                  <c:v>8619.4162271230925</c:v>
                </c:pt>
                <c:pt idx="1676">
                  <c:v>8641.8138957294977</c:v>
                </c:pt>
                <c:pt idx="1677">
                  <c:v>8663.1282420042098</c:v>
                </c:pt>
                <c:pt idx="1678">
                  <c:v>8683.3165166629115</c:v>
                </c:pt>
                <c:pt idx="1679">
                  <c:v>8702.855333309215</c:v>
                </c:pt>
                <c:pt idx="1680">
                  <c:v>8722.2630292172671</c:v>
                </c:pt>
                <c:pt idx="1681">
                  <c:v>8742.5683105926455</c:v>
                </c:pt>
                <c:pt idx="1682">
                  <c:v>8764.3703285833308</c:v>
                </c:pt>
                <c:pt idx="1683">
                  <c:v>8787.713272499941</c:v>
                </c:pt>
                <c:pt idx="1684">
                  <c:v>8813.2074089419039</c:v>
                </c:pt>
                <c:pt idx="1685">
                  <c:v>8839.9277909423927</c:v>
                </c:pt>
                <c:pt idx="1686">
                  <c:v>8866.8465748603539</c:v>
                </c:pt>
                <c:pt idx="1687">
                  <c:v>8893.9648402186358</c:v>
                </c:pt>
                <c:pt idx="1688">
                  <c:v>8920.2416637780607</c:v>
                </c:pt>
                <c:pt idx="1689">
                  <c:v>8945.5738989127021</c:v>
                </c:pt>
                <c:pt idx="1690">
                  <c:v>8970.4811849189809</c:v>
                </c:pt>
                <c:pt idx="1691">
                  <c:v>8994.9139611533119</c:v>
                </c:pt>
                <c:pt idx="1692">
                  <c:v>9019.3949346675836</c:v>
                </c:pt>
                <c:pt idx="1693">
                  <c:v>9043.9241736780896</c:v>
                </c:pt>
                <c:pt idx="1694">
                  <c:v>9068.501746454418</c:v>
                </c:pt>
                <c:pt idx="1695">
                  <c:v>9093.1277213194498</c:v>
                </c:pt>
                <c:pt idx="1696">
                  <c:v>9117.8021666493605</c:v>
                </c:pt>
                <c:pt idx="1697">
                  <c:v>9142.5251508736201</c:v>
                </c:pt>
                <c:pt idx="1698">
                  <c:v>9166.7708319811645</c:v>
                </c:pt>
                <c:pt idx="1699">
                  <c:v>9189.9646921010535</c:v>
                </c:pt>
                <c:pt idx="1700">
                  <c:v>9212.0601686092632</c:v>
                </c:pt>
                <c:pt idx="1701">
                  <c:v>9233.5380416224416</c:v>
                </c:pt>
                <c:pt idx="1702">
                  <c:v>9254.9240861885028</c:v>
                </c:pt>
                <c:pt idx="1703">
                  <c:v>9275.6955275462915</c:v>
                </c:pt>
                <c:pt idx="1704">
                  <c:v>9296.3313737920435</c:v>
                </c:pt>
                <c:pt idx="1705">
                  <c:v>9317.3981664872699</c:v>
                </c:pt>
                <c:pt idx="1706">
                  <c:v>9338.3743562304371</c:v>
                </c:pt>
                <c:pt idx="1707">
                  <c:v>9359.7795814652618</c:v>
                </c:pt>
                <c:pt idx="1708">
                  <c:v>9381.658291738333</c:v>
                </c:pt>
                <c:pt idx="1709">
                  <c:v>9403.4911873957626</c:v>
                </c:pt>
                <c:pt idx="1710">
                  <c:v>9426.3146168785115</c:v>
                </c:pt>
                <c:pt idx="1711">
                  <c:v>9450.221710066804</c:v>
                </c:pt>
                <c:pt idx="1712">
                  <c:v>9474.6952120065434</c:v>
                </c:pt>
                <c:pt idx="1713">
                  <c:v>9500.3041880963501</c:v>
                </c:pt>
                <c:pt idx="1714">
                  <c:v>9526.581011655775</c:v>
                </c:pt>
                <c:pt idx="1715">
                  <c:v>9553.5287474572888</c:v>
                </c:pt>
                <c:pt idx="1716">
                  <c:v>9581.2011809122396</c:v>
                </c:pt>
                <c:pt idx="1717">
                  <c:v>9609.6026759389679</c:v>
                </c:pt>
                <c:pt idx="1718">
                  <c:v>9638.7897533126743</c:v>
                </c:pt>
                <c:pt idx="1719">
                  <c:v>9668.7682212703694</c:v>
                </c:pt>
                <c:pt idx="1720">
                  <c:v>9699.0655804777416</c:v>
                </c:pt>
                <c:pt idx="1721">
                  <c:v>9728.5624096176543</c:v>
                </c:pt>
                <c:pt idx="1722">
                  <c:v>9756.6641628977159</c:v>
                </c:pt>
                <c:pt idx="1723">
                  <c:v>9783.2603015549848</c:v>
                </c:pt>
                <c:pt idx="1724">
                  <c:v>9808.2964692382429</c:v>
                </c:pt>
                <c:pt idx="1725">
                  <c:v>9830.0637190066227</c:v>
                </c:pt>
                <c:pt idx="1726">
                  <c:v>9847.3200041207401</c:v>
                </c:pt>
                <c:pt idx="1727">
                  <c:v>9859.4097977711644</c:v>
                </c:pt>
                <c:pt idx="1728">
                  <c:v>9865.7060023603335</c:v>
                </c:pt>
                <c:pt idx="1729">
                  <c:v>9866.19163565282</c:v>
                </c:pt>
                <c:pt idx="1730">
                  <c:v>9866.19163565282</c:v>
                </c:pt>
                <c:pt idx="1731">
                  <c:v>9866.19163565282</c:v>
                </c:pt>
                <c:pt idx="1732">
                  <c:v>9866.19163565282</c:v>
                </c:pt>
                <c:pt idx="1733">
                  <c:v>9866.19163565282</c:v>
                </c:pt>
                <c:pt idx="1734">
                  <c:v>9866.19163565282</c:v>
                </c:pt>
                <c:pt idx="1735">
                  <c:v>9866.19163565282</c:v>
                </c:pt>
                <c:pt idx="1736">
                  <c:v>9866.19163565282</c:v>
                </c:pt>
                <c:pt idx="1737">
                  <c:v>9866.19163565282</c:v>
                </c:pt>
                <c:pt idx="1738">
                  <c:v>9866.19163565282</c:v>
                </c:pt>
                <c:pt idx="1739">
                  <c:v>9866.19163565282</c:v>
                </c:pt>
                <c:pt idx="1740">
                  <c:v>9866.19163565282</c:v>
                </c:pt>
                <c:pt idx="1741">
                  <c:v>9866.19163565282</c:v>
                </c:pt>
                <c:pt idx="1742">
                  <c:v>9867.2659547048133</c:v>
                </c:pt>
                <c:pt idx="1743">
                  <c:v>9869.2886249885669</c:v>
                </c:pt>
                <c:pt idx="1744">
                  <c:v>9872.2745144767377</c:v>
                </c:pt>
                <c:pt idx="1745">
                  <c:v>9875.4553684632829</c:v>
                </c:pt>
                <c:pt idx="1746">
                  <c:v>9878.4485007382882</c:v>
                </c:pt>
                <c:pt idx="1747">
                  <c:v>9882.0096903163812</c:v>
                </c:pt>
                <c:pt idx="1748">
                  <c:v>9886.1659310608356</c:v>
                </c:pt>
                <c:pt idx="1749">
                  <c:v>9890.9072403932605</c:v>
                </c:pt>
                <c:pt idx="1750">
                  <c:v>9896.6304133146805</c:v>
                </c:pt>
                <c:pt idx="1751">
                  <c:v>9902.6153109038023</c:v>
                </c:pt>
                <c:pt idx="1752">
                  <c:v>9908.4967005309318</c:v>
                </c:pt>
                <c:pt idx="1753">
                  <c:v>9914.2757626577149</c:v>
                </c:pt>
                <c:pt idx="1754">
                  <c:v>9919.9536710840475</c:v>
                </c:pt>
                <c:pt idx="1755">
                  <c:v>9925.5315929480803</c:v>
                </c:pt>
                <c:pt idx="1756">
                  <c:v>9931.0106887262173</c:v>
                </c:pt>
                <c:pt idx="1757">
                  <c:v>9936.0400057516308</c:v>
                </c:pt>
                <c:pt idx="1758">
                  <c:v>9940.9560834108615</c:v>
                </c:pt>
                <c:pt idx="1759">
                  <c:v>9945.7790484948273</c:v>
                </c:pt>
                <c:pt idx="1760">
                  <c:v>9950.1466184773781</c:v>
                </c:pt>
                <c:pt idx="1761">
                  <c:v>9954.4080206674771</c:v>
                </c:pt>
                <c:pt idx="1762">
                  <c:v>9958.5648628378949</c:v>
                </c:pt>
                <c:pt idx="1763">
                  <c:v>9962.6187412499057</c:v>
                </c:pt>
                <c:pt idx="1764">
                  <c:v>9966.235901147109</c:v>
                </c:pt>
                <c:pt idx="1765">
                  <c:v>9968.7422052230868</c:v>
                </c:pt>
                <c:pt idx="1766">
                  <c:v>9969.1440577617905</c:v>
                </c:pt>
                <c:pt idx="1767">
                  <c:v>9969.1440577617905</c:v>
                </c:pt>
                <c:pt idx="1768">
                  <c:v>9969.1440577617905</c:v>
                </c:pt>
                <c:pt idx="1769">
                  <c:v>9969.1440577617905</c:v>
                </c:pt>
                <c:pt idx="1770">
                  <c:v>9969.1440577617905</c:v>
                </c:pt>
                <c:pt idx="1771">
                  <c:v>9969.1440577617905</c:v>
                </c:pt>
                <c:pt idx="1772">
                  <c:v>9969.1440577617905</c:v>
                </c:pt>
                <c:pt idx="1773">
                  <c:v>9969.1440577617905</c:v>
                </c:pt>
                <c:pt idx="1774">
                  <c:v>9969.1440577617905</c:v>
                </c:pt>
                <c:pt idx="1775">
                  <c:v>9969.1440577617905</c:v>
                </c:pt>
                <c:pt idx="1776">
                  <c:v>9969.1440577617905</c:v>
                </c:pt>
                <c:pt idx="1777">
                  <c:v>9969.1440577617905</c:v>
                </c:pt>
                <c:pt idx="1778">
                  <c:v>9969.1440577617905</c:v>
                </c:pt>
                <c:pt idx="1779">
                  <c:v>9969.1440577617905</c:v>
                </c:pt>
                <c:pt idx="1780">
                  <c:v>9969.1440577617905</c:v>
                </c:pt>
                <c:pt idx="1781">
                  <c:v>9969.1440577617905</c:v>
                </c:pt>
                <c:pt idx="1782">
                  <c:v>9969.1440577617905</c:v>
                </c:pt>
                <c:pt idx="1783">
                  <c:v>9969.1440577617905</c:v>
                </c:pt>
                <c:pt idx="1784">
                  <c:v>9969.1440577617905</c:v>
                </c:pt>
                <c:pt idx="1785">
                  <c:v>9969.1440577617905</c:v>
                </c:pt>
                <c:pt idx="1786">
                  <c:v>9969.1440577617905</c:v>
                </c:pt>
                <c:pt idx="1787">
                  <c:v>9969.1440577617905</c:v>
                </c:pt>
                <c:pt idx="1788">
                  <c:v>9969.1440577617905</c:v>
                </c:pt>
                <c:pt idx="1789">
                  <c:v>9969.1440577617905</c:v>
                </c:pt>
                <c:pt idx="1790">
                  <c:v>9969.1440577617905</c:v>
                </c:pt>
                <c:pt idx="1791">
                  <c:v>9969.1440577617905</c:v>
                </c:pt>
                <c:pt idx="1792">
                  <c:v>9969.1440577617905</c:v>
                </c:pt>
                <c:pt idx="1793">
                  <c:v>9969.1440577617905</c:v>
                </c:pt>
                <c:pt idx="1794">
                  <c:v>9969.1440577617905</c:v>
                </c:pt>
                <c:pt idx="1795">
                  <c:v>9969.1440577617905</c:v>
                </c:pt>
                <c:pt idx="1796">
                  <c:v>9969.1440577617905</c:v>
                </c:pt>
                <c:pt idx="1797">
                  <c:v>9969.1440577617905</c:v>
                </c:pt>
                <c:pt idx="1798">
                  <c:v>9969.1440577617905</c:v>
                </c:pt>
                <c:pt idx="1799">
                  <c:v>9969.1440577617905</c:v>
                </c:pt>
                <c:pt idx="1800">
                  <c:v>9969.1440577617905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4E8-43B2-9EDB-9DBAE7156E8D}"/>
            </c:ext>
          </c:extLst>
        </c:ser>
        <c:ser>
          <c:idx val="1"/>
          <c:order val="1"/>
          <c:tx>
            <c:v>Braking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'Corsa B Data'!$D$12:$D$1812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'Corsa B Data'!$Q$12:$Q$1812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0.82688193593094683</c:v>
                </c:pt>
                <c:pt idx="37">
                  <c:v>6.0406886669547486</c:v>
                </c:pt>
                <c:pt idx="38">
                  <c:v>13.278971360089029</c:v>
                </c:pt>
                <c:pt idx="39">
                  <c:v>19.45920780812968</c:v>
                </c:pt>
                <c:pt idx="40">
                  <c:v>24.442393921831851</c:v>
                </c:pt>
                <c:pt idx="41">
                  <c:v>30.327292412397046</c:v>
                </c:pt>
                <c:pt idx="42">
                  <c:v>37.56058565712712</c:v>
                </c:pt>
                <c:pt idx="43">
                  <c:v>43.457578730608446</c:v>
                </c:pt>
                <c:pt idx="44">
                  <c:v>46.339831188274118</c:v>
                </c:pt>
                <c:pt idx="45">
                  <c:v>47.012408248467466</c:v>
                </c:pt>
                <c:pt idx="46">
                  <c:v>47.338933014963011</c:v>
                </c:pt>
                <c:pt idx="47">
                  <c:v>48.135744306383927</c:v>
                </c:pt>
                <c:pt idx="48">
                  <c:v>48.668680127548591</c:v>
                </c:pt>
                <c:pt idx="49">
                  <c:v>48.668680127548591</c:v>
                </c:pt>
                <c:pt idx="50">
                  <c:v>48.668680127548591</c:v>
                </c:pt>
                <c:pt idx="51">
                  <c:v>49.462814655965843</c:v>
                </c:pt>
                <c:pt idx="52">
                  <c:v>51.59972375690996</c:v>
                </c:pt>
                <c:pt idx="53">
                  <c:v>53.016455032092857</c:v>
                </c:pt>
                <c:pt idx="54">
                  <c:v>53.090671664441281</c:v>
                </c:pt>
                <c:pt idx="55">
                  <c:v>53.090671664441281</c:v>
                </c:pt>
                <c:pt idx="56">
                  <c:v>53.090671664441281</c:v>
                </c:pt>
                <c:pt idx="57">
                  <c:v>53.090671664441281</c:v>
                </c:pt>
                <c:pt idx="58">
                  <c:v>53.090671664441281</c:v>
                </c:pt>
                <c:pt idx="59">
                  <c:v>53.090671664441281</c:v>
                </c:pt>
                <c:pt idx="60">
                  <c:v>53.090671664441281</c:v>
                </c:pt>
                <c:pt idx="61">
                  <c:v>53.090671664441281</c:v>
                </c:pt>
                <c:pt idx="62">
                  <c:v>53.090671664441281</c:v>
                </c:pt>
                <c:pt idx="63">
                  <c:v>53.090671664441281</c:v>
                </c:pt>
                <c:pt idx="64">
                  <c:v>53.090671664441281</c:v>
                </c:pt>
                <c:pt idx="65">
                  <c:v>53.090671664441281</c:v>
                </c:pt>
                <c:pt idx="66">
                  <c:v>53.090671664441281</c:v>
                </c:pt>
                <c:pt idx="67">
                  <c:v>53.090671664441281</c:v>
                </c:pt>
                <c:pt idx="68">
                  <c:v>53.090671664441281</c:v>
                </c:pt>
                <c:pt idx="69">
                  <c:v>53.090671664441281</c:v>
                </c:pt>
                <c:pt idx="70">
                  <c:v>53.090671664441281</c:v>
                </c:pt>
                <c:pt idx="71">
                  <c:v>53.090671664441281</c:v>
                </c:pt>
                <c:pt idx="72">
                  <c:v>53.090671664441281</c:v>
                </c:pt>
                <c:pt idx="73">
                  <c:v>53.090671664441281</c:v>
                </c:pt>
                <c:pt idx="74">
                  <c:v>53.090671664441281</c:v>
                </c:pt>
                <c:pt idx="75">
                  <c:v>53.090671664441281</c:v>
                </c:pt>
                <c:pt idx="76">
                  <c:v>53.090671664441281</c:v>
                </c:pt>
                <c:pt idx="77">
                  <c:v>53.090671664441281</c:v>
                </c:pt>
                <c:pt idx="78">
                  <c:v>53.090671664441281</c:v>
                </c:pt>
                <c:pt idx="79">
                  <c:v>53.090671664441281</c:v>
                </c:pt>
                <c:pt idx="80">
                  <c:v>53.090671664441281</c:v>
                </c:pt>
                <c:pt idx="81">
                  <c:v>53.814674614502358</c:v>
                </c:pt>
                <c:pt idx="82">
                  <c:v>54.241170118328448</c:v>
                </c:pt>
                <c:pt idx="83">
                  <c:v>54.241170118328448</c:v>
                </c:pt>
                <c:pt idx="84">
                  <c:v>54.241170118328448</c:v>
                </c:pt>
                <c:pt idx="85">
                  <c:v>54.537522852382367</c:v>
                </c:pt>
                <c:pt idx="86">
                  <c:v>54.697957743670017</c:v>
                </c:pt>
                <c:pt idx="87">
                  <c:v>54.697957743670017</c:v>
                </c:pt>
                <c:pt idx="88">
                  <c:v>56.834672453923673</c:v>
                </c:pt>
                <c:pt idx="89">
                  <c:v>64.349887488085344</c:v>
                </c:pt>
                <c:pt idx="90">
                  <c:v>74.196743583151743</c:v>
                </c:pt>
                <c:pt idx="91">
                  <c:v>82.542874521931452</c:v>
                </c:pt>
                <c:pt idx="92">
                  <c:v>87.283562320272068</c:v>
                </c:pt>
                <c:pt idx="93">
                  <c:v>89.628461934346674</c:v>
                </c:pt>
                <c:pt idx="94">
                  <c:v>91.66528504604112</c:v>
                </c:pt>
                <c:pt idx="95">
                  <c:v>93.624181412525061</c:v>
                </c:pt>
                <c:pt idx="96">
                  <c:v>94.709207932507596</c:v>
                </c:pt>
                <c:pt idx="97">
                  <c:v>95.103611718523339</c:v>
                </c:pt>
                <c:pt idx="98">
                  <c:v>95.344794928363356</c:v>
                </c:pt>
                <c:pt idx="99">
                  <c:v>95.344794928363356</c:v>
                </c:pt>
                <c:pt idx="100">
                  <c:v>95.344794928363356</c:v>
                </c:pt>
                <c:pt idx="101">
                  <c:v>95.344794928363356</c:v>
                </c:pt>
                <c:pt idx="102">
                  <c:v>95.344794928363356</c:v>
                </c:pt>
                <c:pt idx="103">
                  <c:v>95.344794928363356</c:v>
                </c:pt>
                <c:pt idx="104">
                  <c:v>95.344794928363356</c:v>
                </c:pt>
                <c:pt idx="105">
                  <c:v>95.344794928363356</c:v>
                </c:pt>
                <c:pt idx="106">
                  <c:v>95.344794928363356</c:v>
                </c:pt>
                <c:pt idx="107">
                  <c:v>95.344794928363356</c:v>
                </c:pt>
                <c:pt idx="108">
                  <c:v>95.344794928363356</c:v>
                </c:pt>
                <c:pt idx="109">
                  <c:v>95.344794928363356</c:v>
                </c:pt>
                <c:pt idx="110">
                  <c:v>95.344794928363356</c:v>
                </c:pt>
                <c:pt idx="111">
                  <c:v>95.344794928363356</c:v>
                </c:pt>
                <c:pt idx="112">
                  <c:v>95.344794928363356</c:v>
                </c:pt>
                <c:pt idx="113">
                  <c:v>95.344794928363356</c:v>
                </c:pt>
                <c:pt idx="114">
                  <c:v>95.344794928363356</c:v>
                </c:pt>
                <c:pt idx="115">
                  <c:v>95.344794928363356</c:v>
                </c:pt>
                <c:pt idx="116">
                  <c:v>95.344794928363356</c:v>
                </c:pt>
                <c:pt idx="117">
                  <c:v>95.344794928363356</c:v>
                </c:pt>
                <c:pt idx="118">
                  <c:v>95.344794928363356</c:v>
                </c:pt>
                <c:pt idx="119">
                  <c:v>95.344794928363356</c:v>
                </c:pt>
                <c:pt idx="120">
                  <c:v>95.344794928363356</c:v>
                </c:pt>
                <c:pt idx="121">
                  <c:v>95.344794928363356</c:v>
                </c:pt>
                <c:pt idx="122">
                  <c:v>95.344794928363356</c:v>
                </c:pt>
                <c:pt idx="123">
                  <c:v>95.344794928363356</c:v>
                </c:pt>
                <c:pt idx="124">
                  <c:v>95.344794928363356</c:v>
                </c:pt>
                <c:pt idx="125">
                  <c:v>95.344794928363356</c:v>
                </c:pt>
                <c:pt idx="126">
                  <c:v>95.344794928363356</c:v>
                </c:pt>
                <c:pt idx="127">
                  <c:v>95.344794928363356</c:v>
                </c:pt>
                <c:pt idx="128">
                  <c:v>95.344794928363356</c:v>
                </c:pt>
                <c:pt idx="129">
                  <c:v>95.344794928363356</c:v>
                </c:pt>
                <c:pt idx="130">
                  <c:v>95.344794928363356</c:v>
                </c:pt>
                <c:pt idx="131">
                  <c:v>95.344794928363356</c:v>
                </c:pt>
                <c:pt idx="132">
                  <c:v>95.344794928363356</c:v>
                </c:pt>
                <c:pt idx="133">
                  <c:v>95.344794928363356</c:v>
                </c:pt>
                <c:pt idx="134">
                  <c:v>95.344794928363356</c:v>
                </c:pt>
                <c:pt idx="135">
                  <c:v>95.344794928363356</c:v>
                </c:pt>
                <c:pt idx="136">
                  <c:v>95.344794928363356</c:v>
                </c:pt>
                <c:pt idx="137">
                  <c:v>95.344794928363356</c:v>
                </c:pt>
                <c:pt idx="138">
                  <c:v>95.344794928363356</c:v>
                </c:pt>
                <c:pt idx="139">
                  <c:v>95.344794928363356</c:v>
                </c:pt>
                <c:pt idx="140">
                  <c:v>95.344794928363356</c:v>
                </c:pt>
                <c:pt idx="141">
                  <c:v>95.344794928363356</c:v>
                </c:pt>
                <c:pt idx="142">
                  <c:v>95.344794928363356</c:v>
                </c:pt>
                <c:pt idx="143">
                  <c:v>95.344794928363356</c:v>
                </c:pt>
                <c:pt idx="144">
                  <c:v>95.344794928363356</c:v>
                </c:pt>
                <c:pt idx="145">
                  <c:v>95.344794928363356</c:v>
                </c:pt>
                <c:pt idx="146">
                  <c:v>95.344794928363356</c:v>
                </c:pt>
                <c:pt idx="147">
                  <c:v>95.344794928363356</c:v>
                </c:pt>
                <c:pt idx="148">
                  <c:v>95.344794928363356</c:v>
                </c:pt>
                <c:pt idx="149">
                  <c:v>95.344794928363356</c:v>
                </c:pt>
                <c:pt idx="150">
                  <c:v>95.344794928363356</c:v>
                </c:pt>
                <c:pt idx="151">
                  <c:v>97.141109344877123</c:v>
                </c:pt>
                <c:pt idx="152">
                  <c:v>103.50494148164572</c:v>
                </c:pt>
                <c:pt idx="153">
                  <c:v>111.70363099532329</c:v>
                </c:pt>
                <c:pt idx="154">
                  <c:v>117.5876236362336</c:v>
                </c:pt>
                <c:pt idx="155">
                  <c:v>119.94999798947725</c:v>
                </c:pt>
                <c:pt idx="156">
                  <c:v>119.94999798947725</c:v>
                </c:pt>
                <c:pt idx="157">
                  <c:v>119.94999798947725</c:v>
                </c:pt>
                <c:pt idx="158">
                  <c:v>119.94999798947725</c:v>
                </c:pt>
                <c:pt idx="159">
                  <c:v>119.94999798947725</c:v>
                </c:pt>
                <c:pt idx="160">
                  <c:v>119.94999798947725</c:v>
                </c:pt>
                <c:pt idx="161">
                  <c:v>119.94999798947725</c:v>
                </c:pt>
                <c:pt idx="162">
                  <c:v>119.94999798947725</c:v>
                </c:pt>
                <c:pt idx="163">
                  <c:v>119.94999798947725</c:v>
                </c:pt>
                <c:pt idx="164">
                  <c:v>119.94999798947725</c:v>
                </c:pt>
                <c:pt idx="165">
                  <c:v>119.94999798947725</c:v>
                </c:pt>
                <c:pt idx="166">
                  <c:v>119.94999798947725</c:v>
                </c:pt>
                <c:pt idx="167">
                  <c:v>119.94999798947725</c:v>
                </c:pt>
                <c:pt idx="168">
                  <c:v>119.94999798947725</c:v>
                </c:pt>
                <c:pt idx="169">
                  <c:v>119.94999798947725</c:v>
                </c:pt>
                <c:pt idx="170">
                  <c:v>119.94999798947725</c:v>
                </c:pt>
                <c:pt idx="171">
                  <c:v>122.51642081741799</c:v>
                </c:pt>
                <c:pt idx="172">
                  <c:v>130.00096144765143</c:v>
                </c:pt>
                <c:pt idx="173">
                  <c:v>138.71425776596436</c:v>
                </c:pt>
                <c:pt idx="174">
                  <c:v>143.83691873242336</c:v>
                </c:pt>
                <c:pt idx="175">
                  <c:v>144.81233829492297</c:v>
                </c:pt>
                <c:pt idx="176">
                  <c:v>144.81233829492297</c:v>
                </c:pt>
                <c:pt idx="177">
                  <c:v>144.81233829492297</c:v>
                </c:pt>
                <c:pt idx="178">
                  <c:v>144.81233829492297</c:v>
                </c:pt>
                <c:pt idx="179">
                  <c:v>144.81233829492297</c:v>
                </c:pt>
                <c:pt idx="180">
                  <c:v>144.81233829492297</c:v>
                </c:pt>
                <c:pt idx="181">
                  <c:v>144.81233829492297</c:v>
                </c:pt>
                <c:pt idx="182">
                  <c:v>144.92768250848815</c:v>
                </c:pt>
                <c:pt idx="183">
                  <c:v>147.25140745552943</c:v>
                </c:pt>
                <c:pt idx="184">
                  <c:v>151.13001252365987</c:v>
                </c:pt>
                <c:pt idx="185">
                  <c:v>155.04919873508473</c:v>
                </c:pt>
                <c:pt idx="186">
                  <c:v>158.21472157038696</c:v>
                </c:pt>
                <c:pt idx="187">
                  <c:v>160.45942512182228</c:v>
                </c:pt>
                <c:pt idx="188">
                  <c:v>162.01067582588175</c:v>
                </c:pt>
                <c:pt idx="189">
                  <c:v>163.05609572929501</c:v>
                </c:pt>
                <c:pt idx="190">
                  <c:v>163.67049137639862</c:v>
                </c:pt>
                <c:pt idx="191">
                  <c:v>164.02962967382567</c:v>
                </c:pt>
                <c:pt idx="192">
                  <c:v>164.15921617947049</c:v>
                </c:pt>
                <c:pt idx="193">
                  <c:v>164.15921617947049</c:v>
                </c:pt>
                <c:pt idx="194">
                  <c:v>164.15921617947049</c:v>
                </c:pt>
                <c:pt idx="195">
                  <c:v>164.15921617947049</c:v>
                </c:pt>
                <c:pt idx="196">
                  <c:v>164.15921617947049</c:v>
                </c:pt>
                <c:pt idx="197">
                  <c:v>164.15921617947049</c:v>
                </c:pt>
                <c:pt idx="198">
                  <c:v>164.15921617947049</c:v>
                </c:pt>
                <c:pt idx="199">
                  <c:v>164.15921617947049</c:v>
                </c:pt>
                <c:pt idx="200">
                  <c:v>164.15921617947049</c:v>
                </c:pt>
                <c:pt idx="201">
                  <c:v>164.15921617947049</c:v>
                </c:pt>
                <c:pt idx="202">
                  <c:v>164.15921617947049</c:v>
                </c:pt>
                <c:pt idx="203">
                  <c:v>164.15921617947049</c:v>
                </c:pt>
                <c:pt idx="204">
                  <c:v>164.15921617947049</c:v>
                </c:pt>
                <c:pt idx="205">
                  <c:v>164.15921617947049</c:v>
                </c:pt>
                <c:pt idx="206">
                  <c:v>164.15921617947049</c:v>
                </c:pt>
                <c:pt idx="207">
                  <c:v>164.15921617947049</c:v>
                </c:pt>
                <c:pt idx="208">
                  <c:v>164.15921617947049</c:v>
                </c:pt>
                <c:pt idx="209">
                  <c:v>164.15921617947049</c:v>
                </c:pt>
                <c:pt idx="210">
                  <c:v>164.15921617947049</c:v>
                </c:pt>
                <c:pt idx="211">
                  <c:v>164.15921617947049</c:v>
                </c:pt>
                <c:pt idx="212">
                  <c:v>164.15921617947049</c:v>
                </c:pt>
                <c:pt idx="213">
                  <c:v>164.15921617947049</c:v>
                </c:pt>
                <c:pt idx="214">
                  <c:v>164.15921617947049</c:v>
                </c:pt>
                <c:pt idx="215">
                  <c:v>164.15921617947049</c:v>
                </c:pt>
                <c:pt idx="216">
                  <c:v>164.15921617947049</c:v>
                </c:pt>
                <c:pt idx="217">
                  <c:v>164.15921617947049</c:v>
                </c:pt>
                <c:pt idx="218">
                  <c:v>164.15921617947049</c:v>
                </c:pt>
                <c:pt idx="219">
                  <c:v>164.15921617947049</c:v>
                </c:pt>
                <c:pt idx="220">
                  <c:v>164.15921617947049</c:v>
                </c:pt>
                <c:pt idx="221">
                  <c:v>164.15921617947049</c:v>
                </c:pt>
                <c:pt idx="222">
                  <c:v>164.15921617947049</c:v>
                </c:pt>
                <c:pt idx="223">
                  <c:v>164.15921617947049</c:v>
                </c:pt>
                <c:pt idx="224">
                  <c:v>164.15921617947049</c:v>
                </c:pt>
                <c:pt idx="225">
                  <c:v>164.15921617947049</c:v>
                </c:pt>
                <c:pt idx="226">
                  <c:v>164.15921617947049</c:v>
                </c:pt>
                <c:pt idx="227">
                  <c:v>164.15921617947049</c:v>
                </c:pt>
                <c:pt idx="228">
                  <c:v>164.15921617947049</c:v>
                </c:pt>
                <c:pt idx="229">
                  <c:v>164.15921617947049</c:v>
                </c:pt>
                <c:pt idx="230">
                  <c:v>164.15921617947049</c:v>
                </c:pt>
                <c:pt idx="231">
                  <c:v>164.15921617947049</c:v>
                </c:pt>
                <c:pt idx="232">
                  <c:v>164.15921617947049</c:v>
                </c:pt>
                <c:pt idx="233">
                  <c:v>168.0369004915687</c:v>
                </c:pt>
                <c:pt idx="234">
                  <c:v>173.17263562223397</c:v>
                </c:pt>
                <c:pt idx="235">
                  <c:v>176.54481943668983</c:v>
                </c:pt>
                <c:pt idx="236">
                  <c:v>177.24361690329931</c:v>
                </c:pt>
                <c:pt idx="237">
                  <c:v>177.24361690329931</c:v>
                </c:pt>
                <c:pt idx="238">
                  <c:v>178.97153326248736</c:v>
                </c:pt>
                <c:pt idx="239">
                  <c:v>184.15780989889149</c:v>
                </c:pt>
                <c:pt idx="240">
                  <c:v>191.50502469102497</c:v>
                </c:pt>
                <c:pt idx="241">
                  <c:v>197.45812514083755</c:v>
                </c:pt>
                <c:pt idx="242">
                  <c:v>202.6965607310386</c:v>
                </c:pt>
                <c:pt idx="243">
                  <c:v>208.271550265499</c:v>
                </c:pt>
                <c:pt idx="244">
                  <c:v>213.25473637920118</c:v>
                </c:pt>
                <c:pt idx="245">
                  <c:v>219.13963486976638</c:v>
                </c:pt>
                <c:pt idx="246">
                  <c:v>226.37292811449646</c:v>
                </c:pt>
                <c:pt idx="247">
                  <c:v>232.26992118797779</c:v>
                </c:pt>
                <c:pt idx="248">
                  <c:v>235.15217364564347</c:v>
                </c:pt>
                <c:pt idx="249">
                  <c:v>235.82475070583683</c:v>
                </c:pt>
                <c:pt idx="250">
                  <c:v>236.15127547233237</c:v>
                </c:pt>
                <c:pt idx="251">
                  <c:v>236.94808676375328</c:v>
                </c:pt>
                <c:pt idx="252">
                  <c:v>237.48102258491795</c:v>
                </c:pt>
                <c:pt idx="253">
                  <c:v>237.48102258491795</c:v>
                </c:pt>
                <c:pt idx="254">
                  <c:v>237.48102258491795</c:v>
                </c:pt>
                <c:pt idx="255">
                  <c:v>238.27515711333521</c:v>
                </c:pt>
                <c:pt idx="256">
                  <c:v>239.51319275748921</c:v>
                </c:pt>
                <c:pt idx="257">
                  <c:v>239.51319275748921</c:v>
                </c:pt>
                <c:pt idx="258">
                  <c:v>239.51319275748921</c:v>
                </c:pt>
                <c:pt idx="259">
                  <c:v>239.51319275748921</c:v>
                </c:pt>
                <c:pt idx="260">
                  <c:v>239.51319275748921</c:v>
                </c:pt>
                <c:pt idx="261">
                  <c:v>239.51319275748921</c:v>
                </c:pt>
                <c:pt idx="262">
                  <c:v>239.51319275748921</c:v>
                </c:pt>
                <c:pt idx="263">
                  <c:v>239.51319275748921</c:v>
                </c:pt>
                <c:pt idx="264">
                  <c:v>239.51319275748921</c:v>
                </c:pt>
                <c:pt idx="265">
                  <c:v>239.51319275748921</c:v>
                </c:pt>
                <c:pt idx="266">
                  <c:v>239.51319275748921</c:v>
                </c:pt>
                <c:pt idx="267">
                  <c:v>239.51319275748921</c:v>
                </c:pt>
                <c:pt idx="268">
                  <c:v>239.51319275748921</c:v>
                </c:pt>
                <c:pt idx="269">
                  <c:v>239.51319275748921</c:v>
                </c:pt>
                <c:pt idx="270">
                  <c:v>239.51319275748921</c:v>
                </c:pt>
                <c:pt idx="271">
                  <c:v>239.51319275748921</c:v>
                </c:pt>
                <c:pt idx="272">
                  <c:v>239.51319275748921</c:v>
                </c:pt>
                <c:pt idx="273">
                  <c:v>240.50629455107281</c:v>
                </c:pt>
                <c:pt idx="274">
                  <c:v>246.16609048834241</c:v>
                </c:pt>
                <c:pt idx="275">
                  <c:v>253.54132167215863</c:v>
                </c:pt>
                <c:pt idx="276">
                  <c:v>261.57269047771922</c:v>
                </c:pt>
                <c:pt idx="277">
                  <c:v>269.90758496336241</c:v>
                </c:pt>
                <c:pt idx="278">
                  <c:v>279.73176447298766</c:v>
                </c:pt>
                <c:pt idx="279">
                  <c:v>288.53377418359094</c:v>
                </c:pt>
                <c:pt idx="280">
                  <c:v>292.28146149619249</c:v>
                </c:pt>
                <c:pt idx="281">
                  <c:v>292.28146149619249</c:v>
                </c:pt>
                <c:pt idx="282">
                  <c:v>292.28146149619249</c:v>
                </c:pt>
                <c:pt idx="283">
                  <c:v>292.28146149619249</c:v>
                </c:pt>
                <c:pt idx="284">
                  <c:v>292.28146149619249</c:v>
                </c:pt>
                <c:pt idx="285">
                  <c:v>292.28146149619249</c:v>
                </c:pt>
                <c:pt idx="286">
                  <c:v>292.28146149619249</c:v>
                </c:pt>
                <c:pt idx="287">
                  <c:v>292.28146149619249</c:v>
                </c:pt>
                <c:pt idx="288">
                  <c:v>292.28146149619249</c:v>
                </c:pt>
                <c:pt idx="289">
                  <c:v>292.28146149619249</c:v>
                </c:pt>
                <c:pt idx="290">
                  <c:v>292.28146149619249</c:v>
                </c:pt>
                <c:pt idx="291">
                  <c:v>292.28146149619249</c:v>
                </c:pt>
                <c:pt idx="292">
                  <c:v>292.79659444402603</c:v>
                </c:pt>
                <c:pt idx="293">
                  <c:v>293.73934819018001</c:v>
                </c:pt>
                <c:pt idx="294">
                  <c:v>293.73934819018001</c:v>
                </c:pt>
                <c:pt idx="295">
                  <c:v>293.73934819018001</c:v>
                </c:pt>
                <c:pt idx="296">
                  <c:v>293.73934819018001</c:v>
                </c:pt>
                <c:pt idx="297">
                  <c:v>293.73934819018001</c:v>
                </c:pt>
                <c:pt idx="298">
                  <c:v>293.73934819018001</c:v>
                </c:pt>
                <c:pt idx="299">
                  <c:v>293.73934819018001</c:v>
                </c:pt>
                <c:pt idx="300">
                  <c:v>293.73934819018001</c:v>
                </c:pt>
                <c:pt idx="301">
                  <c:v>293.73934819018001</c:v>
                </c:pt>
                <c:pt idx="302">
                  <c:v>293.73934819018001</c:v>
                </c:pt>
                <c:pt idx="303">
                  <c:v>294.53758176166417</c:v>
                </c:pt>
                <c:pt idx="304">
                  <c:v>296.63690809957313</c:v>
                </c:pt>
                <c:pt idx="305">
                  <c:v>299.60214811511474</c:v>
                </c:pt>
                <c:pt idx="306">
                  <c:v>301.65735346950106</c:v>
                </c:pt>
                <c:pt idx="307">
                  <c:v>302.02480687553953</c:v>
                </c:pt>
                <c:pt idx="308">
                  <c:v>302.02480687553953</c:v>
                </c:pt>
                <c:pt idx="309">
                  <c:v>302.02480687553953</c:v>
                </c:pt>
                <c:pt idx="310">
                  <c:v>302.02480687553953</c:v>
                </c:pt>
                <c:pt idx="311">
                  <c:v>302.02480687553953</c:v>
                </c:pt>
                <c:pt idx="312">
                  <c:v>302.90625581325492</c:v>
                </c:pt>
                <c:pt idx="313">
                  <c:v>304.86088851773889</c:v>
                </c:pt>
                <c:pt idx="314">
                  <c:v>307.51132320015557</c:v>
                </c:pt>
                <c:pt idx="315">
                  <c:v>310.07837817962593</c:v>
                </c:pt>
                <c:pt idx="316">
                  <c:v>312.16375738967412</c:v>
                </c:pt>
                <c:pt idx="317">
                  <c:v>314.57958017531229</c:v>
                </c:pt>
                <c:pt idx="318">
                  <c:v>317.75259411961207</c:v>
                </c:pt>
                <c:pt idx="319">
                  <c:v>320.97193595418304</c:v>
                </c:pt>
                <c:pt idx="320">
                  <c:v>322.39561046675794</c:v>
                </c:pt>
                <c:pt idx="321">
                  <c:v>322.54159319558204</c:v>
                </c:pt>
                <c:pt idx="322">
                  <c:v>322.54159319558204</c:v>
                </c:pt>
                <c:pt idx="323">
                  <c:v>322.54159319558204</c:v>
                </c:pt>
                <c:pt idx="324">
                  <c:v>322.54159319558204</c:v>
                </c:pt>
                <c:pt idx="325">
                  <c:v>322.54159319558204</c:v>
                </c:pt>
                <c:pt idx="326">
                  <c:v>322.54159319558204</c:v>
                </c:pt>
                <c:pt idx="327">
                  <c:v>322.54159319558204</c:v>
                </c:pt>
                <c:pt idx="328">
                  <c:v>324.50816126985563</c:v>
                </c:pt>
                <c:pt idx="329">
                  <c:v>328.52427647690166</c:v>
                </c:pt>
                <c:pt idx="330">
                  <c:v>330.3959278789327</c:v>
                </c:pt>
                <c:pt idx="331">
                  <c:v>330.3959278789327</c:v>
                </c:pt>
                <c:pt idx="332">
                  <c:v>330.41041293689034</c:v>
                </c:pt>
                <c:pt idx="333">
                  <c:v>330.49291050151231</c:v>
                </c:pt>
                <c:pt idx="334">
                  <c:v>330.49291050151231</c:v>
                </c:pt>
                <c:pt idx="335">
                  <c:v>330.57444365658682</c:v>
                </c:pt>
                <c:pt idx="336">
                  <c:v>330.57444365658682</c:v>
                </c:pt>
                <c:pt idx="337">
                  <c:v>330.57444365658682</c:v>
                </c:pt>
                <c:pt idx="338">
                  <c:v>330.57444365658682</c:v>
                </c:pt>
                <c:pt idx="339">
                  <c:v>330.57444365658682</c:v>
                </c:pt>
                <c:pt idx="340">
                  <c:v>330.57444365658682</c:v>
                </c:pt>
                <c:pt idx="341">
                  <c:v>330.57444365658682</c:v>
                </c:pt>
                <c:pt idx="342">
                  <c:v>330.57444365658682</c:v>
                </c:pt>
                <c:pt idx="343">
                  <c:v>330.57444365658682</c:v>
                </c:pt>
                <c:pt idx="344">
                  <c:v>330.57444365658682</c:v>
                </c:pt>
                <c:pt idx="345">
                  <c:v>330.57444365658682</c:v>
                </c:pt>
                <c:pt idx="346">
                  <c:v>330.57444365658682</c:v>
                </c:pt>
                <c:pt idx="347">
                  <c:v>330.57444365658682</c:v>
                </c:pt>
                <c:pt idx="348">
                  <c:v>330.57444365658682</c:v>
                </c:pt>
                <c:pt idx="349">
                  <c:v>330.57444365658682</c:v>
                </c:pt>
                <c:pt idx="350">
                  <c:v>330.57444365658682</c:v>
                </c:pt>
                <c:pt idx="351">
                  <c:v>330.57444365658682</c:v>
                </c:pt>
                <c:pt idx="352">
                  <c:v>330.57444365658682</c:v>
                </c:pt>
                <c:pt idx="353">
                  <c:v>330.57444365658682</c:v>
                </c:pt>
                <c:pt idx="354">
                  <c:v>330.57444365658682</c:v>
                </c:pt>
                <c:pt idx="355">
                  <c:v>330.57444365658682</c:v>
                </c:pt>
                <c:pt idx="356">
                  <c:v>330.57444365658682</c:v>
                </c:pt>
                <c:pt idx="357">
                  <c:v>330.57444365658682</c:v>
                </c:pt>
                <c:pt idx="358">
                  <c:v>330.81662499733068</c:v>
                </c:pt>
                <c:pt idx="359">
                  <c:v>332.93385250895295</c:v>
                </c:pt>
                <c:pt idx="360">
                  <c:v>335.6390968139961</c:v>
                </c:pt>
                <c:pt idx="361">
                  <c:v>337.59818290769294</c:v>
                </c:pt>
                <c:pt idx="362">
                  <c:v>338.56329565855464</c:v>
                </c:pt>
                <c:pt idx="363">
                  <c:v>338.72300307723003</c:v>
                </c:pt>
                <c:pt idx="364">
                  <c:v>338.72300307723003</c:v>
                </c:pt>
                <c:pt idx="365">
                  <c:v>338.72300307723003</c:v>
                </c:pt>
                <c:pt idx="366">
                  <c:v>338.72300307723003</c:v>
                </c:pt>
                <c:pt idx="367">
                  <c:v>338.72300307723003</c:v>
                </c:pt>
                <c:pt idx="368">
                  <c:v>338.72300307723003</c:v>
                </c:pt>
                <c:pt idx="369">
                  <c:v>338.72300307723003</c:v>
                </c:pt>
                <c:pt idx="370">
                  <c:v>338.72300307723003</c:v>
                </c:pt>
                <c:pt idx="371">
                  <c:v>338.72300307723003</c:v>
                </c:pt>
                <c:pt idx="372">
                  <c:v>340.82412397296309</c:v>
                </c:pt>
                <c:pt idx="373">
                  <c:v>345.25195843666859</c:v>
                </c:pt>
                <c:pt idx="374">
                  <c:v>349.53257388662735</c:v>
                </c:pt>
                <c:pt idx="375">
                  <c:v>352.38087974719087</c:v>
                </c:pt>
                <c:pt idx="376">
                  <c:v>353.96299584418836</c:v>
                </c:pt>
                <c:pt idx="377">
                  <c:v>354.8219436335188</c:v>
                </c:pt>
                <c:pt idx="378">
                  <c:v>355.28220772492693</c:v>
                </c:pt>
                <c:pt idx="379">
                  <c:v>355.53342881151951</c:v>
                </c:pt>
                <c:pt idx="380">
                  <c:v>355.81919434408996</c:v>
                </c:pt>
                <c:pt idx="381">
                  <c:v>356.16187789001418</c:v>
                </c:pt>
                <c:pt idx="382">
                  <c:v>356.45776136870859</c:v>
                </c:pt>
                <c:pt idx="383">
                  <c:v>356.71178509587884</c:v>
                </c:pt>
                <c:pt idx="384">
                  <c:v>356.88867507210171</c:v>
                </c:pt>
                <c:pt idx="385">
                  <c:v>356.93952592466098</c:v>
                </c:pt>
                <c:pt idx="386">
                  <c:v>356.93952592466098</c:v>
                </c:pt>
                <c:pt idx="387">
                  <c:v>356.93952592466098</c:v>
                </c:pt>
                <c:pt idx="388">
                  <c:v>356.93952592466098</c:v>
                </c:pt>
                <c:pt idx="389">
                  <c:v>356.93952592466098</c:v>
                </c:pt>
                <c:pt idx="390">
                  <c:v>356.93952592466098</c:v>
                </c:pt>
                <c:pt idx="391">
                  <c:v>356.93952592466098</c:v>
                </c:pt>
                <c:pt idx="392">
                  <c:v>356.93952592466098</c:v>
                </c:pt>
                <c:pt idx="393">
                  <c:v>356.93952592466098</c:v>
                </c:pt>
                <c:pt idx="394">
                  <c:v>356.93952592466098</c:v>
                </c:pt>
                <c:pt idx="395">
                  <c:v>356.93952592466098</c:v>
                </c:pt>
                <c:pt idx="396">
                  <c:v>356.93952592466098</c:v>
                </c:pt>
                <c:pt idx="397">
                  <c:v>356.93952592466098</c:v>
                </c:pt>
                <c:pt idx="398">
                  <c:v>356.93952592466098</c:v>
                </c:pt>
                <c:pt idx="399">
                  <c:v>356.93952592466098</c:v>
                </c:pt>
                <c:pt idx="400">
                  <c:v>356.93952592466098</c:v>
                </c:pt>
                <c:pt idx="401">
                  <c:v>356.93952592466098</c:v>
                </c:pt>
                <c:pt idx="402">
                  <c:v>358.20945103900567</c:v>
                </c:pt>
                <c:pt idx="403">
                  <c:v>360.36659010093359</c:v>
                </c:pt>
                <c:pt idx="404">
                  <c:v>362.20431921366895</c:v>
                </c:pt>
                <c:pt idx="405">
                  <c:v>363.76822004261498</c:v>
                </c:pt>
                <c:pt idx="406">
                  <c:v>365.45510282805202</c:v>
                </c:pt>
                <c:pt idx="407">
                  <c:v>367.13684000910871</c:v>
                </c:pt>
                <c:pt idx="408">
                  <c:v>368.28244905504346</c:v>
                </c:pt>
                <c:pt idx="409">
                  <c:v>368.53679311356251</c:v>
                </c:pt>
                <c:pt idx="410">
                  <c:v>368.53679311356251</c:v>
                </c:pt>
                <c:pt idx="411">
                  <c:v>368.53679311356251</c:v>
                </c:pt>
                <c:pt idx="412">
                  <c:v>368.53679311356251</c:v>
                </c:pt>
                <c:pt idx="413">
                  <c:v>368.53679311356251</c:v>
                </c:pt>
                <c:pt idx="414">
                  <c:v>368.53679311356251</c:v>
                </c:pt>
                <c:pt idx="415">
                  <c:v>368.53679311356251</c:v>
                </c:pt>
                <c:pt idx="416">
                  <c:v>368.53679311356251</c:v>
                </c:pt>
                <c:pt idx="417">
                  <c:v>368.53679311356251</c:v>
                </c:pt>
                <c:pt idx="418">
                  <c:v>368.53679311356251</c:v>
                </c:pt>
                <c:pt idx="419">
                  <c:v>368.92506428545994</c:v>
                </c:pt>
                <c:pt idx="420">
                  <c:v>369.79920780255958</c:v>
                </c:pt>
                <c:pt idx="421">
                  <c:v>370.08564033095251</c:v>
                </c:pt>
                <c:pt idx="422">
                  <c:v>370.08564033095251</c:v>
                </c:pt>
                <c:pt idx="423">
                  <c:v>370.08564033095251</c:v>
                </c:pt>
                <c:pt idx="424">
                  <c:v>370.08564033095251</c:v>
                </c:pt>
                <c:pt idx="425">
                  <c:v>370.08564033095251</c:v>
                </c:pt>
                <c:pt idx="426">
                  <c:v>370.08564033095251</c:v>
                </c:pt>
                <c:pt idx="427">
                  <c:v>370.08564033095251</c:v>
                </c:pt>
                <c:pt idx="428">
                  <c:v>370.08564033095251</c:v>
                </c:pt>
                <c:pt idx="429">
                  <c:v>370.08564033095251</c:v>
                </c:pt>
                <c:pt idx="430">
                  <c:v>370.08564033095251</c:v>
                </c:pt>
                <c:pt idx="431">
                  <c:v>370.6867210919018</c:v>
                </c:pt>
                <c:pt idx="432">
                  <c:v>371.15735279273014</c:v>
                </c:pt>
                <c:pt idx="433">
                  <c:v>371.15735279273014</c:v>
                </c:pt>
                <c:pt idx="434">
                  <c:v>371.15735279273014</c:v>
                </c:pt>
                <c:pt idx="435">
                  <c:v>372.13144439354147</c:v>
                </c:pt>
                <c:pt idx="436">
                  <c:v>375.47095527377331</c:v>
                </c:pt>
                <c:pt idx="437">
                  <c:v>381.06905772697775</c:v>
                </c:pt>
                <c:pt idx="438">
                  <c:v>388.09230948687207</c:v>
                </c:pt>
                <c:pt idx="439">
                  <c:v>394.87267290392879</c:v>
                </c:pt>
                <c:pt idx="440">
                  <c:v>399.90843996512916</c:v>
                </c:pt>
                <c:pt idx="441">
                  <c:v>402.48076301371731</c:v>
                </c:pt>
                <c:pt idx="442">
                  <c:v>403.33215162374506</c:v>
                </c:pt>
                <c:pt idx="443">
                  <c:v>403.47470534815511</c:v>
                </c:pt>
                <c:pt idx="444">
                  <c:v>403.47782789314584</c:v>
                </c:pt>
                <c:pt idx="445">
                  <c:v>403.47782789314584</c:v>
                </c:pt>
                <c:pt idx="446">
                  <c:v>403.47782789314584</c:v>
                </c:pt>
                <c:pt idx="447">
                  <c:v>403.47782789314584</c:v>
                </c:pt>
                <c:pt idx="448">
                  <c:v>403.47782789314584</c:v>
                </c:pt>
                <c:pt idx="449">
                  <c:v>403.47782789314584</c:v>
                </c:pt>
                <c:pt idx="450">
                  <c:v>403.47782789314584</c:v>
                </c:pt>
                <c:pt idx="451">
                  <c:v>403.47782789314584</c:v>
                </c:pt>
                <c:pt idx="452">
                  <c:v>403.47782789314584</c:v>
                </c:pt>
                <c:pt idx="453">
                  <c:v>403.47782789314584</c:v>
                </c:pt>
                <c:pt idx="454">
                  <c:v>403.47782789314584</c:v>
                </c:pt>
                <c:pt idx="455">
                  <c:v>403.47782789314584</c:v>
                </c:pt>
                <c:pt idx="456">
                  <c:v>403.47782789314584</c:v>
                </c:pt>
                <c:pt idx="457">
                  <c:v>403.47782789314584</c:v>
                </c:pt>
                <c:pt idx="458">
                  <c:v>403.47782789314584</c:v>
                </c:pt>
                <c:pt idx="459">
                  <c:v>403.47782789314584</c:v>
                </c:pt>
                <c:pt idx="460">
                  <c:v>403.47782789314584</c:v>
                </c:pt>
                <c:pt idx="461">
                  <c:v>403.47782789314584</c:v>
                </c:pt>
                <c:pt idx="462">
                  <c:v>403.47782789314584</c:v>
                </c:pt>
                <c:pt idx="463">
                  <c:v>403.47782789314584</c:v>
                </c:pt>
                <c:pt idx="464">
                  <c:v>403.47782789314584</c:v>
                </c:pt>
                <c:pt idx="465">
                  <c:v>403.47782789314584</c:v>
                </c:pt>
                <c:pt idx="466">
                  <c:v>403.47782789314584</c:v>
                </c:pt>
                <c:pt idx="467">
                  <c:v>403.47782789314584</c:v>
                </c:pt>
                <c:pt idx="468">
                  <c:v>403.47782789314584</c:v>
                </c:pt>
                <c:pt idx="469">
                  <c:v>403.47782789314584</c:v>
                </c:pt>
                <c:pt idx="470">
                  <c:v>403.47782789314584</c:v>
                </c:pt>
                <c:pt idx="471">
                  <c:v>403.47782789314584</c:v>
                </c:pt>
                <c:pt idx="472">
                  <c:v>403.47782789314584</c:v>
                </c:pt>
                <c:pt idx="473">
                  <c:v>403.47782789314584</c:v>
                </c:pt>
                <c:pt idx="474">
                  <c:v>403.47782789314584</c:v>
                </c:pt>
                <c:pt idx="475">
                  <c:v>403.47782789314584</c:v>
                </c:pt>
                <c:pt idx="476">
                  <c:v>403.47782789314584</c:v>
                </c:pt>
                <c:pt idx="477">
                  <c:v>403.47782789314584</c:v>
                </c:pt>
                <c:pt idx="478">
                  <c:v>403.47782789314584</c:v>
                </c:pt>
                <c:pt idx="479">
                  <c:v>403.47782789314584</c:v>
                </c:pt>
                <c:pt idx="480">
                  <c:v>403.47782789314584</c:v>
                </c:pt>
                <c:pt idx="481">
                  <c:v>403.47782789314584</c:v>
                </c:pt>
                <c:pt idx="482">
                  <c:v>403.47782789314584</c:v>
                </c:pt>
                <c:pt idx="483">
                  <c:v>403.47782789314584</c:v>
                </c:pt>
                <c:pt idx="484">
                  <c:v>403.47782789314584</c:v>
                </c:pt>
                <c:pt idx="485">
                  <c:v>403.47782789314584</c:v>
                </c:pt>
                <c:pt idx="486">
                  <c:v>403.47782789314584</c:v>
                </c:pt>
                <c:pt idx="487">
                  <c:v>403.47782789314584</c:v>
                </c:pt>
                <c:pt idx="488">
                  <c:v>403.47782789314584</c:v>
                </c:pt>
                <c:pt idx="489">
                  <c:v>403.47782789314584</c:v>
                </c:pt>
                <c:pt idx="490">
                  <c:v>403.47782789314584</c:v>
                </c:pt>
                <c:pt idx="491">
                  <c:v>403.47782789314584</c:v>
                </c:pt>
                <c:pt idx="492">
                  <c:v>403.47782789314584</c:v>
                </c:pt>
                <c:pt idx="493">
                  <c:v>403.47782789314584</c:v>
                </c:pt>
                <c:pt idx="494">
                  <c:v>403.47782789314584</c:v>
                </c:pt>
                <c:pt idx="495">
                  <c:v>403.47782789314584</c:v>
                </c:pt>
                <c:pt idx="496">
                  <c:v>403.47782789314584</c:v>
                </c:pt>
                <c:pt idx="497">
                  <c:v>403.47782789314584</c:v>
                </c:pt>
                <c:pt idx="498">
                  <c:v>403.47782789314584</c:v>
                </c:pt>
                <c:pt idx="499">
                  <c:v>403.47782789314584</c:v>
                </c:pt>
                <c:pt idx="500">
                  <c:v>403.47782789314584</c:v>
                </c:pt>
                <c:pt idx="501">
                  <c:v>403.47782789314584</c:v>
                </c:pt>
                <c:pt idx="502">
                  <c:v>403.47782789314584</c:v>
                </c:pt>
                <c:pt idx="503">
                  <c:v>403.47782789314584</c:v>
                </c:pt>
                <c:pt idx="504">
                  <c:v>403.47782789314584</c:v>
                </c:pt>
                <c:pt idx="505">
                  <c:v>403.47782789314584</c:v>
                </c:pt>
                <c:pt idx="506">
                  <c:v>403.47782789314584</c:v>
                </c:pt>
                <c:pt idx="507">
                  <c:v>403.47782789314584</c:v>
                </c:pt>
                <c:pt idx="508">
                  <c:v>403.47782789314584</c:v>
                </c:pt>
                <c:pt idx="509">
                  <c:v>403.47782789314584</c:v>
                </c:pt>
                <c:pt idx="510">
                  <c:v>403.47782789314584</c:v>
                </c:pt>
                <c:pt idx="511">
                  <c:v>403.47782789314584</c:v>
                </c:pt>
                <c:pt idx="512">
                  <c:v>403.47782789314584</c:v>
                </c:pt>
                <c:pt idx="513">
                  <c:v>403.47782789314584</c:v>
                </c:pt>
                <c:pt idx="514">
                  <c:v>403.47782789314584</c:v>
                </c:pt>
                <c:pt idx="515">
                  <c:v>403.47782789314584</c:v>
                </c:pt>
                <c:pt idx="516">
                  <c:v>403.47782789314584</c:v>
                </c:pt>
                <c:pt idx="517">
                  <c:v>403.47782789314584</c:v>
                </c:pt>
                <c:pt idx="518">
                  <c:v>403.47782789314584</c:v>
                </c:pt>
                <c:pt idx="519">
                  <c:v>403.47782789314584</c:v>
                </c:pt>
                <c:pt idx="520">
                  <c:v>403.9858706901847</c:v>
                </c:pt>
                <c:pt idx="521">
                  <c:v>404.89264753921969</c:v>
                </c:pt>
                <c:pt idx="522">
                  <c:v>406.07177276590534</c:v>
                </c:pt>
                <c:pt idx="523">
                  <c:v>408.04662849346659</c:v>
                </c:pt>
                <c:pt idx="524">
                  <c:v>411.17137245223716</c:v>
                </c:pt>
                <c:pt idx="525">
                  <c:v>414.55409811713588</c:v>
                </c:pt>
                <c:pt idx="526">
                  <c:v>416.72015469365442</c:v>
                </c:pt>
                <c:pt idx="527">
                  <c:v>417.48543360725625</c:v>
                </c:pt>
                <c:pt idx="528">
                  <c:v>417.65563191898735</c:v>
                </c:pt>
                <c:pt idx="529">
                  <c:v>417.69986266011421</c:v>
                </c:pt>
                <c:pt idx="530">
                  <c:v>417.69986266011421</c:v>
                </c:pt>
                <c:pt idx="531">
                  <c:v>417.69986266011421</c:v>
                </c:pt>
                <c:pt idx="532">
                  <c:v>417.69986266011421</c:v>
                </c:pt>
                <c:pt idx="533">
                  <c:v>417.69986266011421</c:v>
                </c:pt>
                <c:pt idx="534">
                  <c:v>417.69986266011421</c:v>
                </c:pt>
                <c:pt idx="535">
                  <c:v>417.69986266011421</c:v>
                </c:pt>
                <c:pt idx="536">
                  <c:v>417.69986266011421</c:v>
                </c:pt>
                <c:pt idx="537">
                  <c:v>417.69986266011421</c:v>
                </c:pt>
                <c:pt idx="538">
                  <c:v>417.69986266011421</c:v>
                </c:pt>
                <c:pt idx="539">
                  <c:v>417.69986266011421</c:v>
                </c:pt>
                <c:pt idx="540">
                  <c:v>417.69986266011421</c:v>
                </c:pt>
                <c:pt idx="541">
                  <c:v>417.69986266011421</c:v>
                </c:pt>
                <c:pt idx="542">
                  <c:v>417.69986266011421</c:v>
                </c:pt>
                <c:pt idx="543">
                  <c:v>417.69986266011421</c:v>
                </c:pt>
                <c:pt idx="544">
                  <c:v>418.6271661554897</c:v>
                </c:pt>
                <c:pt idx="545">
                  <c:v>420.88314838074524</c:v>
                </c:pt>
                <c:pt idx="546">
                  <c:v>423.17981828841596</c:v>
                </c:pt>
                <c:pt idx="547">
                  <c:v>424.62291451803213</c:v>
                </c:pt>
                <c:pt idx="548">
                  <c:v>425.47931777997212</c:v>
                </c:pt>
                <c:pt idx="549">
                  <c:v>426.02863861747534</c:v>
                </c:pt>
                <c:pt idx="550">
                  <c:v>426.42557462469898</c:v>
                </c:pt>
                <c:pt idx="551">
                  <c:v>426.50664049759655</c:v>
                </c:pt>
                <c:pt idx="552">
                  <c:v>426.52849395901541</c:v>
                </c:pt>
                <c:pt idx="553">
                  <c:v>426.55147484903506</c:v>
                </c:pt>
                <c:pt idx="554">
                  <c:v>426.55147484903506</c:v>
                </c:pt>
                <c:pt idx="555">
                  <c:v>426.55147484903506</c:v>
                </c:pt>
                <c:pt idx="556">
                  <c:v>426.55147484903506</c:v>
                </c:pt>
                <c:pt idx="557">
                  <c:v>426.55147484903506</c:v>
                </c:pt>
                <c:pt idx="558">
                  <c:v>426.55147484903506</c:v>
                </c:pt>
                <c:pt idx="559">
                  <c:v>426.55147484903506</c:v>
                </c:pt>
                <c:pt idx="560">
                  <c:v>426.55147484903506</c:v>
                </c:pt>
                <c:pt idx="561">
                  <c:v>426.55147484903506</c:v>
                </c:pt>
                <c:pt idx="562">
                  <c:v>426.55147484903506</c:v>
                </c:pt>
                <c:pt idx="563">
                  <c:v>426.98182314120282</c:v>
                </c:pt>
                <c:pt idx="564">
                  <c:v>430.71661408669809</c:v>
                </c:pt>
                <c:pt idx="565">
                  <c:v>434.70642787195214</c:v>
                </c:pt>
                <c:pt idx="566">
                  <c:v>436.50779574991543</c:v>
                </c:pt>
                <c:pt idx="567">
                  <c:v>436.50779574991543</c:v>
                </c:pt>
                <c:pt idx="568">
                  <c:v>436.50779574991543</c:v>
                </c:pt>
                <c:pt idx="569">
                  <c:v>436.50779574991543</c:v>
                </c:pt>
                <c:pt idx="570">
                  <c:v>436.50779574991543</c:v>
                </c:pt>
                <c:pt idx="571">
                  <c:v>436.50779574991543</c:v>
                </c:pt>
                <c:pt idx="572">
                  <c:v>436.50779574991543</c:v>
                </c:pt>
                <c:pt idx="573">
                  <c:v>436.50779574991543</c:v>
                </c:pt>
                <c:pt idx="574">
                  <c:v>436.50779574991543</c:v>
                </c:pt>
                <c:pt idx="575">
                  <c:v>436.50779574991543</c:v>
                </c:pt>
                <c:pt idx="576">
                  <c:v>436.50779574991543</c:v>
                </c:pt>
                <c:pt idx="577">
                  <c:v>436.50779574991543</c:v>
                </c:pt>
                <c:pt idx="578">
                  <c:v>436.50779574991543</c:v>
                </c:pt>
                <c:pt idx="579">
                  <c:v>436.50779574991543</c:v>
                </c:pt>
                <c:pt idx="580">
                  <c:v>436.50779574991543</c:v>
                </c:pt>
                <c:pt idx="581">
                  <c:v>436.50779574991543</c:v>
                </c:pt>
                <c:pt idx="582">
                  <c:v>436.50779574991543</c:v>
                </c:pt>
                <c:pt idx="583">
                  <c:v>436.50779574991543</c:v>
                </c:pt>
                <c:pt idx="584">
                  <c:v>436.50779574991543</c:v>
                </c:pt>
                <c:pt idx="585">
                  <c:v>436.50779574991543</c:v>
                </c:pt>
                <c:pt idx="586">
                  <c:v>436.50779574991543</c:v>
                </c:pt>
                <c:pt idx="587">
                  <c:v>436.50779574991543</c:v>
                </c:pt>
                <c:pt idx="588">
                  <c:v>436.50779574991543</c:v>
                </c:pt>
                <c:pt idx="589">
                  <c:v>436.50779574991543</c:v>
                </c:pt>
                <c:pt idx="590">
                  <c:v>436.50779574991543</c:v>
                </c:pt>
                <c:pt idx="591">
                  <c:v>436.50779574991543</c:v>
                </c:pt>
                <c:pt idx="592">
                  <c:v>436.50779574991543</c:v>
                </c:pt>
                <c:pt idx="593">
                  <c:v>436.50779574991543</c:v>
                </c:pt>
                <c:pt idx="594">
                  <c:v>436.50779574991543</c:v>
                </c:pt>
                <c:pt idx="595">
                  <c:v>436.50779574991543</c:v>
                </c:pt>
                <c:pt idx="596">
                  <c:v>436.50779574991543</c:v>
                </c:pt>
                <c:pt idx="597">
                  <c:v>436.50779574991543</c:v>
                </c:pt>
                <c:pt idx="598">
                  <c:v>436.50779574991543</c:v>
                </c:pt>
                <c:pt idx="599">
                  <c:v>436.50779574991543</c:v>
                </c:pt>
                <c:pt idx="600">
                  <c:v>436.50779574991543</c:v>
                </c:pt>
                <c:pt idx="601">
                  <c:v>436.50779574991543</c:v>
                </c:pt>
                <c:pt idx="602">
                  <c:v>436.50779574991543</c:v>
                </c:pt>
                <c:pt idx="603">
                  <c:v>436.50779574991543</c:v>
                </c:pt>
                <c:pt idx="604">
                  <c:v>436.50779574991543</c:v>
                </c:pt>
                <c:pt idx="605">
                  <c:v>436.50779574991543</c:v>
                </c:pt>
                <c:pt idx="606">
                  <c:v>436.50779574991543</c:v>
                </c:pt>
                <c:pt idx="607">
                  <c:v>436.50779574991543</c:v>
                </c:pt>
                <c:pt idx="608">
                  <c:v>436.50779574991543</c:v>
                </c:pt>
                <c:pt idx="609">
                  <c:v>436.50779574991543</c:v>
                </c:pt>
                <c:pt idx="610">
                  <c:v>436.50779574991543</c:v>
                </c:pt>
                <c:pt idx="611">
                  <c:v>436.50779574991543</c:v>
                </c:pt>
                <c:pt idx="612">
                  <c:v>436.50779574991543</c:v>
                </c:pt>
                <c:pt idx="613">
                  <c:v>436.50779574991543</c:v>
                </c:pt>
                <c:pt idx="614">
                  <c:v>436.50779574991543</c:v>
                </c:pt>
                <c:pt idx="615">
                  <c:v>436.50779574991543</c:v>
                </c:pt>
                <c:pt idx="616">
                  <c:v>436.50779574991543</c:v>
                </c:pt>
                <c:pt idx="617">
                  <c:v>436.50779574991543</c:v>
                </c:pt>
                <c:pt idx="618">
                  <c:v>436.50779574991543</c:v>
                </c:pt>
                <c:pt idx="619">
                  <c:v>437.47266112408408</c:v>
                </c:pt>
                <c:pt idx="620">
                  <c:v>438.83202396432245</c:v>
                </c:pt>
                <c:pt idx="621">
                  <c:v>439.09627064189846</c:v>
                </c:pt>
                <c:pt idx="622">
                  <c:v>439.09627064189846</c:v>
                </c:pt>
                <c:pt idx="623">
                  <c:v>439.09627064189846</c:v>
                </c:pt>
                <c:pt idx="624">
                  <c:v>439.09627064189846</c:v>
                </c:pt>
                <c:pt idx="625">
                  <c:v>439.09627064189846</c:v>
                </c:pt>
                <c:pt idx="626">
                  <c:v>439.09627064189846</c:v>
                </c:pt>
                <c:pt idx="627">
                  <c:v>439.09627064189846</c:v>
                </c:pt>
                <c:pt idx="628">
                  <c:v>439.09627064189846</c:v>
                </c:pt>
                <c:pt idx="629">
                  <c:v>439.09627064189846</c:v>
                </c:pt>
                <c:pt idx="630">
                  <c:v>439.09627064189846</c:v>
                </c:pt>
                <c:pt idx="631">
                  <c:v>439.09627064189846</c:v>
                </c:pt>
                <c:pt idx="632">
                  <c:v>439.09627064189846</c:v>
                </c:pt>
                <c:pt idx="633">
                  <c:v>439.09627064189846</c:v>
                </c:pt>
                <c:pt idx="634">
                  <c:v>439.09627064189846</c:v>
                </c:pt>
                <c:pt idx="635">
                  <c:v>439.09627064189846</c:v>
                </c:pt>
                <c:pt idx="636">
                  <c:v>439.09627064189846</c:v>
                </c:pt>
                <c:pt idx="637">
                  <c:v>439.09627064189846</c:v>
                </c:pt>
                <c:pt idx="638">
                  <c:v>439.09627064189846</c:v>
                </c:pt>
                <c:pt idx="639">
                  <c:v>439.09627064189846</c:v>
                </c:pt>
                <c:pt idx="640">
                  <c:v>439.09627064189846</c:v>
                </c:pt>
                <c:pt idx="641">
                  <c:v>439.09627064189846</c:v>
                </c:pt>
                <c:pt idx="642">
                  <c:v>439.09627064189846</c:v>
                </c:pt>
                <c:pt idx="643">
                  <c:v>439.09627064189846</c:v>
                </c:pt>
                <c:pt idx="644">
                  <c:v>439.09627064189846</c:v>
                </c:pt>
                <c:pt idx="645">
                  <c:v>439.09627064189846</c:v>
                </c:pt>
                <c:pt idx="646">
                  <c:v>439.09627064189846</c:v>
                </c:pt>
                <c:pt idx="647">
                  <c:v>439.09627064189846</c:v>
                </c:pt>
                <c:pt idx="648">
                  <c:v>439.09627064189846</c:v>
                </c:pt>
                <c:pt idx="649">
                  <c:v>439.09627064189846</c:v>
                </c:pt>
                <c:pt idx="650">
                  <c:v>439.09627064189846</c:v>
                </c:pt>
                <c:pt idx="651">
                  <c:v>441.38788438019475</c:v>
                </c:pt>
                <c:pt idx="652">
                  <c:v>446.5828000785333</c:v>
                </c:pt>
                <c:pt idx="653">
                  <c:v>452.10586730910433</c:v>
                </c:pt>
                <c:pt idx="654">
                  <c:v>459.14694964433176</c:v>
                </c:pt>
                <c:pt idx="655">
                  <c:v>469.75925680239726</c:v>
                </c:pt>
                <c:pt idx="656">
                  <c:v>481.55430117094659</c:v>
                </c:pt>
                <c:pt idx="657">
                  <c:v>490.28796200076249</c:v>
                </c:pt>
                <c:pt idx="658">
                  <c:v>495.79952837409343</c:v>
                </c:pt>
                <c:pt idx="659">
                  <c:v>501.86796556874947</c:v>
                </c:pt>
                <c:pt idx="660">
                  <c:v>510.96158596113645</c:v>
                </c:pt>
                <c:pt idx="661">
                  <c:v>520.78085466151413</c:v>
                </c:pt>
                <c:pt idx="662">
                  <c:v>528.89796977242156</c:v>
                </c:pt>
                <c:pt idx="663">
                  <c:v>533.07360948334895</c:v>
                </c:pt>
                <c:pt idx="664">
                  <c:v>534.38319569680345</c:v>
                </c:pt>
                <c:pt idx="665">
                  <c:v>534.38319569680345</c:v>
                </c:pt>
                <c:pt idx="666">
                  <c:v>534.38319569680345</c:v>
                </c:pt>
                <c:pt idx="667">
                  <c:v>534.38319569680345</c:v>
                </c:pt>
                <c:pt idx="668">
                  <c:v>534.38319569680345</c:v>
                </c:pt>
                <c:pt idx="669">
                  <c:v>534.38319569680345</c:v>
                </c:pt>
                <c:pt idx="670">
                  <c:v>534.38319569680345</c:v>
                </c:pt>
                <c:pt idx="671">
                  <c:v>534.38319569680345</c:v>
                </c:pt>
                <c:pt idx="672">
                  <c:v>534.38319569680345</c:v>
                </c:pt>
                <c:pt idx="673">
                  <c:v>534.38319569680345</c:v>
                </c:pt>
                <c:pt idx="674">
                  <c:v>534.38319569680345</c:v>
                </c:pt>
                <c:pt idx="675">
                  <c:v>534.38319569680345</c:v>
                </c:pt>
                <c:pt idx="676">
                  <c:v>534.38319569680345</c:v>
                </c:pt>
                <c:pt idx="677">
                  <c:v>534.42547116063497</c:v>
                </c:pt>
                <c:pt idx="678">
                  <c:v>540.08966628829864</c:v>
                </c:pt>
                <c:pt idx="679">
                  <c:v>548.85664037389779</c:v>
                </c:pt>
                <c:pt idx="680">
                  <c:v>558.56088303531817</c:v>
                </c:pt>
                <c:pt idx="681">
                  <c:v>567.34078937214758</c:v>
                </c:pt>
                <c:pt idx="682">
                  <c:v>571.97380591592639</c:v>
                </c:pt>
                <c:pt idx="683">
                  <c:v>574.46330500126851</c:v>
                </c:pt>
                <c:pt idx="684">
                  <c:v>575.39405021937046</c:v>
                </c:pt>
                <c:pt idx="685">
                  <c:v>575.39405021937046</c:v>
                </c:pt>
                <c:pt idx="686">
                  <c:v>575.39405021937046</c:v>
                </c:pt>
                <c:pt idx="687">
                  <c:v>575.39405021937046</c:v>
                </c:pt>
                <c:pt idx="688">
                  <c:v>575.39405021937046</c:v>
                </c:pt>
                <c:pt idx="689">
                  <c:v>575.39405021937046</c:v>
                </c:pt>
                <c:pt idx="690">
                  <c:v>575.39405021937046</c:v>
                </c:pt>
                <c:pt idx="691">
                  <c:v>575.39405021937046</c:v>
                </c:pt>
                <c:pt idx="692">
                  <c:v>575.39405021937046</c:v>
                </c:pt>
                <c:pt idx="693">
                  <c:v>575.39405021937046</c:v>
                </c:pt>
                <c:pt idx="694">
                  <c:v>575.39405021937046</c:v>
                </c:pt>
                <c:pt idx="695">
                  <c:v>575.39405021937046</c:v>
                </c:pt>
                <c:pt idx="696">
                  <c:v>580.36780622485219</c:v>
                </c:pt>
                <c:pt idx="697">
                  <c:v>586.74218703609097</c:v>
                </c:pt>
                <c:pt idx="698">
                  <c:v>591.10732481828654</c:v>
                </c:pt>
                <c:pt idx="699">
                  <c:v>593.90912490053677</c:v>
                </c:pt>
                <c:pt idx="700">
                  <c:v>594.69237445876558</c:v>
                </c:pt>
                <c:pt idx="701">
                  <c:v>594.69237445876558</c:v>
                </c:pt>
                <c:pt idx="702">
                  <c:v>594.69237445876558</c:v>
                </c:pt>
                <c:pt idx="703">
                  <c:v>594.69237445876558</c:v>
                </c:pt>
                <c:pt idx="704">
                  <c:v>594.76665676587254</c:v>
                </c:pt>
                <c:pt idx="705">
                  <c:v>596.39083892085648</c:v>
                </c:pt>
                <c:pt idx="706">
                  <c:v>599.18144550142028</c:v>
                </c:pt>
                <c:pt idx="707">
                  <c:v>601.73318022848025</c:v>
                </c:pt>
                <c:pt idx="708">
                  <c:v>602.85662228192894</c:v>
                </c:pt>
                <c:pt idx="709">
                  <c:v>602.85662228192894</c:v>
                </c:pt>
                <c:pt idx="710">
                  <c:v>602.85662228192894</c:v>
                </c:pt>
                <c:pt idx="711">
                  <c:v>602.85662228192894</c:v>
                </c:pt>
                <c:pt idx="712">
                  <c:v>602.85662228192894</c:v>
                </c:pt>
                <c:pt idx="713">
                  <c:v>602.85662228192894</c:v>
                </c:pt>
                <c:pt idx="714">
                  <c:v>604.83693822413306</c:v>
                </c:pt>
                <c:pt idx="715">
                  <c:v>609.60889247844057</c:v>
                </c:pt>
                <c:pt idx="716">
                  <c:v>612.75795480163231</c:v>
                </c:pt>
                <c:pt idx="717">
                  <c:v>613.22440754295633</c:v>
                </c:pt>
                <c:pt idx="718">
                  <c:v>613.22440754295633</c:v>
                </c:pt>
                <c:pt idx="719">
                  <c:v>613.22440754295633</c:v>
                </c:pt>
                <c:pt idx="720">
                  <c:v>613.22440754295633</c:v>
                </c:pt>
                <c:pt idx="721">
                  <c:v>613.22440754295633</c:v>
                </c:pt>
                <c:pt idx="722">
                  <c:v>613.22440754295633</c:v>
                </c:pt>
                <c:pt idx="723">
                  <c:v>613.22440754295633</c:v>
                </c:pt>
                <c:pt idx="724">
                  <c:v>613.22440754295633</c:v>
                </c:pt>
                <c:pt idx="725">
                  <c:v>613.22440754295633</c:v>
                </c:pt>
                <c:pt idx="726">
                  <c:v>613.22440754295633</c:v>
                </c:pt>
                <c:pt idx="727">
                  <c:v>613.22440754295633</c:v>
                </c:pt>
                <c:pt idx="728">
                  <c:v>613.22440754295633</c:v>
                </c:pt>
                <c:pt idx="729">
                  <c:v>613.22440754295633</c:v>
                </c:pt>
                <c:pt idx="730">
                  <c:v>613.22440754295633</c:v>
                </c:pt>
                <c:pt idx="731">
                  <c:v>613.22440754295633</c:v>
                </c:pt>
                <c:pt idx="732">
                  <c:v>613.22440754295633</c:v>
                </c:pt>
                <c:pt idx="733">
                  <c:v>613.22440754295633</c:v>
                </c:pt>
                <c:pt idx="734">
                  <c:v>613.22440754295633</c:v>
                </c:pt>
                <c:pt idx="735">
                  <c:v>613.22440754295633</c:v>
                </c:pt>
                <c:pt idx="736">
                  <c:v>613.22440754295633</c:v>
                </c:pt>
                <c:pt idx="737">
                  <c:v>613.22440754295633</c:v>
                </c:pt>
                <c:pt idx="738">
                  <c:v>613.22440754295633</c:v>
                </c:pt>
                <c:pt idx="739">
                  <c:v>613.22440754295633</c:v>
                </c:pt>
                <c:pt idx="740">
                  <c:v>613.22440754295633</c:v>
                </c:pt>
                <c:pt idx="741">
                  <c:v>613.22440754295633</c:v>
                </c:pt>
                <c:pt idx="742">
                  <c:v>613.22440754295633</c:v>
                </c:pt>
                <c:pt idx="743">
                  <c:v>613.22440754295633</c:v>
                </c:pt>
                <c:pt idx="744">
                  <c:v>613.22440754295633</c:v>
                </c:pt>
                <c:pt idx="745">
                  <c:v>613.22440754295633</c:v>
                </c:pt>
                <c:pt idx="746">
                  <c:v>613.22440754295633</c:v>
                </c:pt>
                <c:pt idx="747">
                  <c:v>613.22440754295633</c:v>
                </c:pt>
                <c:pt idx="748">
                  <c:v>613.22440754295633</c:v>
                </c:pt>
                <c:pt idx="749">
                  <c:v>613.22440754295633</c:v>
                </c:pt>
                <c:pt idx="750">
                  <c:v>613.22440754295633</c:v>
                </c:pt>
                <c:pt idx="751">
                  <c:v>613.22440754295633</c:v>
                </c:pt>
                <c:pt idx="752">
                  <c:v>613.22440754295633</c:v>
                </c:pt>
                <c:pt idx="753">
                  <c:v>613.22440754295633</c:v>
                </c:pt>
                <c:pt idx="754">
                  <c:v>613.76167329679447</c:v>
                </c:pt>
                <c:pt idx="755">
                  <c:v>615.29883951698002</c:v>
                </c:pt>
                <c:pt idx="756">
                  <c:v>620.06307613178137</c:v>
                </c:pt>
                <c:pt idx="757">
                  <c:v>630.19065756287807</c:v>
                </c:pt>
                <c:pt idx="758">
                  <c:v>643.60466808170531</c:v>
                </c:pt>
                <c:pt idx="759">
                  <c:v>656.33556800694157</c:v>
                </c:pt>
                <c:pt idx="760">
                  <c:v>667.36392298006672</c:v>
                </c:pt>
                <c:pt idx="761">
                  <c:v>676.62939149095757</c:v>
                </c:pt>
                <c:pt idx="762">
                  <c:v>682.95633965780121</c:v>
                </c:pt>
                <c:pt idx="763">
                  <c:v>686.13610978588679</c:v>
                </c:pt>
                <c:pt idx="764">
                  <c:v>686.40626623091453</c:v>
                </c:pt>
                <c:pt idx="765">
                  <c:v>686.40626623091453</c:v>
                </c:pt>
                <c:pt idx="766">
                  <c:v>686.40626623091453</c:v>
                </c:pt>
                <c:pt idx="767">
                  <c:v>686.40626623091453</c:v>
                </c:pt>
                <c:pt idx="768">
                  <c:v>686.40626623091453</c:v>
                </c:pt>
                <c:pt idx="769">
                  <c:v>686.40626623091453</c:v>
                </c:pt>
                <c:pt idx="770">
                  <c:v>686.40626623091453</c:v>
                </c:pt>
                <c:pt idx="771">
                  <c:v>686.40626623091453</c:v>
                </c:pt>
                <c:pt idx="772">
                  <c:v>686.40626623091453</c:v>
                </c:pt>
                <c:pt idx="773">
                  <c:v>686.40626623091453</c:v>
                </c:pt>
                <c:pt idx="774">
                  <c:v>686.40626623091453</c:v>
                </c:pt>
                <c:pt idx="775">
                  <c:v>686.40626623091453</c:v>
                </c:pt>
                <c:pt idx="776">
                  <c:v>686.40626623091453</c:v>
                </c:pt>
                <c:pt idx="777">
                  <c:v>686.40626623091453</c:v>
                </c:pt>
                <c:pt idx="778">
                  <c:v>686.40626623091453</c:v>
                </c:pt>
                <c:pt idx="779">
                  <c:v>686.40626623091453</c:v>
                </c:pt>
                <c:pt idx="780">
                  <c:v>686.40626623091453</c:v>
                </c:pt>
                <c:pt idx="781">
                  <c:v>686.40626623091453</c:v>
                </c:pt>
                <c:pt idx="782">
                  <c:v>686.40626623091453</c:v>
                </c:pt>
                <c:pt idx="783">
                  <c:v>686.40626623091453</c:v>
                </c:pt>
                <c:pt idx="784">
                  <c:v>686.40626623091453</c:v>
                </c:pt>
                <c:pt idx="785">
                  <c:v>686.40626623091453</c:v>
                </c:pt>
                <c:pt idx="786">
                  <c:v>686.40626623091453</c:v>
                </c:pt>
                <c:pt idx="787">
                  <c:v>686.40626623091453</c:v>
                </c:pt>
                <c:pt idx="788">
                  <c:v>686.40626623091453</c:v>
                </c:pt>
                <c:pt idx="789">
                  <c:v>686.40626623091453</c:v>
                </c:pt>
                <c:pt idx="790">
                  <c:v>686.40626623091453</c:v>
                </c:pt>
                <c:pt idx="791">
                  <c:v>686.40626623091453</c:v>
                </c:pt>
                <c:pt idx="792">
                  <c:v>686.40626623091453</c:v>
                </c:pt>
                <c:pt idx="793">
                  <c:v>688.14225812591644</c:v>
                </c:pt>
                <c:pt idx="794">
                  <c:v>698.80483455412514</c:v>
                </c:pt>
                <c:pt idx="795">
                  <c:v>716.40189468684127</c:v>
                </c:pt>
                <c:pt idx="796">
                  <c:v>736.1277005325577</c:v>
                </c:pt>
                <c:pt idx="797">
                  <c:v>752.76857954044124</c:v>
                </c:pt>
                <c:pt idx="798">
                  <c:v>763.13186171184441</c:v>
                </c:pt>
                <c:pt idx="799">
                  <c:v>766.92571284000223</c:v>
                </c:pt>
                <c:pt idx="800">
                  <c:v>766.92571284000223</c:v>
                </c:pt>
                <c:pt idx="801">
                  <c:v>766.92571284000223</c:v>
                </c:pt>
                <c:pt idx="802">
                  <c:v>766.92571284000223</c:v>
                </c:pt>
                <c:pt idx="803">
                  <c:v>766.92571284000223</c:v>
                </c:pt>
                <c:pt idx="804">
                  <c:v>766.92571284000223</c:v>
                </c:pt>
                <c:pt idx="805">
                  <c:v>766.92571284000223</c:v>
                </c:pt>
                <c:pt idx="806">
                  <c:v>766.92571284000223</c:v>
                </c:pt>
                <c:pt idx="807">
                  <c:v>766.92571284000223</c:v>
                </c:pt>
                <c:pt idx="808">
                  <c:v>767.31889495409951</c:v>
                </c:pt>
                <c:pt idx="809">
                  <c:v>770.06755583037227</c:v>
                </c:pt>
                <c:pt idx="810">
                  <c:v>775.0375601271852</c:v>
                </c:pt>
                <c:pt idx="811">
                  <c:v>783.94228561060822</c:v>
                </c:pt>
                <c:pt idx="812">
                  <c:v>795.32084697997652</c:v>
                </c:pt>
                <c:pt idx="813">
                  <c:v>806.5872962765701</c:v>
                </c:pt>
                <c:pt idx="814">
                  <c:v>817.34213042472652</c:v>
                </c:pt>
                <c:pt idx="815">
                  <c:v>827.60802240096382</c:v>
                </c:pt>
                <c:pt idx="816">
                  <c:v>836.35383095298403</c:v>
                </c:pt>
                <c:pt idx="817">
                  <c:v>842.87167518532726</c:v>
                </c:pt>
                <c:pt idx="818">
                  <c:v>845.75090888174043</c:v>
                </c:pt>
                <c:pt idx="819">
                  <c:v>845.75090888174043</c:v>
                </c:pt>
                <c:pt idx="820">
                  <c:v>845.75090888174043</c:v>
                </c:pt>
                <c:pt idx="821">
                  <c:v>845.75090888174043</c:v>
                </c:pt>
                <c:pt idx="822">
                  <c:v>845.75090888174043</c:v>
                </c:pt>
                <c:pt idx="823">
                  <c:v>845.75090888174043</c:v>
                </c:pt>
                <c:pt idx="824">
                  <c:v>845.75090888174043</c:v>
                </c:pt>
                <c:pt idx="825">
                  <c:v>845.75090888174043</c:v>
                </c:pt>
                <c:pt idx="826">
                  <c:v>845.75090888174043</c:v>
                </c:pt>
                <c:pt idx="827">
                  <c:v>845.75090888174043</c:v>
                </c:pt>
                <c:pt idx="828">
                  <c:v>845.75090888174043</c:v>
                </c:pt>
                <c:pt idx="829">
                  <c:v>845.75090888174043</c:v>
                </c:pt>
                <c:pt idx="830">
                  <c:v>845.75090888174043</c:v>
                </c:pt>
                <c:pt idx="831">
                  <c:v>845.75090888174043</c:v>
                </c:pt>
                <c:pt idx="832">
                  <c:v>845.75090888174043</c:v>
                </c:pt>
                <c:pt idx="833">
                  <c:v>845.75090888174043</c:v>
                </c:pt>
                <c:pt idx="834">
                  <c:v>845.75090888174043</c:v>
                </c:pt>
                <c:pt idx="835">
                  <c:v>845.75090888174043</c:v>
                </c:pt>
                <c:pt idx="836">
                  <c:v>845.75090888174043</c:v>
                </c:pt>
                <c:pt idx="837">
                  <c:v>845.75090888174043</c:v>
                </c:pt>
                <c:pt idx="838">
                  <c:v>845.75090888174043</c:v>
                </c:pt>
                <c:pt idx="839">
                  <c:v>845.75090888174043</c:v>
                </c:pt>
                <c:pt idx="840">
                  <c:v>845.75090888174043</c:v>
                </c:pt>
                <c:pt idx="841">
                  <c:v>845.75090888174043</c:v>
                </c:pt>
                <c:pt idx="842">
                  <c:v>845.75090888174043</c:v>
                </c:pt>
                <c:pt idx="843">
                  <c:v>845.75090888174043</c:v>
                </c:pt>
                <c:pt idx="844">
                  <c:v>845.75090888174043</c:v>
                </c:pt>
                <c:pt idx="845">
                  <c:v>845.75090888174043</c:v>
                </c:pt>
                <c:pt idx="846">
                  <c:v>845.75090888174043</c:v>
                </c:pt>
                <c:pt idx="847">
                  <c:v>845.75090888174043</c:v>
                </c:pt>
                <c:pt idx="848">
                  <c:v>845.75090888174043</c:v>
                </c:pt>
                <c:pt idx="849">
                  <c:v>845.75090888174043</c:v>
                </c:pt>
                <c:pt idx="850">
                  <c:v>845.75090888174043</c:v>
                </c:pt>
                <c:pt idx="851">
                  <c:v>845.75090888174043</c:v>
                </c:pt>
                <c:pt idx="852">
                  <c:v>845.75090888174043</c:v>
                </c:pt>
                <c:pt idx="853">
                  <c:v>845.75090888174043</c:v>
                </c:pt>
                <c:pt idx="854">
                  <c:v>845.75090888174043</c:v>
                </c:pt>
                <c:pt idx="855">
                  <c:v>845.75090888174043</c:v>
                </c:pt>
                <c:pt idx="856">
                  <c:v>845.75090888174043</c:v>
                </c:pt>
                <c:pt idx="857">
                  <c:v>845.75090888174043</c:v>
                </c:pt>
                <c:pt idx="858">
                  <c:v>845.75090888174043</c:v>
                </c:pt>
                <c:pt idx="859">
                  <c:v>845.75090888174043</c:v>
                </c:pt>
                <c:pt idx="860">
                  <c:v>845.75090888174043</c:v>
                </c:pt>
                <c:pt idx="861">
                  <c:v>845.75090888174043</c:v>
                </c:pt>
                <c:pt idx="862">
                  <c:v>845.75090888174043</c:v>
                </c:pt>
                <c:pt idx="863">
                  <c:v>845.75090888174043</c:v>
                </c:pt>
                <c:pt idx="864">
                  <c:v>845.75090888174043</c:v>
                </c:pt>
                <c:pt idx="865">
                  <c:v>845.75090888174043</c:v>
                </c:pt>
                <c:pt idx="866">
                  <c:v>845.75090888174043</c:v>
                </c:pt>
                <c:pt idx="867">
                  <c:v>845.75090888174043</c:v>
                </c:pt>
                <c:pt idx="868">
                  <c:v>845.75090888174043</c:v>
                </c:pt>
                <c:pt idx="869">
                  <c:v>845.75090888174043</c:v>
                </c:pt>
                <c:pt idx="870">
                  <c:v>845.75090888174043</c:v>
                </c:pt>
                <c:pt idx="871">
                  <c:v>845.75090888174043</c:v>
                </c:pt>
                <c:pt idx="872">
                  <c:v>845.75090888174043</c:v>
                </c:pt>
                <c:pt idx="873">
                  <c:v>845.75090888174043</c:v>
                </c:pt>
                <c:pt idx="874">
                  <c:v>845.75090888174043</c:v>
                </c:pt>
                <c:pt idx="875">
                  <c:v>845.75090888174043</c:v>
                </c:pt>
                <c:pt idx="876">
                  <c:v>847.33802047687993</c:v>
                </c:pt>
                <c:pt idx="877">
                  <c:v>848.14749866288594</c:v>
                </c:pt>
                <c:pt idx="878">
                  <c:v>848.14749866288594</c:v>
                </c:pt>
                <c:pt idx="879">
                  <c:v>848.14749866288594</c:v>
                </c:pt>
                <c:pt idx="880">
                  <c:v>848.14749866288594</c:v>
                </c:pt>
                <c:pt idx="881">
                  <c:v>848.28210736521828</c:v>
                </c:pt>
                <c:pt idx="882">
                  <c:v>848.28210736521828</c:v>
                </c:pt>
                <c:pt idx="883">
                  <c:v>848.28210736521828</c:v>
                </c:pt>
                <c:pt idx="884">
                  <c:v>848.28210736521828</c:v>
                </c:pt>
                <c:pt idx="885">
                  <c:v>848.28210736521828</c:v>
                </c:pt>
                <c:pt idx="886">
                  <c:v>848.28210736521828</c:v>
                </c:pt>
                <c:pt idx="887">
                  <c:v>848.28210736521828</c:v>
                </c:pt>
                <c:pt idx="888">
                  <c:v>848.28210736521828</c:v>
                </c:pt>
                <c:pt idx="889">
                  <c:v>848.28210736521828</c:v>
                </c:pt>
                <c:pt idx="890">
                  <c:v>848.28210736521828</c:v>
                </c:pt>
                <c:pt idx="891">
                  <c:v>848.28210736521828</c:v>
                </c:pt>
                <c:pt idx="892">
                  <c:v>849.98747738509053</c:v>
                </c:pt>
                <c:pt idx="893">
                  <c:v>852.02734262894455</c:v>
                </c:pt>
                <c:pt idx="894">
                  <c:v>853.07610450549316</c:v>
                </c:pt>
                <c:pt idx="895">
                  <c:v>853.07610450549316</c:v>
                </c:pt>
                <c:pt idx="896">
                  <c:v>853.07610450549316</c:v>
                </c:pt>
                <c:pt idx="897">
                  <c:v>853.07610450549316</c:v>
                </c:pt>
                <c:pt idx="898">
                  <c:v>853.07610450549316</c:v>
                </c:pt>
                <c:pt idx="899">
                  <c:v>853.07610450549316</c:v>
                </c:pt>
                <c:pt idx="900">
                  <c:v>853.07610450549316</c:v>
                </c:pt>
                <c:pt idx="901">
                  <c:v>853.2659746961051</c:v>
                </c:pt>
                <c:pt idx="902">
                  <c:v>864.51530334733968</c:v>
                </c:pt>
                <c:pt idx="903">
                  <c:v>884.2411091930561</c:v>
                </c:pt>
                <c:pt idx="904">
                  <c:v>900.88198820093965</c:v>
                </c:pt>
                <c:pt idx="905">
                  <c:v>911.24527037234282</c:v>
                </c:pt>
                <c:pt idx="906">
                  <c:v>915.03912150050064</c:v>
                </c:pt>
                <c:pt idx="907">
                  <c:v>915.03912150050064</c:v>
                </c:pt>
                <c:pt idx="908">
                  <c:v>915.03912150050064</c:v>
                </c:pt>
                <c:pt idx="909">
                  <c:v>915.03912150050064</c:v>
                </c:pt>
                <c:pt idx="910">
                  <c:v>915.03912150050064</c:v>
                </c:pt>
                <c:pt idx="911">
                  <c:v>915.03912150050064</c:v>
                </c:pt>
                <c:pt idx="912">
                  <c:v>915.03912150050064</c:v>
                </c:pt>
                <c:pt idx="913">
                  <c:v>915.03912150050064</c:v>
                </c:pt>
                <c:pt idx="914">
                  <c:v>915.03912150050064</c:v>
                </c:pt>
                <c:pt idx="915">
                  <c:v>915.03912150050064</c:v>
                </c:pt>
                <c:pt idx="916">
                  <c:v>915.03912150050064</c:v>
                </c:pt>
                <c:pt idx="917">
                  <c:v>915.03912150050064</c:v>
                </c:pt>
                <c:pt idx="918">
                  <c:v>915.03912150050064</c:v>
                </c:pt>
                <c:pt idx="919">
                  <c:v>915.03912150050064</c:v>
                </c:pt>
                <c:pt idx="920">
                  <c:v>915.03912150050064</c:v>
                </c:pt>
                <c:pt idx="921">
                  <c:v>915.03912150050064</c:v>
                </c:pt>
                <c:pt idx="922">
                  <c:v>915.03912150050064</c:v>
                </c:pt>
                <c:pt idx="923">
                  <c:v>915.03912150050064</c:v>
                </c:pt>
                <c:pt idx="924">
                  <c:v>915.03912150050064</c:v>
                </c:pt>
                <c:pt idx="925">
                  <c:v>916.5840495850955</c:v>
                </c:pt>
                <c:pt idx="926">
                  <c:v>917.42486378809372</c:v>
                </c:pt>
                <c:pt idx="927">
                  <c:v>917.42486378809372</c:v>
                </c:pt>
                <c:pt idx="928">
                  <c:v>917.42486378809372</c:v>
                </c:pt>
                <c:pt idx="929">
                  <c:v>917.42486378809372</c:v>
                </c:pt>
                <c:pt idx="930">
                  <c:v>917.42486378809372</c:v>
                </c:pt>
                <c:pt idx="931">
                  <c:v>917.42486378809372</c:v>
                </c:pt>
                <c:pt idx="932">
                  <c:v>917.42486378809372</c:v>
                </c:pt>
                <c:pt idx="933">
                  <c:v>917.42486378809372</c:v>
                </c:pt>
                <c:pt idx="934">
                  <c:v>917.99026891586698</c:v>
                </c:pt>
                <c:pt idx="935">
                  <c:v>918.84543307702461</c:v>
                </c:pt>
                <c:pt idx="936">
                  <c:v>918.84543307702461</c:v>
                </c:pt>
                <c:pt idx="937">
                  <c:v>918.84543307702461</c:v>
                </c:pt>
                <c:pt idx="938">
                  <c:v>918.84543307702461</c:v>
                </c:pt>
                <c:pt idx="939">
                  <c:v>918.84543307702461</c:v>
                </c:pt>
                <c:pt idx="940">
                  <c:v>918.84543307702461</c:v>
                </c:pt>
                <c:pt idx="941">
                  <c:v>918.84543307702461</c:v>
                </c:pt>
                <c:pt idx="942">
                  <c:v>918.84543307702461</c:v>
                </c:pt>
                <c:pt idx="943">
                  <c:v>918.84543307702461</c:v>
                </c:pt>
                <c:pt idx="944">
                  <c:v>918.84543307702461</c:v>
                </c:pt>
                <c:pt idx="945">
                  <c:v>918.84543307702461</c:v>
                </c:pt>
                <c:pt idx="946">
                  <c:v>918.84543307702461</c:v>
                </c:pt>
                <c:pt idx="947">
                  <c:v>918.84543307702461</c:v>
                </c:pt>
                <c:pt idx="948">
                  <c:v>918.84543307702461</c:v>
                </c:pt>
                <c:pt idx="949">
                  <c:v>918.84543307702461</c:v>
                </c:pt>
                <c:pt idx="950">
                  <c:v>918.84543307702461</c:v>
                </c:pt>
                <c:pt idx="951">
                  <c:v>922.95180837343685</c:v>
                </c:pt>
                <c:pt idx="952">
                  <c:v>934.11248829112924</c:v>
                </c:pt>
                <c:pt idx="953">
                  <c:v>950.28944786019383</c:v>
                </c:pt>
                <c:pt idx="954">
                  <c:v>966.64319331183822</c:v>
                </c:pt>
                <c:pt idx="955">
                  <c:v>981.12988175665419</c:v>
                </c:pt>
                <c:pt idx="956">
                  <c:v>993.69292554066737</c:v>
                </c:pt>
                <c:pt idx="957">
                  <c:v>1000.7241650848433</c:v>
                </c:pt>
                <c:pt idx="958">
                  <c:v>1000.8729482817814</c:v>
                </c:pt>
                <c:pt idx="959">
                  <c:v>1000.8729482817814</c:v>
                </c:pt>
                <c:pt idx="960">
                  <c:v>1000.8729482817814</c:v>
                </c:pt>
                <c:pt idx="961">
                  <c:v>1000.8729482817814</c:v>
                </c:pt>
                <c:pt idx="962">
                  <c:v>1000.8729482817814</c:v>
                </c:pt>
                <c:pt idx="963">
                  <c:v>1000.8729482817814</c:v>
                </c:pt>
                <c:pt idx="964">
                  <c:v>1000.8729482817814</c:v>
                </c:pt>
                <c:pt idx="965">
                  <c:v>1000.8729482817814</c:v>
                </c:pt>
                <c:pt idx="966">
                  <c:v>1000.8729482817814</c:v>
                </c:pt>
                <c:pt idx="967">
                  <c:v>1000.8729482817814</c:v>
                </c:pt>
                <c:pt idx="968">
                  <c:v>1000.8729482817814</c:v>
                </c:pt>
                <c:pt idx="969">
                  <c:v>1000.8729482817814</c:v>
                </c:pt>
                <c:pt idx="970">
                  <c:v>1002.9941917928621</c:v>
                </c:pt>
                <c:pt idx="971">
                  <c:v>1010.1490469629179</c:v>
                </c:pt>
                <c:pt idx="972">
                  <c:v>1023.7094514698229</c:v>
                </c:pt>
                <c:pt idx="973">
                  <c:v>1039.1900640756833</c:v>
                </c:pt>
                <c:pt idx="974">
                  <c:v>1052.7759387817857</c:v>
                </c:pt>
                <c:pt idx="975">
                  <c:v>1064.4142305038633</c:v>
                </c:pt>
                <c:pt idx="976">
                  <c:v>1074.1610392078976</c:v>
                </c:pt>
                <c:pt idx="977">
                  <c:v>1080.2391487967013</c:v>
                </c:pt>
                <c:pt idx="978">
                  <c:v>1083.5933167980841</c:v>
                </c:pt>
                <c:pt idx="979">
                  <c:v>1085.9382396420456</c:v>
                </c:pt>
                <c:pt idx="980">
                  <c:v>1087.4509075621393</c:v>
                </c:pt>
                <c:pt idx="981">
                  <c:v>1088.3739780042458</c:v>
                </c:pt>
                <c:pt idx="982">
                  <c:v>1089.0719657590384</c:v>
                </c:pt>
                <c:pt idx="983">
                  <c:v>1089.7636515694244</c:v>
                </c:pt>
                <c:pt idx="984">
                  <c:v>1090.2190013823738</c:v>
                </c:pt>
                <c:pt idx="985">
                  <c:v>1090.3216346272766</c:v>
                </c:pt>
                <c:pt idx="986">
                  <c:v>1090.3216346272766</c:v>
                </c:pt>
                <c:pt idx="987">
                  <c:v>1090.3216346272766</c:v>
                </c:pt>
                <c:pt idx="988">
                  <c:v>1090.3216346272766</c:v>
                </c:pt>
                <c:pt idx="989">
                  <c:v>1090.3216346272766</c:v>
                </c:pt>
                <c:pt idx="990">
                  <c:v>1090.3216346272766</c:v>
                </c:pt>
                <c:pt idx="991">
                  <c:v>1090.3216346272766</c:v>
                </c:pt>
                <c:pt idx="992">
                  <c:v>1090.3216346272766</c:v>
                </c:pt>
                <c:pt idx="993">
                  <c:v>1090.3216346272766</c:v>
                </c:pt>
                <c:pt idx="994">
                  <c:v>1090.3216346272766</c:v>
                </c:pt>
                <c:pt idx="995">
                  <c:v>1090.3216346272766</c:v>
                </c:pt>
                <c:pt idx="996">
                  <c:v>1090.3216346272766</c:v>
                </c:pt>
                <c:pt idx="997">
                  <c:v>1090.3216346272766</c:v>
                </c:pt>
                <c:pt idx="998">
                  <c:v>1090.3216346272766</c:v>
                </c:pt>
                <c:pt idx="999">
                  <c:v>1090.3216346272766</c:v>
                </c:pt>
                <c:pt idx="1000">
                  <c:v>1090.3216346272766</c:v>
                </c:pt>
                <c:pt idx="1001">
                  <c:v>1090.3216346272766</c:v>
                </c:pt>
                <c:pt idx="1002">
                  <c:v>1090.3216346272766</c:v>
                </c:pt>
                <c:pt idx="1003">
                  <c:v>1090.3216346272766</c:v>
                </c:pt>
                <c:pt idx="1004">
                  <c:v>1090.3216346272766</c:v>
                </c:pt>
                <c:pt idx="1005">
                  <c:v>1090.3216346272766</c:v>
                </c:pt>
                <c:pt idx="1006">
                  <c:v>1090.3216346272766</c:v>
                </c:pt>
                <c:pt idx="1007">
                  <c:v>1090.3216346272766</c:v>
                </c:pt>
                <c:pt idx="1008">
                  <c:v>1090.3216346272766</c:v>
                </c:pt>
                <c:pt idx="1009">
                  <c:v>1090.3216346272766</c:v>
                </c:pt>
                <c:pt idx="1010">
                  <c:v>1090.3216346272766</c:v>
                </c:pt>
                <c:pt idx="1011">
                  <c:v>1090.3216346272766</c:v>
                </c:pt>
                <c:pt idx="1012">
                  <c:v>1090.3216346272766</c:v>
                </c:pt>
                <c:pt idx="1013">
                  <c:v>1090.3216346272766</c:v>
                </c:pt>
                <c:pt idx="1014">
                  <c:v>1090.3216346272766</c:v>
                </c:pt>
                <c:pt idx="1015">
                  <c:v>1090.3216346272766</c:v>
                </c:pt>
                <c:pt idx="1016">
                  <c:v>1090.3216346272766</c:v>
                </c:pt>
                <c:pt idx="1017">
                  <c:v>1090.3216346272766</c:v>
                </c:pt>
                <c:pt idx="1018">
                  <c:v>1090.3216346272766</c:v>
                </c:pt>
                <c:pt idx="1019">
                  <c:v>1090.3216346272766</c:v>
                </c:pt>
                <c:pt idx="1020">
                  <c:v>1090.3216346272766</c:v>
                </c:pt>
                <c:pt idx="1021">
                  <c:v>1090.3216346272766</c:v>
                </c:pt>
                <c:pt idx="1022">
                  <c:v>1090.3216346272766</c:v>
                </c:pt>
                <c:pt idx="1023">
                  <c:v>1090.3216346272766</c:v>
                </c:pt>
                <c:pt idx="1024">
                  <c:v>1090.3216346272766</c:v>
                </c:pt>
                <c:pt idx="1025">
                  <c:v>1090.3216346272766</c:v>
                </c:pt>
                <c:pt idx="1026">
                  <c:v>1090.3216346272766</c:v>
                </c:pt>
                <c:pt idx="1027">
                  <c:v>1090.3216346272766</c:v>
                </c:pt>
                <c:pt idx="1028">
                  <c:v>1090.3216346272766</c:v>
                </c:pt>
                <c:pt idx="1029">
                  <c:v>1090.3216346272766</c:v>
                </c:pt>
                <c:pt idx="1030">
                  <c:v>1090.3216346272766</c:v>
                </c:pt>
                <c:pt idx="1031">
                  <c:v>1090.3216346272766</c:v>
                </c:pt>
                <c:pt idx="1032">
                  <c:v>1090.3216346272766</c:v>
                </c:pt>
                <c:pt idx="1033">
                  <c:v>1090.3216346272766</c:v>
                </c:pt>
                <c:pt idx="1034">
                  <c:v>1090.3216346272766</c:v>
                </c:pt>
                <c:pt idx="1035">
                  <c:v>1090.3216346272766</c:v>
                </c:pt>
                <c:pt idx="1036">
                  <c:v>1090.3216346272766</c:v>
                </c:pt>
                <c:pt idx="1037">
                  <c:v>1090.3216346272766</c:v>
                </c:pt>
                <c:pt idx="1038">
                  <c:v>1090.3216346272766</c:v>
                </c:pt>
                <c:pt idx="1039">
                  <c:v>1090.3216346272766</c:v>
                </c:pt>
                <c:pt idx="1040">
                  <c:v>1090.3216346272766</c:v>
                </c:pt>
                <c:pt idx="1041">
                  <c:v>1090.3216346272766</c:v>
                </c:pt>
                <c:pt idx="1042">
                  <c:v>1090.3216346272766</c:v>
                </c:pt>
                <c:pt idx="1043">
                  <c:v>1090.3216346272766</c:v>
                </c:pt>
                <c:pt idx="1044">
                  <c:v>1090.3216346272766</c:v>
                </c:pt>
                <c:pt idx="1045">
                  <c:v>1090.3216346272766</c:v>
                </c:pt>
                <c:pt idx="1046">
                  <c:v>1090.3216346272766</c:v>
                </c:pt>
                <c:pt idx="1047">
                  <c:v>1090.3216346272766</c:v>
                </c:pt>
                <c:pt idx="1048">
                  <c:v>1090.3216346272766</c:v>
                </c:pt>
                <c:pt idx="1049">
                  <c:v>1090.3216346272766</c:v>
                </c:pt>
                <c:pt idx="1050">
                  <c:v>1092.2202239957305</c:v>
                </c:pt>
                <c:pt idx="1051">
                  <c:v>1096.4156629808556</c:v>
                </c:pt>
                <c:pt idx="1052">
                  <c:v>1101.9327969286301</c:v>
                </c:pt>
                <c:pt idx="1053">
                  <c:v>1108.8017300006213</c:v>
                </c:pt>
                <c:pt idx="1054">
                  <c:v>1117.5161195593669</c:v>
                </c:pt>
                <c:pt idx="1055">
                  <c:v>1128.2764322748176</c:v>
                </c:pt>
                <c:pt idx="1056">
                  <c:v>1140.643533623901</c:v>
                </c:pt>
                <c:pt idx="1057">
                  <c:v>1152.5417989930866</c:v>
                </c:pt>
                <c:pt idx="1058">
                  <c:v>1161.5181862930351</c:v>
                </c:pt>
                <c:pt idx="1059">
                  <c:v>1168.1188943135226</c:v>
                </c:pt>
                <c:pt idx="1060">
                  <c:v>1172.640833075184</c:v>
                </c:pt>
                <c:pt idx="1061">
                  <c:v>1174.6918555533141</c:v>
                </c:pt>
                <c:pt idx="1062">
                  <c:v>1174.8638638501936</c:v>
                </c:pt>
                <c:pt idx="1063">
                  <c:v>1174.8638638501936</c:v>
                </c:pt>
                <c:pt idx="1064">
                  <c:v>1174.8638638501936</c:v>
                </c:pt>
                <c:pt idx="1065">
                  <c:v>1174.8638638501936</c:v>
                </c:pt>
                <c:pt idx="1066">
                  <c:v>1174.8638638501936</c:v>
                </c:pt>
                <c:pt idx="1067">
                  <c:v>1174.8638638501936</c:v>
                </c:pt>
                <c:pt idx="1068">
                  <c:v>1174.8638638501936</c:v>
                </c:pt>
                <c:pt idx="1069">
                  <c:v>1174.8638638501936</c:v>
                </c:pt>
                <c:pt idx="1070">
                  <c:v>1174.8638638501936</c:v>
                </c:pt>
                <c:pt idx="1071">
                  <c:v>1174.8638638501936</c:v>
                </c:pt>
                <c:pt idx="1072">
                  <c:v>1174.8638638501936</c:v>
                </c:pt>
                <c:pt idx="1073">
                  <c:v>1174.8638638501936</c:v>
                </c:pt>
                <c:pt idx="1074">
                  <c:v>1174.8638638501936</c:v>
                </c:pt>
                <c:pt idx="1075">
                  <c:v>1174.8638638501936</c:v>
                </c:pt>
                <c:pt idx="1076">
                  <c:v>1174.8638638501936</c:v>
                </c:pt>
                <c:pt idx="1077">
                  <c:v>1174.8638638501936</c:v>
                </c:pt>
                <c:pt idx="1078">
                  <c:v>1174.8638638501936</c:v>
                </c:pt>
                <c:pt idx="1079">
                  <c:v>1174.8638638501936</c:v>
                </c:pt>
                <c:pt idx="1080">
                  <c:v>1174.8638638501936</c:v>
                </c:pt>
                <c:pt idx="1081">
                  <c:v>1174.8638638501936</c:v>
                </c:pt>
                <c:pt idx="1082">
                  <c:v>1174.8638638501936</c:v>
                </c:pt>
                <c:pt idx="1083">
                  <c:v>1175.7158968765239</c:v>
                </c:pt>
                <c:pt idx="1084">
                  <c:v>1179.3924800300988</c:v>
                </c:pt>
                <c:pt idx="1085">
                  <c:v>1180.8911996280738</c:v>
                </c:pt>
                <c:pt idx="1086">
                  <c:v>1180.8911996280738</c:v>
                </c:pt>
                <c:pt idx="1087">
                  <c:v>1180.8911996280738</c:v>
                </c:pt>
                <c:pt idx="1088">
                  <c:v>1180.8911996280738</c:v>
                </c:pt>
                <c:pt idx="1089">
                  <c:v>1180.8911996280738</c:v>
                </c:pt>
                <c:pt idx="1090">
                  <c:v>1180.8911996280738</c:v>
                </c:pt>
                <c:pt idx="1091">
                  <c:v>1180.8911996280738</c:v>
                </c:pt>
                <c:pt idx="1092">
                  <c:v>1180.8911996280738</c:v>
                </c:pt>
                <c:pt idx="1093">
                  <c:v>1180.8911996280738</c:v>
                </c:pt>
                <c:pt idx="1094">
                  <c:v>1180.8911996280738</c:v>
                </c:pt>
                <c:pt idx="1095">
                  <c:v>1180.8911996280738</c:v>
                </c:pt>
                <c:pt idx="1096">
                  <c:v>1180.8911996280738</c:v>
                </c:pt>
                <c:pt idx="1097">
                  <c:v>1180.8911996280738</c:v>
                </c:pt>
                <c:pt idx="1098">
                  <c:v>1180.8911996280738</c:v>
                </c:pt>
                <c:pt idx="1099">
                  <c:v>1184.5568568230344</c:v>
                </c:pt>
                <c:pt idx="1100">
                  <c:v>1188.7293610856996</c:v>
                </c:pt>
                <c:pt idx="1101">
                  <c:v>1189.2792190635573</c:v>
                </c:pt>
                <c:pt idx="1102">
                  <c:v>1189.2792190635573</c:v>
                </c:pt>
                <c:pt idx="1103">
                  <c:v>1189.2792190635573</c:v>
                </c:pt>
                <c:pt idx="1104">
                  <c:v>1189.2792190635573</c:v>
                </c:pt>
                <c:pt idx="1105">
                  <c:v>1189.2792190635573</c:v>
                </c:pt>
                <c:pt idx="1106">
                  <c:v>1189.2792190635573</c:v>
                </c:pt>
                <c:pt idx="1107">
                  <c:v>1189.2792190635573</c:v>
                </c:pt>
                <c:pt idx="1108">
                  <c:v>1189.2792190635573</c:v>
                </c:pt>
                <c:pt idx="1109">
                  <c:v>1190.8528680226302</c:v>
                </c:pt>
                <c:pt idx="1110">
                  <c:v>1192.239464902467</c:v>
                </c:pt>
                <c:pt idx="1111">
                  <c:v>1192.239464902467</c:v>
                </c:pt>
                <c:pt idx="1112">
                  <c:v>1192.239464902467</c:v>
                </c:pt>
                <c:pt idx="1113">
                  <c:v>1192.239464902467</c:v>
                </c:pt>
                <c:pt idx="1114">
                  <c:v>1192.239464902467</c:v>
                </c:pt>
                <c:pt idx="1115">
                  <c:v>1192.239464902467</c:v>
                </c:pt>
                <c:pt idx="1116">
                  <c:v>1192.239464902467</c:v>
                </c:pt>
                <c:pt idx="1117">
                  <c:v>1192.239464902467</c:v>
                </c:pt>
                <c:pt idx="1118">
                  <c:v>1192.239464902467</c:v>
                </c:pt>
                <c:pt idx="1119">
                  <c:v>1193.5609362864179</c:v>
                </c:pt>
                <c:pt idx="1120">
                  <c:v>1193.5874469312805</c:v>
                </c:pt>
                <c:pt idx="1121">
                  <c:v>1193.5874469312805</c:v>
                </c:pt>
                <c:pt idx="1122">
                  <c:v>1193.5874469312805</c:v>
                </c:pt>
                <c:pt idx="1123">
                  <c:v>1195.3575744368602</c:v>
                </c:pt>
                <c:pt idx="1124">
                  <c:v>1202.6311756337805</c:v>
                </c:pt>
                <c:pt idx="1125">
                  <c:v>1216.6675687853347</c:v>
                </c:pt>
                <c:pt idx="1126">
                  <c:v>1235.3920805652913</c:v>
                </c:pt>
                <c:pt idx="1127">
                  <c:v>1254.2429726850112</c:v>
                </c:pt>
                <c:pt idx="1128">
                  <c:v>1270.9493983228269</c:v>
                </c:pt>
                <c:pt idx="1129">
                  <c:v>1283.6299077503725</c:v>
                </c:pt>
                <c:pt idx="1130">
                  <c:v>1292.5081092125499</c:v>
                </c:pt>
                <c:pt idx="1131">
                  <c:v>1299.5672507426862</c:v>
                </c:pt>
                <c:pt idx="1132">
                  <c:v>1305.8908263768449</c:v>
                </c:pt>
                <c:pt idx="1133">
                  <c:v>1312.1219066583496</c:v>
                </c:pt>
                <c:pt idx="1134">
                  <c:v>1317.9223960725649</c:v>
                </c:pt>
                <c:pt idx="1135">
                  <c:v>1322.444603194539</c:v>
                </c:pt>
                <c:pt idx="1136">
                  <c:v>1324.9936925505608</c:v>
                </c:pt>
                <c:pt idx="1137">
                  <c:v>1325.6716548244788</c:v>
                </c:pt>
                <c:pt idx="1138">
                  <c:v>1325.6716548244788</c:v>
                </c:pt>
                <c:pt idx="1139">
                  <c:v>1325.6716548244788</c:v>
                </c:pt>
                <c:pt idx="1140">
                  <c:v>1325.6716548244788</c:v>
                </c:pt>
                <c:pt idx="1141">
                  <c:v>1325.6716548244788</c:v>
                </c:pt>
                <c:pt idx="1142">
                  <c:v>1325.6716548244788</c:v>
                </c:pt>
                <c:pt idx="1143">
                  <c:v>1325.6716548244788</c:v>
                </c:pt>
                <c:pt idx="1144">
                  <c:v>1325.6716548244788</c:v>
                </c:pt>
                <c:pt idx="1145">
                  <c:v>1325.6716548244788</c:v>
                </c:pt>
                <c:pt idx="1146">
                  <c:v>1326.3290561198994</c:v>
                </c:pt>
                <c:pt idx="1147">
                  <c:v>1332.2423148888522</c:v>
                </c:pt>
                <c:pt idx="1148">
                  <c:v>1337.8751531209732</c:v>
                </c:pt>
                <c:pt idx="1149">
                  <c:v>1340.3811128184436</c:v>
                </c:pt>
                <c:pt idx="1150">
                  <c:v>1340.7984914856936</c:v>
                </c:pt>
                <c:pt idx="1151">
                  <c:v>1340.7984914856936</c:v>
                </c:pt>
                <c:pt idx="1152">
                  <c:v>1340.7984914856936</c:v>
                </c:pt>
                <c:pt idx="1153">
                  <c:v>1340.7984914856936</c:v>
                </c:pt>
                <c:pt idx="1154">
                  <c:v>1340.7984914856936</c:v>
                </c:pt>
                <c:pt idx="1155">
                  <c:v>1340.7984914856936</c:v>
                </c:pt>
                <c:pt idx="1156">
                  <c:v>1340.7984914856936</c:v>
                </c:pt>
                <c:pt idx="1157">
                  <c:v>1340.7984914856936</c:v>
                </c:pt>
                <c:pt idx="1158">
                  <c:v>1340.7984914856936</c:v>
                </c:pt>
                <c:pt idx="1159">
                  <c:v>1340.7984914856936</c:v>
                </c:pt>
                <c:pt idx="1160">
                  <c:v>1340.7984914856936</c:v>
                </c:pt>
                <c:pt idx="1161">
                  <c:v>1340.7984914856936</c:v>
                </c:pt>
                <c:pt idx="1162">
                  <c:v>1340.7984914856936</c:v>
                </c:pt>
                <c:pt idx="1163">
                  <c:v>1340.7984914856936</c:v>
                </c:pt>
                <c:pt idx="1164">
                  <c:v>1340.7984914856936</c:v>
                </c:pt>
                <c:pt idx="1165">
                  <c:v>1340.7984914856936</c:v>
                </c:pt>
                <c:pt idx="1166">
                  <c:v>1340.7984914856936</c:v>
                </c:pt>
                <c:pt idx="1167">
                  <c:v>1340.7984914856936</c:v>
                </c:pt>
                <c:pt idx="1168">
                  <c:v>1340.7984914856936</c:v>
                </c:pt>
                <c:pt idx="1169">
                  <c:v>1340.7984914856936</c:v>
                </c:pt>
                <c:pt idx="1170">
                  <c:v>1340.7984914856936</c:v>
                </c:pt>
                <c:pt idx="1171">
                  <c:v>1340.7984914856936</c:v>
                </c:pt>
                <c:pt idx="1172">
                  <c:v>1340.7984914856936</c:v>
                </c:pt>
                <c:pt idx="1173">
                  <c:v>1340.7984914856936</c:v>
                </c:pt>
                <c:pt idx="1174">
                  <c:v>1340.7984914856936</c:v>
                </c:pt>
                <c:pt idx="1175">
                  <c:v>1340.7984914856936</c:v>
                </c:pt>
                <c:pt idx="1176">
                  <c:v>1340.7984914856936</c:v>
                </c:pt>
                <c:pt idx="1177">
                  <c:v>1340.7984914856936</c:v>
                </c:pt>
                <c:pt idx="1178">
                  <c:v>1340.7984914856936</c:v>
                </c:pt>
                <c:pt idx="1179">
                  <c:v>1340.7984914856936</c:v>
                </c:pt>
                <c:pt idx="1180">
                  <c:v>1340.7984914856936</c:v>
                </c:pt>
                <c:pt idx="1181">
                  <c:v>1340.7984914856936</c:v>
                </c:pt>
                <c:pt idx="1182">
                  <c:v>1340.7984914856936</c:v>
                </c:pt>
                <c:pt idx="1183">
                  <c:v>1340.7984914856936</c:v>
                </c:pt>
                <c:pt idx="1184">
                  <c:v>1340.7984914856936</c:v>
                </c:pt>
                <c:pt idx="1185">
                  <c:v>1340.7984914856936</c:v>
                </c:pt>
                <c:pt idx="1186">
                  <c:v>1340.7984914856936</c:v>
                </c:pt>
                <c:pt idx="1187">
                  <c:v>1340.7984914856936</c:v>
                </c:pt>
                <c:pt idx="1188">
                  <c:v>1340.7984914856936</c:v>
                </c:pt>
                <c:pt idx="1189">
                  <c:v>1340.7984914856936</c:v>
                </c:pt>
                <c:pt idx="1190">
                  <c:v>1340.7984914856936</c:v>
                </c:pt>
                <c:pt idx="1191">
                  <c:v>1340.7984914856936</c:v>
                </c:pt>
                <c:pt idx="1192">
                  <c:v>1340.7984914856936</c:v>
                </c:pt>
                <c:pt idx="1193">
                  <c:v>1340.7984914856936</c:v>
                </c:pt>
                <c:pt idx="1194">
                  <c:v>1340.7984914856936</c:v>
                </c:pt>
                <c:pt idx="1195">
                  <c:v>1340.7984914856936</c:v>
                </c:pt>
                <c:pt idx="1196">
                  <c:v>1340.7984914856936</c:v>
                </c:pt>
                <c:pt idx="1197">
                  <c:v>1340.7984914856936</c:v>
                </c:pt>
                <c:pt idx="1198">
                  <c:v>1340.7984914856936</c:v>
                </c:pt>
                <c:pt idx="1199">
                  <c:v>1340.7984914856936</c:v>
                </c:pt>
                <c:pt idx="1200">
                  <c:v>1340.7984914856936</c:v>
                </c:pt>
                <c:pt idx="1201">
                  <c:v>1340.7984914856936</c:v>
                </c:pt>
                <c:pt idx="1202">
                  <c:v>1340.7984914856936</c:v>
                </c:pt>
                <c:pt idx="1203">
                  <c:v>1340.7984914856936</c:v>
                </c:pt>
                <c:pt idx="1204">
                  <c:v>1340.7984914856936</c:v>
                </c:pt>
                <c:pt idx="1205">
                  <c:v>1340.7984914856936</c:v>
                </c:pt>
                <c:pt idx="1206">
                  <c:v>1340.7984914856936</c:v>
                </c:pt>
                <c:pt idx="1207">
                  <c:v>1340.7984914856936</c:v>
                </c:pt>
                <c:pt idx="1208">
                  <c:v>1340.7984914856936</c:v>
                </c:pt>
                <c:pt idx="1209">
                  <c:v>1340.7984914856936</c:v>
                </c:pt>
                <c:pt idx="1210">
                  <c:v>1340.7984914856936</c:v>
                </c:pt>
                <c:pt idx="1211">
                  <c:v>1340.7984914856936</c:v>
                </c:pt>
                <c:pt idx="1212">
                  <c:v>1340.7984914856936</c:v>
                </c:pt>
                <c:pt idx="1213">
                  <c:v>1340.7984914856936</c:v>
                </c:pt>
                <c:pt idx="1214">
                  <c:v>1340.7984914856936</c:v>
                </c:pt>
                <c:pt idx="1215">
                  <c:v>1340.7984914856936</c:v>
                </c:pt>
                <c:pt idx="1216">
                  <c:v>1340.7984914856936</c:v>
                </c:pt>
                <c:pt idx="1217">
                  <c:v>1340.7984914856936</c:v>
                </c:pt>
                <c:pt idx="1218">
                  <c:v>1340.7984914856936</c:v>
                </c:pt>
                <c:pt idx="1219">
                  <c:v>1340.7984914856936</c:v>
                </c:pt>
                <c:pt idx="1220">
                  <c:v>1340.7984914856936</c:v>
                </c:pt>
                <c:pt idx="1221">
                  <c:v>1340.7984914856936</c:v>
                </c:pt>
                <c:pt idx="1222">
                  <c:v>1340.7984914856936</c:v>
                </c:pt>
                <c:pt idx="1223">
                  <c:v>1340.7984914856936</c:v>
                </c:pt>
                <c:pt idx="1224">
                  <c:v>1340.7984914856936</c:v>
                </c:pt>
                <c:pt idx="1225">
                  <c:v>1340.7984914856936</c:v>
                </c:pt>
                <c:pt idx="1226">
                  <c:v>1340.7984914856936</c:v>
                </c:pt>
                <c:pt idx="1227">
                  <c:v>1340.7984914856936</c:v>
                </c:pt>
                <c:pt idx="1228">
                  <c:v>1340.7984914856936</c:v>
                </c:pt>
                <c:pt idx="1229">
                  <c:v>1340.7984914856936</c:v>
                </c:pt>
                <c:pt idx="1230">
                  <c:v>1340.7984914856936</c:v>
                </c:pt>
                <c:pt idx="1231">
                  <c:v>1340.7984914856936</c:v>
                </c:pt>
                <c:pt idx="1232">
                  <c:v>1340.7984914856936</c:v>
                </c:pt>
                <c:pt idx="1233">
                  <c:v>1340.7984914856936</c:v>
                </c:pt>
                <c:pt idx="1234">
                  <c:v>1340.7984914856936</c:v>
                </c:pt>
                <c:pt idx="1235">
                  <c:v>1340.7984914856936</c:v>
                </c:pt>
                <c:pt idx="1236">
                  <c:v>1340.7984914856936</c:v>
                </c:pt>
                <c:pt idx="1237">
                  <c:v>1340.7984914856936</c:v>
                </c:pt>
                <c:pt idx="1238">
                  <c:v>1340.7984914856936</c:v>
                </c:pt>
                <c:pt idx="1239">
                  <c:v>1340.7984914856936</c:v>
                </c:pt>
                <c:pt idx="1240">
                  <c:v>1340.7984914856936</c:v>
                </c:pt>
                <c:pt idx="1241">
                  <c:v>1340.7984914856936</c:v>
                </c:pt>
                <c:pt idx="1242">
                  <c:v>1340.7984914856936</c:v>
                </c:pt>
                <c:pt idx="1243">
                  <c:v>1340.7984914856936</c:v>
                </c:pt>
                <c:pt idx="1244">
                  <c:v>1340.7984914856936</c:v>
                </c:pt>
                <c:pt idx="1245">
                  <c:v>1340.7984914856936</c:v>
                </c:pt>
                <c:pt idx="1246">
                  <c:v>1340.7984914856936</c:v>
                </c:pt>
                <c:pt idx="1247">
                  <c:v>1340.7984914856936</c:v>
                </c:pt>
                <c:pt idx="1248">
                  <c:v>1340.7984914856936</c:v>
                </c:pt>
                <c:pt idx="1249">
                  <c:v>1340.7984914856936</c:v>
                </c:pt>
                <c:pt idx="1250">
                  <c:v>1340.7984914856936</c:v>
                </c:pt>
                <c:pt idx="1251">
                  <c:v>1340.7984914856936</c:v>
                </c:pt>
                <c:pt idx="1252">
                  <c:v>1340.7984914856936</c:v>
                </c:pt>
                <c:pt idx="1253">
                  <c:v>1340.7984914856936</c:v>
                </c:pt>
                <c:pt idx="1254">
                  <c:v>1340.7984914856936</c:v>
                </c:pt>
                <c:pt idx="1255">
                  <c:v>1340.7984914856936</c:v>
                </c:pt>
                <c:pt idx="1256">
                  <c:v>1340.7984914856936</c:v>
                </c:pt>
                <c:pt idx="1257">
                  <c:v>1340.7984914856936</c:v>
                </c:pt>
                <c:pt idx="1258">
                  <c:v>1340.7984914856936</c:v>
                </c:pt>
                <c:pt idx="1259">
                  <c:v>1340.7984914856936</c:v>
                </c:pt>
                <c:pt idx="1260">
                  <c:v>1340.7984914856936</c:v>
                </c:pt>
                <c:pt idx="1261">
                  <c:v>1340.7984914856936</c:v>
                </c:pt>
                <c:pt idx="1262">
                  <c:v>1340.7984914856936</c:v>
                </c:pt>
                <c:pt idx="1263">
                  <c:v>1340.7984914856936</c:v>
                </c:pt>
                <c:pt idx="1264">
                  <c:v>1340.7984914856936</c:v>
                </c:pt>
                <c:pt idx="1265">
                  <c:v>1340.7984914856936</c:v>
                </c:pt>
                <c:pt idx="1266">
                  <c:v>1340.7984914856936</c:v>
                </c:pt>
                <c:pt idx="1267">
                  <c:v>1340.7984914856936</c:v>
                </c:pt>
                <c:pt idx="1268">
                  <c:v>1340.7984914856936</c:v>
                </c:pt>
                <c:pt idx="1269">
                  <c:v>1340.7984914856936</c:v>
                </c:pt>
                <c:pt idx="1270">
                  <c:v>1340.7984914856936</c:v>
                </c:pt>
                <c:pt idx="1271">
                  <c:v>1340.7984914856936</c:v>
                </c:pt>
                <c:pt idx="1272">
                  <c:v>1340.7984914856936</c:v>
                </c:pt>
                <c:pt idx="1273">
                  <c:v>1340.7984914856936</c:v>
                </c:pt>
                <c:pt idx="1274">
                  <c:v>1340.7984914856936</c:v>
                </c:pt>
                <c:pt idx="1275">
                  <c:v>1340.7984914856936</c:v>
                </c:pt>
                <c:pt idx="1276">
                  <c:v>1340.7984914856936</c:v>
                </c:pt>
                <c:pt idx="1277">
                  <c:v>1340.7984914856936</c:v>
                </c:pt>
                <c:pt idx="1278">
                  <c:v>1340.7984914856936</c:v>
                </c:pt>
                <c:pt idx="1279">
                  <c:v>1340.7984914856936</c:v>
                </c:pt>
                <c:pt idx="1280">
                  <c:v>1340.7984914856936</c:v>
                </c:pt>
                <c:pt idx="1281">
                  <c:v>1340.7984914856936</c:v>
                </c:pt>
                <c:pt idx="1282">
                  <c:v>1340.7984914856936</c:v>
                </c:pt>
                <c:pt idx="1283">
                  <c:v>1340.7984914856936</c:v>
                </c:pt>
                <c:pt idx="1284">
                  <c:v>1340.7984914856936</c:v>
                </c:pt>
                <c:pt idx="1285">
                  <c:v>1340.7984914856936</c:v>
                </c:pt>
                <c:pt idx="1286">
                  <c:v>1340.7984914856936</c:v>
                </c:pt>
                <c:pt idx="1287">
                  <c:v>1340.7984914856936</c:v>
                </c:pt>
                <c:pt idx="1288">
                  <c:v>1340.7984914856936</c:v>
                </c:pt>
                <c:pt idx="1289">
                  <c:v>1340.7984914856936</c:v>
                </c:pt>
                <c:pt idx="1290">
                  <c:v>1340.7984914856936</c:v>
                </c:pt>
                <c:pt idx="1291">
                  <c:v>1340.7984914856936</c:v>
                </c:pt>
                <c:pt idx="1292">
                  <c:v>1340.7984914856936</c:v>
                </c:pt>
                <c:pt idx="1293">
                  <c:v>1340.7984914856936</c:v>
                </c:pt>
                <c:pt idx="1294">
                  <c:v>1340.7984914856936</c:v>
                </c:pt>
                <c:pt idx="1295">
                  <c:v>1340.7984914856936</c:v>
                </c:pt>
                <c:pt idx="1296">
                  <c:v>1340.7984914856936</c:v>
                </c:pt>
                <c:pt idx="1297">
                  <c:v>1340.7984914856936</c:v>
                </c:pt>
                <c:pt idx="1298">
                  <c:v>1340.7984914856936</c:v>
                </c:pt>
                <c:pt idx="1299">
                  <c:v>1340.7984914856936</c:v>
                </c:pt>
                <c:pt idx="1300">
                  <c:v>1340.7984914856936</c:v>
                </c:pt>
                <c:pt idx="1301">
                  <c:v>1340.7984914856936</c:v>
                </c:pt>
                <c:pt idx="1302">
                  <c:v>1340.7984914856936</c:v>
                </c:pt>
                <c:pt idx="1303">
                  <c:v>1340.7984914856936</c:v>
                </c:pt>
                <c:pt idx="1304">
                  <c:v>1340.7984914856936</c:v>
                </c:pt>
                <c:pt idx="1305">
                  <c:v>1340.7984914856936</c:v>
                </c:pt>
                <c:pt idx="1306">
                  <c:v>1340.7984914856936</c:v>
                </c:pt>
                <c:pt idx="1307">
                  <c:v>1340.7984914856936</c:v>
                </c:pt>
                <c:pt idx="1308">
                  <c:v>1340.7984914856936</c:v>
                </c:pt>
                <c:pt idx="1309">
                  <c:v>1340.7984914856936</c:v>
                </c:pt>
                <c:pt idx="1310">
                  <c:v>1340.7984914856936</c:v>
                </c:pt>
                <c:pt idx="1311">
                  <c:v>1340.7984914856936</c:v>
                </c:pt>
                <c:pt idx="1312">
                  <c:v>1340.7984914856936</c:v>
                </c:pt>
                <c:pt idx="1313">
                  <c:v>1340.7984914856936</c:v>
                </c:pt>
                <c:pt idx="1314">
                  <c:v>1340.7984914856936</c:v>
                </c:pt>
                <c:pt idx="1315">
                  <c:v>1340.7984914856936</c:v>
                </c:pt>
                <c:pt idx="1316">
                  <c:v>1340.7984914856936</c:v>
                </c:pt>
                <c:pt idx="1317">
                  <c:v>1340.7984914856936</c:v>
                </c:pt>
                <c:pt idx="1318">
                  <c:v>1340.7984914856936</c:v>
                </c:pt>
                <c:pt idx="1319">
                  <c:v>1340.7984914856936</c:v>
                </c:pt>
                <c:pt idx="1320">
                  <c:v>1340.7984914856936</c:v>
                </c:pt>
                <c:pt idx="1321">
                  <c:v>1340.7984914856936</c:v>
                </c:pt>
                <c:pt idx="1322">
                  <c:v>1340.7984914856936</c:v>
                </c:pt>
                <c:pt idx="1323">
                  <c:v>1340.7984914856936</c:v>
                </c:pt>
                <c:pt idx="1324">
                  <c:v>1340.7984914856936</c:v>
                </c:pt>
                <c:pt idx="1325">
                  <c:v>1340.7984914856936</c:v>
                </c:pt>
                <c:pt idx="1326">
                  <c:v>1340.7984914856936</c:v>
                </c:pt>
                <c:pt idx="1327">
                  <c:v>1340.7984914856936</c:v>
                </c:pt>
                <c:pt idx="1328">
                  <c:v>1340.7984914856936</c:v>
                </c:pt>
                <c:pt idx="1329">
                  <c:v>1340.7984914856936</c:v>
                </c:pt>
                <c:pt idx="1330">
                  <c:v>1340.7984914856936</c:v>
                </c:pt>
                <c:pt idx="1331">
                  <c:v>1340.7984914856936</c:v>
                </c:pt>
                <c:pt idx="1332">
                  <c:v>1340.7984914856936</c:v>
                </c:pt>
                <c:pt idx="1333">
                  <c:v>1340.7984914856936</c:v>
                </c:pt>
                <c:pt idx="1334">
                  <c:v>1340.7984914856936</c:v>
                </c:pt>
                <c:pt idx="1335">
                  <c:v>1340.7984914856936</c:v>
                </c:pt>
                <c:pt idx="1336">
                  <c:v>1340.7984914856936</c:v>
                </c:pt>
                <c:pt idx="1337">
                  <c:v>1340.7984914856936</c:v>
                </c:pt>
                <c:pt idx="1338">
                  <c:v>1340.7984914856936</c:v>
                </c:pt>
                <c:pt idx="1339">
                  <c:v>1340.7984914856936</c:v>
                </c:pt>
                <c:pt idx="1340">
                  <c:v>1340.7984914856936</c:v>
                </c:pt>
                <c:pt idx="1341">
                  <c:v>1340.7984914856936</c:v>
                </c:pt>
                <c:pt idx="1342">
                  <c:v>1340.7984914856936</c:v>
                </c:pt>
                <c:pt idx="1343">
                  <c:v>1340.7984914856936</c:v>
                </c:pt>
                <c:pt idx="1344">
                  <c:v>1340.7984914856936</c:v>
                </c:pt>
                <c:pt idx="1345">
                  <c:v>1340.7984914856936</c:v>
                </c:pt>
                <c:pt idx="1346">
                  <c:v>1340.7984914856936</c:v>
                </c:pt>
                <c:pt idx="1347">
                  <c:v>1340.7984914856936</c:v>
                </c:pt>
                <c:pt idx="1348">
                  <c:v>1340.7984914856936</c:v>
                </c:pt>
                <c:pt idx="1349">
                  <c:v>1340.7984914856936</c:v>
                </c:pt>
                <c:pt idx="1350">
                  <c:v>1340.7984914856936</c:v>
                </c:pt>
                <c:pt idx="1351">
                  <c:v>1341.4677118367683</c:v>
                </c:pt>
                <c:pt idx="1352">
                  <c:v>1343.2380107629147</c:v>
                </c:pt>
                <c:pt idx="1353">
                  <c:v>1345.4387197893134</c:v>
                </c:pt>
                <c:pt idx="1354">
                  <c:v>1348.0569817510868</c:v>
                </c:pt>
                <c:pt idx="1355">
                  <c:v>1351.3733043528027</c:v>
                </c:pt>
                <c:pt idx="1356">
                  <c:v>1355.9514906568349</c:v>
                </c:pt>
                <c:pt idx="1357">
                  <c:v>1361.4388676653691</c:v>
                </c:pt>
                <c:pt idx="1358">
                  <c:v>1367.4953962808393</c:v>
                </c:pt>
                <c:pt idx="1359">
                  <c:v>1374.3419686396901</c:v>
                </c:pt>
                <c:pt idx="1360">
                  <c:v>1381.3805305389094</c:v>
                </c:pt>
                <c:pt idx="1361">
                  <c:v>1386.0601093469027</c:v>
                </c:pt>
                <c:pt idx="1362">
                  <c:v>1386.2931250189367</c:v>
                </c:pt>
                <c:pt idx="1363">
                  <c:v>1386.2931250189367</c:v>
                </c:pt>
                <c:pt idx="1364">
                  <c:v>1386.2931250189367</c:v>
                </c:pt>
                <c:pt idx="1365">
                  <c:v>1386.2931250189367</c:v>
                </c:pt>
                <c:pt idx="1366">
                  <c:v>1386.2931250189367</c:v>
                </c:pt>
                <c:pt idx="1367">
                  <c:v>1386.2931250189367</c:v>
                </c:pt>
                <c:pt idx="1368">
                  <c:v>1388.6968594035711</c:v>
                </c:pt>
                <c:pt idx="1369">
                  <c:v>1393.1132091061174</c:v>
                </c:pt>
                <c:pt idx="1370">
                  <c:v>1394.4053042417993</c:v>
                </c:pt>
                <c:pt idx="1371">
                  <c:v>1394.4053042417993</c:v>
                </c:pt>
                <c:pt idx="1372">
                  <c:v>1394.4053042417993</c:v>
                </c:pt>
                <c:pt idx="1373">
                  <c:v>1394.4053042417993</c:v>
                </c:pt>
                <c:pt idx="1374">
                  <c:v>1394.4053042417993</c:v>
                </c:pt>
                <c:pt idx="1375">
                  <c:v>1397.6132215475757</c:v>
                </c:pt>
                <c:pt idx="1376">
                  <c:v>1406.143391669925</c:v>
                </c:pt>
                <c:pt idx="1377">
                  <c:v>1421.3531121954395</c:v>
                </c:pt>
                <c:pt idx="1378">
                  <c:v>1438.5315694380308</c:v>
                </c:pt>
                <c:pt idx="1379">
                  <c:v>1453.8712041845818</c:v>
                </c:pt>
                <c:pt idx="1380">
                  <c:v>1467.311835914199</c:v>
                </c:pt>
                <c:pt idx="1381">
                  <c:v>1475.1697368722871</c:v>
                </c:pt>
                <c:pt idx="1382">
                  <c:v>1475.1697368722871</c:v>
                </c:pt>
                <c:pt idx="1383">
                  <c:v>1475.1697368722871</c:v>
                </c:pt>
                <c:pt idx="1384">
                  <c:v>1475.1697368722871</c:v>
                </c:pt>
                <c:pt idx="1385">
                  <c:v>1475.1697368722871</c:v>
                </c:pt>
                <c:pt idx="1386">
                  <c:v>1475.1697368722871</c:v>
                </c:pt>
                <c:pt idx="1387">
                  <c:v>1475.1697368722871</c:v>
                </c:pt>
                <c:pt idx="1388">
                  <c:v>1475.1697368722871</c:v>
                </c:pt>
                <c:pt idx="1389">
                  <c:v>1475.1697368722871</c:v>
                </c:pt>
                <c:pt idx="1390">
                  <c:v>1475.1697368722871</c:v>
                </c:pt>
                <c:pt idx="1391">
                  <c:v>1475.1697368722871</c:v>
                </c:pt>
                <c:pt idx="1392">
                  <c:v>1475.1697368722871</c:v>
                </c:pt>
                <c:pt idx="1393">
                  <c:v>1475.1697368722871</c:v>
                </c:pt>
                <c:pt idx="1394">
                  <c:v>1475.1697368722871</c:v>
                </c:pt>
                <c:pt idx="1395">
                  <c:v>1475.1697368722871</c:v>
                </c:pt>
                <c:pt idx="1396">
                  <c:v>1475.1697368722871</c:v>
                </c:pt>
                <c:pt idx="1397">
                  <c:v>1475.1697368722871</c:v>
                </c:pt>
                <c:pt idx="1398">
                  <c:v>1476.18588336877</c:v>
                </c:pt>
                <c:pt idx="1399">
                  <c:v>1478.299938253662</c:v>
                </c:pt>
                <c:pt idx="1400">
                  <c:v>1481.4586874239724</c:v>
                </c:pt>
                <c:pt idx="1401">
                  <c:v>1485.1897764861797</c:v>
                </c:pt>
                <c:pt idx="1402">
                  <c:v>1490.0238075251582</c:v>
                </c:pt>
                <c:pt idx="1403">
                  <c:v>1497.8576405703814</c:v>
                </c:pt>
                <c:pt idx="1404">
                  <c:v>1510.5112101222985</c:v>
                </c:pt>
                <c:pt idx="1405">
                  <c:v>1524.5309940882221</c:v>
                </c:pt>
                <c:pt idx="1406">
                  <c:v>1534.4453910738821</c:v>
                </c:pt>
                <c:pt idx="1407">
                  <c:v>1538.075675979572</c:v>
                </c:pt>
                <c:pt idx="1408">
                  <c:v>1538.075675979572</c:v>
                </c:pt>
                <c:pt idx="1409">
                  <c:v>1538.075675979572</c:v>
                </c:pt>
                <c:pt idx="1410">
                  <c:v>1538.075675979572</c:v>
                </c:pt>
                <c:pt idx="1411">
                  <c:v>1538.075675979572</c:v>
                </c:pt>
                <c:pt idx="1412">
                  <c:v>1538.075675979572</c:v>
                </c:pt>
                <c:pt idx="1413">
                  <c:v>1538.075675979572</c:v>
                </c:pt>
                <c:pt idx="1414">
                  <c:v>1538.075675979572</c:v>
                </c:pt>
                <c:pt idx="1415">
                  <c:v>1538.075675979572</c:v>
                </c:pt>
                <c:pt idx="1416">
                  <c:v>1538.075675979572</c:v>
                </c:pt>
                <c:pt idx="1417">
                  <c:v>1538.075675979572</c:v>
                </c:pt>
                <c:pt idx="1418">
                  <c:v>1538.075675979572</c:v>
                </c:pt>
                <c:pt idx="1419">
                  <c:v>1538.075675979572</c:v>
                </c:pt>
                <c:pt idx="1420">
                  <c:v>1538.075675979572</c:v>
                </c:pt>
                <c:pt idx="1421">
                  <c:v>1541.6190171964311</c:v>
                </c:pt>
                <c:pt idx="1422">
                  <c:v>1548.4529798306742</c:v>
                </c:pt>
                <c:pt idx="1423">
                  <c:v>1552.5111230552952</c:v>
                </c:pt>
                <c:pt idx="1424">
                  <c:v>1552.5111230552952</c:v>
                </c:pt>
                <c:pt idx="1425">
                  <c:v>1552.5111230552952</c:v>
                </c:pt>
                <c:pt idx="1426">
                  <c:v>1552.5111230552952</c:v>
                </c:pt>
                <c:pt idx="1427">
                  <c:v>1552.5111230552952</c:v>
                </c:pt>
                <c:pt idx="1428">
                  <c:v>1552.5111230552952</c:v>
                </c:pt>
                <c:pt idx="1429">
                  <c:v>1552.5111230552952</c:v>
                </c:pt>
                <c:pt idx="1430">
                  <c:v>1554.3967798005144</c:v>
                </c:pt>
                <c:pt idx="1431">
                  <c:v>1561.0096889194181</c:v>
                </c:pt>
                <c:pt idx="1432">
                  <c:v>1572.3713401538669</c:v>
                </c:pt>
                <c:pt idx="1433">
                  <c:v>1584.491802681722</c:v>
                </c:pt>
                <c:pt idx="1434">
                  <c:v>1594.7363800240751</c:v>
                </c:pt>
                <c:pt idx="1435">
                  <c:v>1599.6980161044305</c:v>
                </c:pt>
                <c:pt idx="1436">
                  <c:v>1599.6980161044305</c:v>
                </c:pt>
                <c:pt idx="1437">
                  <c:v>1599.6980161044305</c:v>
                </c:pt>
                <c:pt idx="1438">
                  <c:v>1599.6980161044305</c:v>
                </c:pt>
                <c:pt idx="1439">
                  <c:v>1599.6980161044305</c:v>
                </c:pt>
                <c:pt idx="1440">
                  <c:v>1599.6980161044305</c:v>
                </c:pt>
                <c:pt idx="1441">
                  <c:v>1600.9952713182668</c:v>
                </c:pt>
                <c:pt idx="1442">
                  <c:v>1602.6771856460678</c:v>
                </c:pt>
                <c:pt idx="1443">
                  <c:v>1603.132983660096</c:v>
                </c:pt>
                <c:pt idx="1444">
                  <c:v>1603.132983660096</c:v>
                </c:pt>
                <c:pt idx="1445">
                  <c:v>1603.132983660096</c:v>
                </c:pt>
                <c:pt idx="1446">
                  <c:v>1603.132983660096</c:v>
                </c:pt>
                <c:pt idx="1447">
                  <c:v>1604.9719621542401</c:v>
                </c:pt>
                <c:pt idx="1448">
                  <c:v>1609.2861341982036</c:v>
                </c:pt>
                <c:pt idx="1449">
                  <c:v>1613.1163212879305</c:v>
                </c:pt>
                <c:pt idx="1450">
                  <c:v>1614.5793447878368</c:v>
                </c:pt>
                <c:pt idx="1451">
                  <c:v>1614.7600095799114</c:v>
                </c:pt>
                <c:pt idx="1452">
                  <c:v>1614.7600095799114</c:v>
                </c:pt>
                <c:pt idx="1453">
                  <c:v>1614.7600095799114</c:v>
                </c:pt>
                <c:pt idx="1454">
                  <c:v>1614.7600095799114</c:v>
                </c:pt>
                <c:pt idx="1455">
                  <c:v>1614.7600095799114</c:v>
                </c:pt>
                <c:pt idx="1456">
                  <c:v>1614.7600095799114</c:v>
                </c:pt>
                <c:pt idx="1457">
                  <c:v>1614.7600095799114</c:v>
                </c:pt>
                <c:pt idx="1458">
                  <c:v>1614.7600095799114</c:v>
                </c:pt>
                <c:pt idx="1459">
                  <c:v>1614.7600095799114</c:v>
                </c:pt>
                <c:pt idx="1460">
                  <c:v>1614.7600095799114</c:v>
                </c:pt>
                <c:pt idx="1461">
                  <c:v>1614.7600095799114</c:v>
                </c:pt>
                <c:pt idx="1462">
                  <c:v>1614.7600095799114</c:v>
                </c:pt>
                <c:pt idx="1463">
                  <c:v>1614.7600095799114</c:v>
                </c:pt>
                <c:pt idx="1464">
                  <c:v>1614.7600095799114</c:v>
                </c:pt>
                <c:pt idx="1465">
                  <c:v>1614.7600095799114</c:v>
                </c:pt>
                <c:pt idx="1466">
                  <c:v>1614.7600095799114</c:v>
                </c:pt>
                <c:pt idx="1467">
                  <c:v>1614.7600095799114</c:v>
                </c:pt>
                <c:pt idx="1468">
                  <c:v>1614.7600095799114</c:v>
                </c:pt>
                <c:pt idx="1469">
                  <c:v>1614.7600095799114</c:v>
                </c:pt>
                <c:pt idx="1470">
                  <c:v>1614.7600095799114</c:v>
                </c:pt>
                <c:pt idx="1471">
                  <c:v>1614.7600095799114</c:v>
                </c:pt>
                <c:pt idx="1472">
                  <c:v>1614.7600095799114</c:v>
                </c:pt>
                <c:pt idx="1473">
                  <c:v>1614.7600095799114</c:v>
                </c:pt>
                <c:pt idx="1474">
                  <c:v>1614.7600095799114</c:v>
                </c:pt>
                <c:pt idx="1475">
                  <c:v>1614.7600095799114</c:v>
                </c:pt>
                <c:pt idx="1476">
                  <c:v>1614.7600095799114</c:v>
                </c:pt>
                <c:pt idx="1477">
                  <c:v>1614.7600095799114</c:v>
                </c:pt>
                <c:pt idx="1478">
                  <c:v>1614.7600095799114</c:v>
                </c:pt>
                <c:pt idx="1479">
                  <c:v>1614.7600095799114</c:v>
                </c:pt>
                <c:pt idx="1480">
                  <c:v>1614.7600095799114</c:v>
                </c:pt>
                <c:pt idx="1481">
                  <c:v>1614.7600095799114</c:v>
                </c:pt>
                <c:pt idx="1482">
                  <c:v>1614.7600095799114</c:v>
                </c:pt>
                <c:pt idx="1483">
                  <c:v>1614.7600095799114</c:v>
                </c:pt>
                <c:pt idx="1484">
                  <c:v>1614.7600095799114</c:v>
                </c:pt>
                <c:pt idx="1485">
                  <c:v>1614.7600095799114</c:v>
                </c:pt>
                <c:pt idx="1486">
                  <c:v>1614.7600095799114</c:v>
                </c:pt>
                <c:pt idx="1487">
                  <c:v>1614.7600095799114</c:v>
                </c:pt>
                <c:pt idx="1488">
                  <c:v>1614.7600095799114</c:v>
                </c:pt>
                <c:pt idx="1489">
                  <c:v>1614.7600095799114</c:v>
                </c:pt>
                <c:pt idx="1490">
                  <c:v>1614.7600095799114</c:v>
                </c:pt>
                <c:pt idx="1491">
                  <c:v>1614.7600095799114</c:v>
                </c:pt>
                <c:pt idx="1492">
                  <c:v>1614.7600095799114</c:v>
                </c:pt>
                <c:pt idx="1493">
                  <c:v>1614.7600095799114</c:v>
                </c:pt>
                <c:pt idx="1494">
                  <c:v>1614.7600095799114</c:v>
                </c:pt>
                <c:pt idx="1495">
                  <c:v>1614.7600095799114</c:v>
                </c:pt>
                <c:pt idx="1496">
                  <c:v>1614.7600095799114</c:v>
                </c:pt>
                <c:pt idx="1497">
                  <c:v>1614.7600095799114</c:v>
                </c:pt>
                <c:pt idx="1498">
                  <c:v>1614.7600095799114</c:v>
                </c:pt>
                <c:pt idx="1499">
                  <c:v>1614.7600095799114</c:v>
                </c:pt>
                <c:pt idx="1500">
                  <c:v>1614.7600095799114</c:v>
                </c:pt>
                <c:pt idx="1501">
                  <c:v>1614.7600095799114</c:v>
                </c:pt>
                <c:pt idx="1502">
                  <c:v>1614.7600095799114</c:v>
                </c:pt>
                <c:pt idx="1503">
                  <c:v>1614.7600095799114</c:v>
                </c:pt>
                <c:pt idx="1504">
                  <c:v>1614.7600095799114</c:v>
                </c:pt>
                <c:pt idx="1505">
                  <c:v>1614.7600095799114</c:v>
                </c:pt>
                <c:pt idx="1506">
                  <c:v>1614.7600095799114</c:v>
                </c:pt>
                <c:pt idx="1507">
                  <c:v>1614.7600095799114</c:v>
                </c:pt>
                <c:pt idx="1508">
                  <c:v>1614.7600095799114</c:v>
                </c:pt>
                <c:pt idx="1509">
                  <c:v>1614.7600095799114</c:v>
                </c:pt>
                <c:pt idx="1510">
                  <c:v>1614.7600095799114</c:v>
                </c:pt>
                <c:pt idx="1511">
                  <c:v>1614.7600095799114</c:v>
                </c:pt>
                <c:pt idx="1512">
                  <c:v>1614.7600095799114</c:v>
                </c:pt>
                <c:pt idx="1513">
                  <c:v>1614.7600095799114</c:v>
                </c:pt>
                <c:pt idx="1514">
                  <c:v>1614.7600095799114</c:v>
                </c:pt>
                <c:pt idx="1515">
                  <c:v>1614.7600095799114</c:v>
                </c:pt>
                <c:pt idx="1516">
                  <c:v>1614.7600095799114</c:v>
                </c:pt>
                <c:pt idx="1517">
                  <c:v>1614.7600095799114</c:v>
                </c:pt>
                <c:pt idx="1518">
                  <c:v>1614.7600095799114</c:v>
                </c:pt>
                <c:pt idx="1519">
                  <c:v>1614.7600095799114</c:v>
                </c:pt>
                <c:pt idx="1520">
                  <c:v>1614.7600095799114</c:v>
                </c:pt>
                <c:pt idx="1521">
                  <c:v>1614.7600095799114</c:v>
                </c:pt>
                <c:pt idx="1522">
                  <c:v>1614.7600095799114</c:v>
                </c:pt>
                <c:pt idx="1523">
                  <c:v>1614.7600095799114</c:v>
                </c:pt>
                <c:pt idx="1524">
                  <c:v>1614.7600095799114</c:v>
                </c:pt>
                <c:pt idx="1525">
                  <c:v>1616.9544342332943</c:v>
                </c:pt>
                <c:pt idx="1526">
                  <c:v>1622.4355095862097</c:v>
                </c:pt>
                <c:pt idx="1527">
                  <c:v>1629.8969185619765</c:v>
                </c:pt>
                <c:pt idx="1528">
                  <c:v>1637.2875200633302</c:v>
                </c:pt>
                <c:pt idx="1529">
                  <c:v>1643.0249743740462</c:v>
                </c:pt>
                <c:pt idx="1530">
                  <c:v>1646.437258792587</c:v>
                </c:pt>
                <c:pt idx="1531">
                  <c:v>1647.1252308350508</c:v>
                </c:pt>
                <c:pt idx="1532">
                  <c:v>1647.1252308350508</c:v>
                </c:pt>
                <c:pt idx="1533">
                  <c:v>1647.1252308350508</c:v>
                </c:pt>
                <c:pt idx="1534">
                  <c:v>1647.1252308350508</c:v>
                </c:pt>
                <c:pt idx="1535">
                  <c:v>1647.1252308350508</c:v>
                </c:pt>
                <c:pt idx="1536">
                  <c:v>1647.1252308350508</c:v>
                </c:pt>
                <c:pt idx="1537">
                  <c:v>1647.1252308350508</c:v>
                </c:pt>
                <c:pt idx="1538">
                  <c:v>1647.1252308350508</c:v>
                </c:pt>
                <c:pt idx="1539">
                  <c:v>1647.1252308350508</c:v>
                </c:pt>
                <c:pt idx="1540">
                  <c:v>1647.1252308350508</c:v>
                </c:pt>
                <c:pt idx="1541">
                  <c:v>1647.1252308350508</c:v>
                </c:pt>
                <c:pt idx="1542">
                  <c:v>1647.1252308350508</c:v>
                </c:pt>
                <c:pt idx="1543">
                  <c:v>1647.1252308350508</c:v>
                </c:pt>
                <c:pt idx="1544">
                  <c:v>1647.1252308350508</c:v>
                </c:pt>
                <c:pt idx="1545">
                  <c:v>1647.1252308350508</c:v>
                </c:pt>
                <c:pt idx="1546">
                  <c:v>1647.1252308350508</c:v>
                </c:pt>
                <c:pt idx="1547">
                  <c:v>1647.1252308350508</c:v>
                </c:pt>
                <c:pt idx="1548">
                  <c:v>1647.1252308350508</c:v>
                </c:pt>
                <c:pt idx="1549">
                  <c:v>1647.1252308350508</c:v>
                </c:pt>
                <c:pt idx="1550">
                  <c:v>1647.1252308350508</c:v>
                </c:pt>
                <c:pt idx="1551">
                  <c:v>1647.1252308350508</c:v>
                </c:pt>
                <c:pt idx="1552">
                  <c:v>1647.1252308350508</c:v>
                </c:pt>
                <c:pt idx="1553">
                  <c:v>1647.1252308350508</c:v>
                </c:pt>
                <c:pt idx="1554">
                  <c:v>1647.1252308350508</c:v>
                </c:pt>
                <c:pt idx="1555">
                  <c:v>1647.1252308350508</c:v>
                </c:pt>
                <c:pt idx="1556">
                  <c:v>1647.1252308350508</c:v>
                </c:pt>
                <c:pt idx="1557">
                  <c:v>1647.1252308350508</c:v>
                </c:pt>
                <c:pt idx="1558">
                  <c:v>1647.1252308350508</c:v>
                </c:pt>
                <c:pt idx="1559">
                  <c:v>1647.1252308350508</c:v>
                </c:pt>
                <c:pt idx="1560">
                  <c:v>1647.1252308350508</c:v>
                </c:pt>
                <c:pt idx="1561">
                  <c:v>1647.1252308350508</c:v>
                </c:pt>
                <c:pt idx="1562">
                  <c:v>1647.1252308350508</c:v>
                </c:pt>
                <c:pt idx="1563">
                  <c:v>1647.1252308350508</c:v>
                </c:pt>
                <c:pt idx="1564">
                  <c:v>1647.1252308350508</c:v>
                </c:pt>
                <c:pt idx="1565">
                  <c:v>1647.1252308350508</c:v>
                </c:pt>
                <c:pt idx="1566">
                  <c:v>1647.1252308350508</c:v>
                </c:pt>
                <c:pt idx="1567">
                  <c:v>1647.1252308350508</c:v>
                </c:pt>
                <c:pt idx="1568">
                  <c:v>1647.1252308350508</c:v>
                </c:pt>
                <c:pt idx="1569">
                  <c:v>1647.1252308350508</c:v>
                </c:pt>
                <c:pt idx="1570">
                  <c:v>1647.1252308350508</c:v>
                </c:pt>
                <c:pt idx="1571">
                  <c:v>1647.1252308350508</c:v>
                </c:pt>
                <c:pt idx="1572">
                  <c:v>1647.1252308350508</c:v>
                </c:pt>
                <c:pt idx="1573">
                  <c:v>1647.1252308350508</c:v>
                </c:pt>
                <c:pt idx="1574">
                  <c:v>1647.1252308350508</c:v>
                </c:pt>
                <c:pt idx="1575">
                  <c:v>1647.1252308350508</c:v>
                </c:pt>
                <c:pt idx="1576">
                  <c:v>1647.1252308350508</c:v>
                </c:pt>
                <c:pt idx="1577">
                  <c:v>1647.1252308350508</c:v>
                </c:pt>
                <c:pt idx="1578">
                  <c:v>1647.1252308350508</c:v>
                </c:pt>
                <c:pt idx="1579">
                  <c:v>1647.1252308350508</c:v>
                </c:pt>
                <c:pt idx="1580">
                  <c:v>1647.1252308350508</c:v>
                </c:pt>
                <c:pt idx="1581">
                  <c:v>1647.1252308350508</c:v>
                </c:pt>
                <c:pt idx="1582">
                  <c:v>1647.1252308350508</c:v>
                </c:pt>
                <c:pt idx="1583">
                  <c:v>1647.1252308350508</c:v>
                </c:pt>
                <c:pt idx="1584">
                  <c:v>1647.1252308350508</c:v>
                </c:pt>
                <c:pt idx="1585">
                  <c:v>1647.1252308350508</c:v>
                </c:pt>
                <c:pt idx="1586">
                  <c:v>1647.1252308350508</c:v>
                </c:pt>
                <c:pt idx="1587">
                  <c:v>1647.1252308350508</c:v>
                </c:pt>
                <c:pt idx="1588">
                  <c:v>1647.1252308350508</c:v>
                </c:pt>
                <c:pt idx="1589">
                  <c:v>1647.1252308350508</c:v>
                </c:pt>
                <c:pt idx="1590">
                  <c:v>1647.1252308350508</c:v>
                </c:pt>
                <c:pt idx="1591">
                  <c:v>1647.1252308350508</c:v>
                </c:pt>
                <c:pt idx="1592">
                  <c:v>1647.1252308350508</c:v>
                </c:pt>
                <c:pt idx="1593">
                  <c:v>1647.1252308350508</c:v>
                </c:pt>
                <c:pt idx="1594">
                  <c:v>1647.1252308350508</c:v>
                </c:pt>
                <c:pt idx="1595">
                  <c:v>1647.1252308350508</c:v>
                </c:pt>
                <c:pt idx="1596">
                  <c:v>1647.1252308350508</c:v>
                </c:pt>
                <c:pt idx="1597">
                  <c:v>1647.1252308350508</c:v>
                </c:pt>
                <c:pt idx="1598">
                  <c:v>1647.1252308350508</c:v>
                </c:pt>
                <c:pt idx="1599">
                  <c:v>1647.1252308350508</c:v>
                </c:pt>
                <c:pt idx="1600">
                  <c:v>1647.1252308350508</c:v>
                </c:pt>
                <c:pt idx="1601">
                  <c:v>1647.1252308350508</c:v>
                </c:pt>
                <c:pt idx="1602">
                  <c:v>1647.1252308350508</c:v>
                </c:pt>
                <c:pt idx="1603">
                  <c:v>1647.1252308350508</c:v>
                </c:pt>
                <c:pt idx="1604">
                  <c:v>1647.1252308350508</c:v>
                </c:pt>
                <c:pt idx="1605">
                  <c:v>1647.1252308350508</c:v>
                </c:pt>
                <c:pt idx="1606">
                  <c:v>1647.1252308350508</c:v>
                </c:pt>
                <c:pt idx="1607">
                  <c:v>1647.1252308350508</c:v>
                </c:pt>
                <c:pt idx="1608">
                  <c:v>1647.1252308350508</c:v>
                </c:pt>
                <c:pt idx="1609">
                  <c:v>1647.1252308350508</c:v>
                </c:pt>
                <c:pt idx="1610">
                  <c:v>1647.1252308350508</c:v>
                </c:pt>
                <c:pt idx="1611">
                  <c:v>1647.1252308350508</c:v>
                </c:pt>
                <c:pt idx="1612">
                  <c:v>1647.1252308350508</c:v>
                </c:pt>
                <c:pt idx="1613">
                  <c:v>1647.1252308350508</c:v>
                </c:pt>
                <c:pt idx="1614">
                  <c:v>1647.1252308350508</c:v>
                </c:pt>
                <c:pt idx="1615">
                  <c:v>1647.1252308350508</c:v>
                </c:pt>
                <c:pt idx="1616">
                  <c:v>1647.1252308350508</c:v>
                </c:pt>
                <c:pt idx="1617">
                  <c:v>1647.1252308350508</c:v>
                </c:pt>
                <c:pt idx="1618">
                  <c:v>1647.1252308350508</c:v>
                </c:pt>
                <c:pt idx="1619">
                  <c:v>1647.1252308350508</c:v>
                </c:pt>
                <c:pt idx="1620">
                  <c:v>1647.1252308350508</c:v>
                </c:pt>
                <c:pt idx="1621">
                  <c:v>1647.1252308350508</c:v>
                </c:pt>
                <c:pt idx="1622">
                  <c:v>1647.1252308350508</c:v>
                </c:pt>
                <c:pt idx="1623">
                  <c:v>1647.1252308350508</c:v>
                </c:pt>
                <c:pt idx="1624">
                  <c:v>1647.1252308350508</c:v>
                </c:pt>
                <c:pt idx="1625">
                  <c:v>1647.1252308350508</c:v>
                </c:pt>
                <c:pt idx="1626">
                  <c:v>1647.1252308350508</c:v>
                </c:pt>
                <c:pt idx="1627">
                  <c:v>1647.1252308350508</c:v>
                </c:pt>
                <c:pt idx="1628">
                  <c:v>1647.1252308350508</c:v>
                </c:pt>
                <c:pt idx="1629">
                  <c:v>1647.3874544204336</c:v>
                </c:pt>
                <c:pt idx="1630">
                  <c:v>1648.0579123792613</c:v>
                </c:pt>
                <c:pt idx="1631">
                  <c:v>1648.0579123792613</c:v>
                </c:pt>
                <c:pt idx="1632">
                  <c:v>1648.0579123792613</c:v>
                </c:pt>
                <c:pt idx="1633">
                  <c:v>1648.0579123792613</c:v>
                </c:pt>
                <c:pt idx="1634">
                  <c:v>1648.0579123792613</c:v>
                </c:pt>
                <c:pt idx="1635">
                  <c:v>1648.0579123792613</c:v>
                </c:pt>
                <c:pt idx="1636">
                  <c:v>1648.0579123792613</c:v>
                </c:pt>
                <c:pt idx="1637">
                  <c:v>1648.0579123792613</c:v>
                </c:pt>
                <c:pt idx="1638">
                  <c:v>1648.0579123792613</c:v>
                </c:pt>
                <c:pt idx="1639">
                  <c:v>1648.0579123792613</c:v>
                </c:pt>
                <c:pt idx="1640">
                  <c:v>1648.0579123792613</c:v>
                </c:pt>
                <c:pt idx="1641">
                  <c:v>1648.0579123792613</c:v>
                </c:pt>
                <c:pt idx="1642">
                  <c:v>1648.0579123792613</c:v>
                </c:pt>
                <c:pt idx="1643">
                  <c:v>1648.0579123792613</c:v>
                </c:pt>
                <c:pt idx="1644">
                  <c:v>1648.0579123792613</c:v>
                </c:pt>
                <c:pt idx="1645">
                  <c:v>1648.0579123792613</c:v>
                </c:pt>
                <c:pt idx="1646">
                  <c:v>1648.0579123792613</c:v>
                </c:pt>
                <c:pt idx="1647">
                  <c:v>1648.0579123792613</c:v>
                </c:pt>
                <c:pt idx="1648">
                  <c:v>1648.0579123792613</c:v>
                </c:pt>
                <c:pt idx="1649">
                  <c:v>1648.0579123792613</c:v>
                </c:pt>
                <c:pt idx="1650">
                  <c:v>1648.0579123792613</c:v>
                </c:pt>
                <c:pt idx="1651">
                  <c:v>1648.0579123792613</c:v>
                </c:pt>
                <c:pt idx="1652">
                  <c:v>1648.0579123792613</c:v>
                </c:pt>
                <c:pt idx="1653">
                  <c:v>1648.0579123792613</c:v>
                </c:pt>
                <c:pt idx="1654">
                  <c:v>1648.0579123792613</c:v>
                </c:pt>
                <c:pt idx="1655">
                  <c:v>1648.0579123792613</c:v>
                </c:pt>
                <c:pt idx="1656">
                  <c:v>1648.0579123792613</c:v>
                </c:pt>
                <c:pt idx="1657">
                  <c:v>1648.0579123792613</c:v>
                </c:pt>
                <c:pt idx="1658">
                  <c:v>1648.0579123792613</c:v>
                </c:pt>
                <c:pt idx="1659">
                  <c:v>1648.0579123792613</c:v>
                </c:pt>
                <c:pt idx="1660">
                  <c:v>1648.0579123792613</c:v>
                </c:pt>
                <c:pt idx="1661">
                  <c:v>1648.0579123792613</c:v>
                </c:pt>
                <c:pt idx="1662">
                  <c:v>1648.0579123792613</c:v>
                </c:pt>
                <c:pt idx="1663">
                  <c:v>1648.0579123792613</c:v>
                </c:pt>
                <c:pt idx="1664">
                  <c:v>1648.0579123792613</c:v>
                </c:pt>
                <c:pt idx="1665">
                  <c:v>1648.0579123792613</c:v>
                </c:pt>
                <c:pt idx="1666">
                  <c:v>1648.0579123792613</c:v>
                </c:pt>
                <c:pt idx="1667">
                  <c:v>1648.0579123792613</c:v>
                </c:pt>
                <c:pt idx="1668">
                  <c:v>1648.0579123792613</c:v>
                </c:pt>
                <c:pt idx="1669">
                  <c:v>1648.0579123792613</c:v>
                </c:pt>
                <c:pt idx="1670">
                  <c:v>1648.0579123792613</c:v>
                </c:pt>
                <c:pt idx="1671">
                  <c:v>1648.0579123792613</c:v>
                </c:pt>
                <c:pt idx="1672">
                  <c:v>1648.0579123792613</c:v>
                </c:pt>
                <c:pt idx="1673">
                  <c:v>1648.0579123792613</c:v>
                </c:pt>
                <c:pt idx="1674">
                  <c:v>1648.0579123792613</c:v>
                </c:pt>
                <c:pt idx="1675">
                  <c:v>1648.0579123792613</c:v>
                </c:pt>
                <c:pt idx="1676">
                  <c:v>1648.0579123792613</c:v>
                </c:pt>
                <c:pt idx="1677">
                  <c:v>1648.0579123792613</c:v>
                </c:pt>
                <c:pt idx="1678">
                  <c:v>1648.0579123792613</c:v>
                </c:pt>
                <c:pt idx="1679">
                  <c:v>1648.0579123792613</c:v>
                </c:pt>
                <c:pt idx="1680">
                  <c:v>1648.0579123792613</c:v>
                </c:pt>
                <c:pt idx="1681">
                  <c:v>1648.0579123792613</c:v>
                </c:pt>
                <c:pt idx="1682">
                  <c:v>1648.0579123792613</c:v>
                </c:pt>
                <c:pt idx="1683">
                  <c:v>1648.0579123792613</c:v>
                </c:pt>
                <c:pt idx="1684">
                  <c:v>1648.0579123792613</c:v>
                </c:pt>
                <c:pt idx="1685">
                  <c:v>1648.0579123792613</c:v>
                </c:pt>
                <c:pt idx="1686">
                  <c:v>1648.0579123792613</c:v>
                </c:pt>
                <c:pt idx="1687">
                  <c:v>1648.0579123792613</c:v>
                </c:pt>
                <c:pt idx="1688">
                  <c:v>1648.0579123792613</c:v>
                </c:pt>
                <c:pt idx="1689">
                  <c:v>1648.0579123792613</c:v>
                </c:pt>
                <c:pt idx="1690">
                  <c:v>1648.0579123792613</c:v>
                </c:pt>
                <c:pt idx="1691">
                  <c:v>1648.0579123792613</c:v>
                </c:pt>
                <c:pt idx="1692">
                  <c:v>1648.0579123792613</c:v>
                </c:pt>
                <c:pt idx="1693">
                  <c:v>1648.0579123792613</c:v>
                </c:pt>
                <c:pt idx="1694">
                  <c:v>1648.0579123792613</c:v>
                </c:pt>
                <c:pt idx="1695">
                  <c:v>1648.0579123792613</c:v>
                </c:pt>
                <c:pt idx="1696">
                  <c:v>1648.0579123792613</c:v>
                </c:pt>
                <c:pt idx="1697">
                  <c:v>1648.0579123792613</c:v>
                </c:pt>
                <c:pt idx="1698">
                  <c:v>1648.0579123792613</c:v>
                </c:pt>
                <c:pt idx="1699">
                  <c:v>1648.0579123792613</c:v>
                </c:pt>
                <c:pt idx="1700">
                  <c:v>1648.0579123792613</c:v>
                </c:pt>
                <c:pt idx="1701">
                  <c:v>1648.0579123792613</c:v>
                </c:pt>
                <c:pt idx="1702">
                  <c:v>1648.0579123792613</c:v>
                </c:pt>
                <c:pt idx="1703">
                  <c:v>1648.0579123792613</c:v>
                </c:pt>
                <c:pt idx="1704">
                  <c:v>1648.0579123792613</c:v>
                </c:pt>
                <c:pt idx="1705">
                  <c:v>1648.0579123792613</c:v>
                </c:pt>
                <c:pt idx="1706">
                  <c:v>1648.0579123792613</c:v>
                </c:pt>
                <c:pt idx="1707">
                  <c:v>1648.0579123792613</c:v>
                </c:pt>
                <c:pt idx="1708">
                  <c:v>1648.0579123792613</c:v>
                </c:pt>
                <c:pt idx="1709">
                  <c:v>1648.0579123792613</c:v>
                </c:pt>
                <c:pt idx="1710">
                  <c:v>1648.0579123792613</c:v>
                </c:pt>
                <c:pt idx="1711">
                  <c:v>1648.0579123792613</c:v>
                </c:pt>
                <c:pt idx="1712">
                  <c:v>1648.0579123792613</c:v>
                </c:pt>
                <c:pt idx="1713">
                  <c:v>1648.0579123792613</c:v>
                </c:pt>
                <c:pt idx="1714">
                  <c:v>1648.0579123792613</c:v>
                </c:pt>
                <c:pt idx="1715">
                  <c:v>1648.0579123792613</c:v>
                </c:pt>
                <c:pt idx="1716">
                  <c:v>1648.0579123792613</c:v>
                </c:pt>
                <c:pt idx="1717">
                  <c:v>1648.0579123792613</c:v>
                </c:pt>
                <c:pt idx="1718">
                  <c:v>1648.0579123792613</c:v>
                </c:pt>
                <c:pt idx="1719">
                  <c:v>1648.0579123792613</c:v>
                </c:pt>
                <c:pt idx="1720">
                  <c:v>1648.0579123792613</c:v>
                </c:pt>
                <c:pt idx="1721">
                  <c:v>1648.0579123792613</c:v>
                </c:pt>
                <c:pt idx="1722">
                  <c:v>1648.0579123792613</c:v>
                </c:pt>
                <c:pt idx="1723">
                  <c:v>1648.0579123792613</c:v>
                </c:pt>
                <c:pt idx="1724">
                  <c:v>1648.0579123792613</c:v>
                </c:pt>
                <c:pt idx="1725">
                  <c:v>1648.0579123792613</c:v>
                </c:pt>
                <c:pt idx="1726">
                  <c:v>1648.0579123792613</c:v>
                </c:pt>
                <c:pt idx="1727">
                  <c:v>1648.0579123792613</c:v>
                </c:pt>
                <c:pt idx="1728">
                  <c:v>1648.0579123792613</c:v>
                </c:pt>
                <c:pt idx="1729">
                  <c:v>1648.0579123792613</c:v>
                </c:pt>
                <c:pt idx="1730">
                  <c:v>1651.289504572067</c:v>
                </c:pt>
                <c:pt idx="1731">
                  <c:v>1656.114010189614</c:v>
                </c:pt>
                <c:pt idx="1732">
                  <c:v>1661.4965754648895</c:v>
                </c:pt>
                <c:pt idx="1733">
                  <c:v>1666.4224401564968</c:v>
                </c:pt>
                <c:pt idx="1734">
                  <c:v>1670.8744994620843</c:v>
                </c:pt>
                <c:pt idx="1735">
                  <c:v>1675.2955645732734</c:v>
                </c:pt>
                <c:pt idx="1736">
                  <c:v>1680.5685298383933</c:v>
                </c:pt>
                <c:pt idx="1737">
                  <c:v>1686.2204457717914</c:v>
                </c:pt>
                <c:pt idx="1738">
                  <c:v>1691.7760823345725</c:v>
                </c:pt>
                <c:pt idx="1739">
                  <c:v>1696.8055311165572</c:v>
                </c:pt>
                <c:pt idx="1740">
                  <c:v>1700.0589864983745</c:v>
                </c:pt>
                <c:pt idx="1741">
                  <c:v>1700.7452465848999</c:v>
                </c:pt>
                <c:pt idx="1742">
                  <c:v>1700.7452465848999</c:v>
                </c:pt>
                <c:pt idx="1743">
                  <c:v>1700.7452465848999</c:v>
                </c:pt>
                <c:pt idx="1744">
                  <c:v>1700.7452465848999</c:v>
                </c:pt>
                <c:pt idx="1745">
                  <c:v>1700.7452465848999</c:v>
                </c:pt>
                <c:pt idx="1746">
                  <c:v>1700.7452465848999</c:v>
                </c:pt>
                <c:pt idx="1747">
                  <c:v>1700.7452465848999</c:v>
                </c:pt>
                <c:pt idx="1748">
                  <c:v>1700.7452465848999</c:v>
                </c:pt>
                <c:pt idx="1749">
                  <c:v>1700.7452465848999</c:v>
                </c:pt>
                <c:pt idx="1750">
                  <c:v>1700.7452465848999</c:v>
                </c:pt>
                <c:pt idx="1751">
                  <c:v>1700.7452465848999</c:v>
                </c:pt>
                <c:pt idx="1752">
                  <c:v>1700.7452465848999</c:v>
                </c:pt>
                <c:pt idx="1753">
                  <c:v>1700.7452465848999</c:v>
                </c:pt>
                <c:pt idx="1754">
                  <c:v>1700.7452465848999</c:v>
                </c:pt>
                <c:pt idx="1755">
                  <c:v>1700.7452465848999</c:v>
                </c:pt>
                <c:pt idx="1756">
                  <c:v>1700.7452465848999</c:v>
                </c:pt>
                <c:pt idx="1757">
                  <c:v>1700.7452465848999</c:v>
                </c:pt>
                <c:pt idx="1758">
                  <c:v>1700.7452465848999</c:v>
                </c:pt>
                <c:pt idx="1759">
                  <c:v>1700.7452465848999</c:v>
                </c:pt>
                <c:pt idx="1760">
                  <c:v>1700.7452465848999</c:v>
                </c:pt>
                <c:pt idx="1761">
                  <c:v>1700.7452465848999</c:v>
                </c:pt>
                <c:pt idx="1762">
                  <c:v>1700.7452465848999</c:v>
                </c:pt>
                <c:pt idx="1763">
                  <c:v>1700.7452465848999</c:v>
                </c:pt>
                <c:pt idx="1764">
                  <c:v>1700.7452465848999</c:v>
                </c:pt>
                <c:pt idx="1765">
                  <c:v>1700.7452465848999</c:v>
                </c:pt>
                <c:pt idx="1766">
                  <c:v>1700.7452465848999</c:v>
                </c:pt>
                <c:pt idx="1767">
                  <c:v>1703.0834136805852</c:v>
                </c:pt>
                <c:pt idx="1768">
                  <c:v>1708.7195145109756</c:v>
                </c:pt>
                <c:pt idx="1769">
                  <c:v>1717.8004476972203</c:v>
                </c:pt>
                <c:pt idx="1770">
                  <c:v>1729.4688981402567</c:v>
                </c:pt>
                <c:pt idx="1771">
                  <c:v>1742.0289603457211</c:v>
                </c:pt>
                <c:pt idx="1772">
                  <c:v>1754.2602391612691</c:v>
                </c:pt>
                <c:pt idx="1773">
                  <c:v>1765.6139468827857</c:v>
                </c:pt>
                <c:pt idx="1774">
                  <c:v>1775.3984144229094</c:v>
                </c:pt>
                <c:pt idx="1775">
                  <c:v>1783.5012850444541</c:v>
                </c:pt>
                <c:pt idx="1776">
                  <c:v>1790.7230168160963</c:v>
                </c:pt>
                <c:pt idx="1777">
                  <c:v>1797.9596267722511</c:v>
                </c:pt>
                <c:pt idx="1778">
                  <c:v>1805.9783579209159</c:v>
                </c:pt>
                <c:pt idx="1779">
                  <c:v>1815.1766381086297</c:v>
                </c:pt>
                <c:pt idx="1780">
                  <c:v>1825.0867140248715</c:v>
                </c:pt>
                <c:pt idx="1781">
                  <c:v>1834.6093948661539</c:v>
                </c:pt>
                <c:pt idx="1782">
                  <c:v>1842.7876624816199</c:v>
                </c:pt>
                <c:pt idx="1783">
                  <c:v>1849.2264673235782</c:v>
                </c:pt>
                <c:pt idx="1784">
                  <c:v>1853.9409290332428</c:v>
                </c:pt>
                <c:pt idx="1785">
                  <c:v>1857.537717251889</c:v>
                </c:pt>
                <c:pt idx="1786">
                  <c:v>1860.5831631495882</c:v>
                </c:pt>
                <c:pt idx="1787">
                  <c:v>1863.3296893850354</c:v>
                </c:pt>
                <c:pt idx="1788">
                  <c:v>1865.9721695125786</c:v>
                </c:pt>
                <c:pt idx="1789">
                  <c:v>1868.7307615714765</c:v>
                </c:pt>
                <c:pt idx="1790">
                  <c:v>1871.7152453589035</c:v>
                </c:pt>
                <c:pt idx="1791">
                  <c:v>1874.8399893176741</c:v>
                </c:pt>
                <c:pt idx="1792">
                  <c:v>1877.7820522960255</c:v>
                </c:pt>
                <c:pt idx="1793">
                  <c:v>1879.9756018680962</c:v>
                </c:pt>
                <c:pt idx="1794">
                  <c:v>1881.6291829340448</c:v>
                </c:pt>
                <c:pt idx="1795">
                  <c:v>1881.6291829340448</c:v>
                </c:pt>
                <c:pt idx="1796">
                  <c:v>1881.6291829340448</c:v>
                </c:pt>
                <c:pt idx="1797">
                  <c:v>1881.6291829340448</c:v>
                </c:pt>
                <c:pt idx="1798">
                  <c:v>1881.6291829340448</c:v>
                </c:pt>
                <c:pt idx="1799">
                  <c:v>1881.6291829340448</c:v>
                </c:pt>
                <c:pt idx="1800">
                  <c:v>1881.6291829340448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4E8-43B2-9EDB-9DBAE7156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7970591"/>
        <c:axId val="427971007"/>
      </c:scatterChart>
      <c:valAx>
        <c:axId val="427970591"/>
        <c:scaling>
          <c:orientation val="minMax"/>
          <c:max val="2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7971007"/>
        <c:crosses val="autoZero"/>
        <c:crossBetween val="midCat"/>
      </c:valAx>
      <c:valAx>
        <c:axId val="427971007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797059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08226160673366"/>
          <c:y val="9.2848674493638692E-2"/>
          <c:w val="0.86267456118602248"/>
          <c:h val="0.78057897775658303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'Data (2)'!$C$9</c:f>
              <c:strCache>
                <c:ptCount val="1"/>
                <c:pt idx="0">
                  <c:v>Low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40000"/>
                  <a:lumOff val="60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'Data (2)'!$D$8:$G$8</c:f>
              <c:strCache>
                <c:ptCount val="4"/>
                <c:pt idx="0">
                  <c:v>Positive</c:v>
                </c:pt>
                <c:pt idx="1">
                  <c:v>Negative</c:v>
                </c:pt>
                <c:pt idx="2">
                  <c:v>Recovered</c:v>
                </c:pt>
                <c:pt idx="3">
                  <c:v>Re used</c:v>
                </c:pt>
              </c:strCache>
            </c:strRef>
          </c:cat>
          <c:val>
            <c:numRef>
              <c:f>'Data (2)'!$D$9:$G$9</c:f>
              <c:numCache>
                <c:formatCode>0.00</c:formatCode>
                <c:ptCount val="4"/>
                <c:pt idx="0">
                  <c:v>971.85234516051423</c:v>
                </c:pt>
                <c:pt idx="1">
                  <c:v>436.50779574991543</c:v>
                </c:pt>
                <c:pt idx="2">
                  <c:v>392.8570161749239</c:v>
                </c:pt>
                <c:pt idx="3">
                  <c:v>353.57131455743149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FD-465A-BE45-DE889E4084B8}"/>
            </c:ext>
          </c:extLst>
        </c:ser>
        <c:ser>
          <c:idx val="1"/>
          <c:order val="1"/>
          <c:tx>
            <c:strRef>
              <c:f>'Data (2)'!$C$10</c:f>
              <c:strCache>
                <c:ptCount val="1"/>
                <c:pt idx="0">
                  <c:v>Medium</c:v>
                </c:pt>
              </c:strCache>
            </c:strRef>
          </c:tx>
          <c:spPr>
            <a:solidFill>
              <a:srgbClr val="FEFB8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'Data (2)'!$D$8:$G$8</c:f>
              <c:strCache>
                <c:ptCount val="4"/>
                <c:pt idx="0">
                  <c:v>Positive</c:v>
                </c:pt>
                <c:pt idx="1">
                  <c:v>Negative</c:v>
                </c:pt>
                <c:pt idx="2">
                  <c:v>Recovered</c:v>
                </c:pt>
                <c:pt idx="3">
                  <c:v>Re used</c:v>
                </c:pt>
              </c:strCache>
            </c:strRef>
          </c:cat>
          <c:val>
            <c:numRef>
              <c:f>'Data (2)'!$D$10:$G$10</c:f>
              <c:numCache>
                <c:formatCode>0.00</c:formatCode>
                <c:ptCount val="4"/>
                <c:pt idx="0">
                  <c:v>1728.6003402970946</c:v>
                </c:pt>
                <c:pt idx="1">
                  <c:v>653.81383887736115</c:v>
                </c:pt>
                <c:pt idx="2">
                  <c:v>588.43245498962506</c:v>
                </c:pt>
                <c:pt idx="3">
                  <c:v>529.58920949066248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FD-465A-BE45-DE889E4084B8}"/>
            </c:ext>
          </c:extLst>
        </c:ser>
        <c:ser>
          <c:idx val="2"/>
          <c:order val="2"/>
          <c:tx>
            <c:strRef>
              <c:f>'Data (2)'!$C$11</c:f>
              <c:strCache>
                <c:ptCount val="1"/>
                <c:pt idx="0">
                  <c:v>High</c:v>
                </c:pt>
              </c:strCache>
            </c:strRef>
          </c:tx>
          <c:spPr>
            <a:solidFill>
              <a:srgbClr val="FFC30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'Data (2)'!$D$8:$G$8</c:f>
              <c:strCache>
                <c:ptCount val="4"/>
                <c:pt idx="0">
                  <c:v>Positive</c:v>
                </c:pt>
                <c:pt idx="1">
                  <c:v>Negative</c:v>
                </c:pt>
                <c:pt idx="2">
                  <c:v>Recovered</c:v>
                </c:pt>
                <c:pt idx="3">
                  <c:v>Re used</c:v>
                </c:pt>
              </c:strCache>
            </c:strRef>
          </c:cat>
          <c:val>
            <c:numRef>
              <c:f>'Data (2)'!$D$11:$G$11</c:f>
              <c:numCache>
                <c:formatCode>0.00</c:formatCode>
                <c:ptCount val="4"/>
                <c:pt idx="0">
                  <c:v>2760.810680875813</c:v>
                </c:pt>
                <c:pt idx="1">
                  <c:v>524.43837495263483</c:v>
                </c:pt>
                <c:pt idx="2">
                  <c:v>471.99453745737128</c:v>
                </c:pt>
                <c:pt idx="3">
                  <c:v>424.79508371163433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6FD-465A-BE45-DE889E4084B8}"/>
            </c:ext>
          </c:extLst>
        </c:ser>
        <c:ser>
          <c:idx val="3"/>
          <c:order val="3"/>
          <c:tx>
            <c:strRef>
              <c:f>'Data (2)'!$C$12</c:f>
              <c:strCache>
                <c:ptCount val="1"/>
                <c:pt idx="0">
                  <c:v>Very High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'Data (2)'!$D$8:$G$8</c:f>
              <c:strCache>
                <c:ptCount val="4"/>
                <c:pt idx="0">
                  <c:v>Positive</c:v>
                </c:pt>
                <c:pt idx="1">
                  <c:v>Negative</c:v>
                </c:pt>
                <c:pt idx="2">
                  <c:v>Recovered</c:v>
                </c:pt>
                <c:pt idx="3">
                  <c:v>Re used</c:v>
                </c:pt>
              </c:strCache>
            </c:strRef>
          </c:cat>
          <c:val>
            <c:numRef>
              <c:f>'Data (2)'!$D$12:$G$12</c:f>
              <c:numCache>
                <c:formatCode>0.00</c:formatCode>
                <c:ptCount val="4"/>
                <c:pt idx="0">
                  <c:v>4507.8806914283687</c:v>
                </c:pt>
                <c:pt idx="1">
                  <c:v>266.86917335413341</c:v>
                </c:pt>
                <c:pt idx="2">
                  <c:v>240.18225601872018</c:v>
                </c:pt>
                <c:pt idx="3">
                  <c:v>216.16403041684816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6FD-465A-BE45-DE889E4084B8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509841007"/>
        <c:axId val="509836847"/>
      </c:barChart>
      <c:catAx>
        <c:axId val="509841007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Energies</a:t>
                </a:r>
              </a:p>
            </c:rich>
          </c:tx>
          <c:layout>
            <c:manualLayout>
              <c:xMode val="edge"/>
              <c:yMode val="edge"/>
              <c:x val="8.2256166168336795E-3"/>
              <c:y val="0.4656152939612172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9836847"/>
        <c:crosses val="autoZero"/>
        <c:auto val="1"/>
        <c:lblAlgn val="ctr"/>
        <c:lblOffset val="100"/>
        <c:noMultiLvlLbl val="0"/>
      </c:catAx>
      <c:valAx>
        <c:axId val="5098368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98410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 Recovered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Cumulative Neg. Eng.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'Corsa B Data'!$D$12:$D$1812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'Corsa B Data'!$Q$12:$Q$1812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0.82688193593094683</c:v>
                </c:pt>
                <c:pt idx="37">
                  <c:v>6.0406886669547486</c:v>
                </c:pt>
                <c:pt idx="38">
                  <c:v>13.278971360089029</c:v>
                </c:pt>
                <c:pt idx="39">
                  <c:v>19.45920780812968</c:v>
                </c:pt>
                <c:pt idx="40">
                  <c:v>24.442393921831851</c:v>
                </c:pt>
                <c:pt idx="41">
                  <c:v>30.327292412397046</c:v>
                </c:pt>
                <c:pt idx="42">
                  <c:v>37.56058565712712</c:v>
                </c:pt>
                <c:pt idx="43">
                  <c:v>43.457578730608446</c:v>
                </c:pt>
                <c:pt idx="44">
                  <c:v>46.339831188274118</c:v>
                </c:pt>
                <c:pt idx="45">
                  <c:v>47.012408248467466</c:v>
                </c:pt>
                <c:pt idx="46">
                  <c:v>47.338933014963011</c:v>
                </c:pt>
                <c:pt idx="47">
                  <c:v>48.135744306383927</c:v>
                </c:pt>
                <c:pt idx="48">
                  <c:v>48.668680127548591</c:v>
                </c:pt>
                <c:pt idx="49">
                  <c:v>48.668680127548591</c:v>
                </c:pt>
                <c:pt idx="50">
                  <c:v>48.668680127548591</c:v>
                </c:pt>
                <c:pt idx="51">
                  <c:v>49.462814655965843</c:v>
                </c:pt>
                <c:pt idx="52">
                  <c:v>51.59972375690996</c:v>
                </c:pt>
                <c:pt idx="53">
                  <c:v>53.016455032092857</c:v>
                </c:pt>
                <c:pt idx="54">
                  <c:v>53.090671664441281</c:v>
                </c:pt>
                <c:pt idx="55">
                  <c:v>53.090671664441281</c:v>
                </c:pt>
                <c:pt idx="56">
                  <c:v>53.090671664441281</c:v>
                </c:pt>
                <c:pt idx="57">
                  <c:v>53.090671664441281</c:v>
                </c:pt>
                <c:pt idx="58">
                  <c:v>53.090671664441281</c:v>
                </c:pt>
                <c:pt idx="59">
                  <c:v>53.090671664441281</c:v>
                </c:pt>
                <c:pt idx="60">
                  <c:v>53.090671664441281</c:v>
                </c:pt>
                <c:pt idx="61">
                  <c:v>53.090671664441281</c:v>
                </c:pt>
                <c:pt idx="62">
                  <c:v>53.090671664441281</c:v>
                </c:pt>
                <c:pt idx="63">
                  <c:v>53.090671664441281</c:v>
                </c:pt>
                <c:pt idx="64">
                  <c:v>53.090671664441281</c:v>
                </c:pt>
                <c:pt idx="65">
                  <c:v>53.090671664441281</c:v>
                </c:pt>
                <c:pt idx="66">
                  <c:v>53.090671664441281</c:v>
                </c:pt>
                <c:pt idx="67">
                  <c:v>53.090671664441281</c:v>
                </c:pt>
                <c:pt idx="68">
                  <c:v>53.090671664441281</c:v>
                </c:pt>
                <c:pt idx="69">
                  <c:v>53.090671664441281</c:v>
                </c:pt>
                <c:pt idx="70">
                  <c:v>53.090671664441281</c:v>
                </c:pt>
                <c:pt idx="71">
                  <c:v>53.090671664441281</c:v>
                </c:pt>
                <c:pt idx="72">
                  <c:v>53.090671664441281</c:v>
                </c:pt>
                <c:pt idx="73">
                  <c:v>53.090671664441281</c:v>
                </c:pt>
                <c:pt idx="74">
                  <c:v>53.090671664441281</c:v>
                </c:pt>
                <c:pt idx="75">
                  <c:v>53.090671664441281</c:v>
                </c:pt>
                <c:pt idx="76">
                  <c:v>53.090671664441281</c:v>
                </c:pt>
                <c:pt idx="77">
                  <c:v>53.090671664441281</c:v>
                </c:pt>
                <c:pt idx="78">
                  <c:v>53.090671664441281</c:v>
                </c:pt>
                <c:pt idx="79">
                  <c:v>53.090671664441281</c:v>
                </c:pt>
                <c:pt idx="80">
                  <c:v>53.090671664441281</c:v>
                </c:pt>
                <c:pt idx="81">
                  <c:v>53.814674614502358</c:v>
                </c:pt>
                <c:pt idx="82">
                  <c:v>54.241170118328448</c:v>
                </c:pt>
                <c:pt idx="83">
                  <c:v>54.241170118328448</c:v>
                </c:pt>
                <c:pt idx="84">
                  <c:v>54.241170118328448</c:v>
                </c:pt>
                <c:pt idx="85">
                  <c:v>54.537522852382367</c:v>
                </c:pt>
                <c:pt idx="86">
                  <c:v>54.697957743670017</c:v>
                </c:pt>
                <c:pt idx="87">
                  <c:v>54.697957743670017</c:v>
                </c:pt>
                <c:pt idx="88">
                  <c:v>56.834672453923673</c:v>
                </c:pt>
                <c:pt idx="89">
                  <c:v>64.349887488085344</c:v>
                </c:pt>
                <c:pt idx="90">
                  <c:v>74.196743583151743</c:v>
                </c:pt>
                <c:pt idx="91">
                  <c:v>82.542874521931452</c:v>
                </c:pt>
                <c:pt idx="92">
                  <c:v>87.283562320272068</c:v>
                </c:pt>
                <c:pt idx="93">
                  <c:v>89.628461934346674</c:v>
                </c:pt>
                <c:pt idx="94">
                  <c:v>91.66528504604112</c:v>
                </c:pt>
                <c:pt idx="95">
                  <c:v>93.624181412525061</c:v>
                </c:pt>
                <c:pt idx="96">
                  <c:v>94.709207932507596</c:v>
                </c:pt>
                <c:pt idx="97">
                  <c:v>95.103611718523339</c:v>
                </c:pt>
                <c:pt idx="98">
                  <c:v>95.344794928363356</c:v>
                </c:pt>
                <c:pt idx="99">
                  <c:v>95.344794928363356</c:v>
                </c:pt>
                <c:pt idx="100">
                  <c:v>95.344794928363356</c:v>
                </c:pt>
                <c:pt idx="101">
                  <c:v>95.344794928363356</c:v>
                </c:pt>
                <c:pt idx="102">
                  <c:v>95.344794928363356</c:v>
                </c:pt>
                <c:pt idx="103">
                  <c:v>95.344794928363356</c:v>
                </c:pt>
                <c:pt idx="104">
                  <c:v>95.344794928363356</c:v>
                </c:pt>
                <c:pt idx="105">
                  <c:v>95.344794928363356</c:v>
                </c:pt>
                <c:pt idx="106">
                  <c:v>95.344794928363356</c:v>
                </c:pt>
                <c:pt idx="107">
                  <c:v>95.344794928363356</c:v>
                </c:pt>
                <c:pt idx="108">
                  <c:v>95.344794928363356</c:v>
                </c:pt>
                <c:pt idx="109">
                  <c:v>95.344794928363356</c:v>
                </c:pt>
                <c:pt idx="110">
                  <c:v>95.344794928363356</c:v>
                </c:pt>
                <c:pt idx="111">
                  <c:v>95.344794928363356</c:v>
                </c:pt>
                <c:pt idx="112">
                  <c:v>95.344794928363356</c:v>
                </c:pt>
                <c:pt idx="113">
                  <c:v>95.344794928363356</c:v>
                </c:pt>
                <c:pt idx="114">
                  <c:v>95.344794928363356</c:v>
                </c:pt>
                <c:pt idx="115">
                  <c:v>95.344794928363356</c:v>
                </c:pt>
                <c:pt idx="116">
                  <c:v>95.344794928363356</c:v>
                </c:pt>
                <c:pt idx="117">
                  <c:v>95.344794928363356</c:v>
                </c:pt>
                <c:pt idx="118">
                  <c:v>95.344794928363356</c:v>
                </c:pt>
                <c:pt idx="119">
                  <c:v>95.344794928363356</c:v>
                </c:pt>
                <c:pt idx="120">
                  <c:v>95.344794928363356</c:v>
                </c:pt>
                <c:pt idx="121">
                  <c:v>95.344794928363356</c:v>
                </c:pt>
                <c:pt idx="122">
                  <c:v>95.344794928363356</c:v>
                </c:pt>
                <c:pt idx="123">
                  <c:v>95.344794928363356</c:v>
                </c:pt>
                <c:pt idx="124">
                  <c:v>95.344794928363356</c:v>
                </c:pt>
                <c:pt idx="125">
                  <c:v>95.344794928363356</c:v>
                </c:pt>
                <c:pt idx="126">
                  <c:v>95.344794928363356</c:v>
                </c:pt>
                <c:pt idx="127">
                  <c:v>95.344794928363356</c:v>
                </c:pt>
                <c:pt idx="128">
                  <c:v>95.344794928363356</c:v>
                </c:pt>
                <c:pt idx="129">
                  <c:v>95.344794928363356</c:v>
                </c:pt>
                <c:pt idx="130">
                  <c:v>95.344794928363356</c:v>
                </c:pt>
                <c:pt idx="131">
                  <c:v>95.344794928363356</c:v>
                </c:pt>
                <c:pt idx="132">
                  <c:v>95.344794928363356</c:v>
                </c:pt>
                <c:pt idx="133">
                  <c:v>95.344794928363356</c:v>
                </c:pt>
                <c:pt idx="134">
                  <c:v>95.344794928363356</c:v>
                </c:pt>
                <c:pt idx="135">
                  <c:v>95.344794928363356</c:v>
                </c:pt>
                <c:pt idx="136">
                  <c:v>95.344794928363356</c:v>
                </c:pt>
                <c:pt idx="137">
                  <c:v>95.344794928363356</c:v>
                </c:pt>
                <c:pt idx="138">
                  <c:v>95.344794928363356</c:v>
                </c:pt>
                <c:pt idx="139">
                  <c:v>95.344794928363356</c:v>
                </c:pt>
                <c:pt idx="140">
                  <c:v>95.344794928363356</c:v>
                </c:pt>
                <c:pt idx="141">
                  <c:v>95.344794928363356</c:v>
                </c:pt>
                <c:pt idx="142">
                  <c:v>95.344794928363356</c:v>
                </c:pt>
                <c:pt idx="143">
                  <c:v>95.344794928363356</c:v>
                </c:pt>
                <c:pt idx="144">
                  <c:v>95.344794928363356</c:v>
                </c:pt>
                <c:pt idx="145">
                  <c:v>95.344794928363356</c:v>
                </c:pt>
                <c:pt idx="146">
                  <c:v>95.344794928363356</c:v>
                </c:pt>
                <c:pt idx="147">
                  <c:v>95.344794928363356</c:v>
                </c:pt>
                <c:pt idx="148">
                  <c:v>95.344794928363356</c:v>
                </c:pt>
                <c:pt idx="149">
                  <c:v>95.344794928363356</c:v>
                </c:pt>
                <c:pt idx="150">
                  <c:v>95.344794928363356</c:v>
                </c:pt>
                <c:pt idx="151">
                  <c:v>97.141109344877123</c:v>
                </c:pt>
                <c:pt idx="152">
                  <c:v>103.50494148164572</c:v>
                </c:pt>
                <c:pt idx="153">
                  <c:v>111.70363099532329</c:v>
                </c:pt>
                <c:pt idx="154">
                  <c:v>117.5876236362336</c:v>
                </c:pt>
                <c:pt idx="155">
                  <c:v>119.94999798947725</c:v>
                </c:pt>
                <c:pt idx="156">
                  <c:v>119.94999798947725</c:v>
                </c:pt>
                <c:pt idx="157">
                  <c:v>119.94999798947725</c:v>
                </c:pt>
                <c:pt idx="158">
                  <c:v>119.94999798947725</c:v>
                </c:pt>
                <c:pt idx="159">
                  <c:v>119.94999798947725</c:v>
                </c:pt>
                <c:pt idx="160">
                  <c:v>119.94999798947725</c:v>
                </c:pt>
                <c:pt idx="161">
                  <c:v>119.94999798947725</c:v>
                </c:pt>
                <c:pt idx="162">
                  <c:v>119.94999798947725</c:v>
                </c:pt>
                <c:pt idx="163">
                  <c:v>119.94999798947725</c:v>
                </c:pt>
                <c:pt idx="164">
                  <c:v>119.94999798947725</c:v>
                </c:pt>
                <c:pt idx="165">
                  <c:v>119.94999798947725</c:v>
                </c:pt>
                <c:pt idx="166">
                  <c:v>119.94999798947725</c:v>
                </c:pt>
                <c:pt idx="167">
                  <c:v>119.94999798947725</c:v>
                </c:pt>
                <c:pt idx="168">
                  <c:v>119.94999798947725</c:v>
                </c:pt>
                <c:pt idx="169">
                  <c:v>119.94999798947725</c:v>
                </c:pt>
                <c:pt idx="170">
                  <c:v>119.94999798947725</c:v>
                </c:pt>
                <c:pt idx="171">
                  <c:v>122.51642081741799</c:v>
                </c:pt>
                <c:pt idx="172">
                  <c:v>130.00096144765143</c:v>
                </c:pt>
                <c:pt idx="173">
                  <c:v>138.71425776596436</c:v>
                </c:pt>
                <c:pt idx="174">
                  <c:v>143.83691873242336</c:v>
                </c:pt>
                <c:pt idx="175">
                  <c:v>144.81233829492297</c:v>
                </c:pt>
                <c:pt idx="176">
                  <c:v>144.81233829492297</c:v>
                </c:pt>
                <c:pt idx="177">
                  <c:v>144.81233829492297</c:v>
                </c:pt>
                <c:pt idx="178">
                  <c:v>144.81233829492297</c:v>
                </c:pt>
                <c:pt idx="179">
                  <c:v>144.81233829492297</c:v>
                </c:pt>
                <c:pt idx="180">
                  <c:v>144.81233829492297</c:v>
                </c:pt>
                <c:pt idx="181">
                  <c:v>144.81233829492297</c:v>
                </c:pt>
                <c:pt idx="182">
                  <c:v>144.92768250848815</c:v>
                </c:pt>
                <c:pt idx="183">
                  <c:v>147.25140745552943</c:v>
                </c:pt>
                <c:pt idx="184">
                  <c:v>151.13001252365987</c:v>
                </c:pt>
                <c:pt idx="185">
                  <c:v>155.04919873508473</c:v>
                </c:pt>
                <c:pt idx="186">
                  <c:v>158.21472157038696</c:v>
                </c:pt>
                <c:pt idx="187">
                  <c:v>160.45942512182228</c:v>
                </c:pt>
                <c:pt idx="188">
                  <c:v>162.01067582588175</c:v>
                </c:pt>
                <c:pt idx="189">
                  <c:v>163.05609572929501</c:v>
                </c:pt>
                <c:pt idx="190">
                  <c:v>163.67049137639862</c:v>
                </c:pt>
                <c:pt idx="191">
                  <c:v>164.02962967382567</c:v>
                </c:pt>
                <c:pt idx="192">
                  <c:v>164.15921617947049</c:v>
                </c:pt>
                <c:pt idx="193">
                  <c:v>164.15921617947049</c:v>
                </c:pt>
                <c:pt idx="194">
                  <c:v>164.15921617947049</c:v>
                </c:pt>
                <c:pt idx="195">
                  <c:v>164.15921617947049</c:v>
                </c:pt>
                <c:pt idx="196">
                  <c:v>164.15921617947049</c:v>
                </c:pt>
                <c:pt idx="197">
                  <c:v>164.15921617947049</c:v>
                </c:pt>
                <c:pt idx="198">
                  <c:v>164.15921617947049</c:v>
                </c:pt>
                <c:pt idx="199">
                  <c:v>164.15921617947049</c:v>
                </c:pt>
                <c:pt idx="200">
                  <c:v>164.15921617947049</c:v>
                </c:pt>
                <c:pt idx="201">
                  <c:v>164.15921617947049</c:v>
                </c:pt>
                <c:pt idx="202">
                  <c:v>164.15921617947049</c:v>
                </c:pt>
                <c:pt idx="203">
                  <c:v>164.15921617947049</c:v>
                </c:pt>
                <c:pt idx="204">
                  <c:v>164.15921617947049</c:v>
                </c:pt>
                <c:pt idx="205">
                  <c:v>164.15921617947049</c:v>
                </c:pt>
                <c:pt idx="206">
                  <c:v>164.15921617947049</c:v>
                </c:pt>
                <c:pt idx="207">
                  <c:v>164.15921617947049</c:v>
                </c:pt>
                <c:pt idx="208">
                  <c:v>164.15921617947049</c:v>
                </c:pt>
                <c:pt idx="209">
                  <c:v>164.15921617947049</c:v>
                </c:pt>
                <c:pt idx="210">
                  <c:v>164.15921617947049</c:v>
                </c:pt>
                <c:pt idx="211">
                  <c:v>164.15921617947049</c:v>
                </c:pt>
                <c:pt idx="212">
                  <c:v>164.15921617947049</c:v>
                </c:pt>
                <c:pt idx="213">
                  <c:v>164.15921617947049</c:v>
                </c:pt>
                <c:pt idx="214">
                  <c:v>164.15921617947049</c:v>
                </c:pt>
                <c:pt idx="215">
                  <c:v>164.15921617947049</c:v>
                </c:pt>
                <c:pt idx="216">
                  <c:v>164.15921617947049</c:v>
                </c:pt>
                <c:pt idx="217">
                  <c:v>164.15921617947049</c:v>
                </c:pt>
                <c:pt idx="218">
                  <c:v>164.15921617947049</c:v>
                </c:pt>
                <c:pt idx="219">
                  <c:v>164.15921617947049</c:v>
                </c:pt>
                <c:pt idx="220">
                  <c:v>164.15921617947049</c:v>
                </c:pt>
                <c:pt idx="221">
                  <c:v>164.15921617947049</c:v>
                </c:pt>
                <c:pt idx="222">
                  <c:v>164.15921617947049</c:v>
                </c:pt>
                <c:pt idx="223">
                  <c:v>164.15921617947049</c:v>
                </c:pt>
                <c:pt idx="224">
                  <c:v>164.15921617947049</c:v>
                </c:pt>
                <c:pt idx="225">
                  <c:v>164.15921617947049</c:v>
                </c:pt>
                <c:pt idx="226">
                  <c:v>164.15921617947049</c:v>
                </c:pt>
                <c:pt idx="227">
                  <c:v>164.15921617947049</c:v>
                </c:pt>
                <c:pt idx="228">
                  <c:v>164.15921617947049</c:v>
                </c:pt>
                <c:pt idx="229">
                  <c:v>164.15921617947049</c:v>
                </c:pt>
                <c:pt idx="230">
                  <c:v>164.15921617947049</c:v>
                </c:pt>
                <c:pt idx="231">
                  <c:v>164.15921617947049</c:v>
                </c:pt>
                <c:pt idx="232">
                  <c:v>164.15921617947049</c:v>
                </c:pt>
                <c:pt idx="233">
                  <c:v>168.0369004915687</c:v>
                </c:pt>
                <c:pt idx="234">
                  <c:v>173.17263562223397</c:v>
                </c:pt>
                <c:pt idx="235">
                  <c:v>176.54481943668983</c:v>
                </c:pt>
                <c:pt idx="236">
                  <c:v>177.24361690329931</c:v>
                </c:pt>
                <c:pt idx="237">
                  <c:v>177.24361690329931</c:v>
                </c:pt>
                <c:pt idx="238">
                  <c:v>178.97153326248736</c:v>
                </c:pt>
                <c:pt idx="239">
                  <c:v>184.15780989889149</c:v>
                </c:pt>
                <c:pt idx="240">
                  <c:v>191.50502469102497</c:v>
                </c:pt>
                <c:pt idx="241">
                  <c:v>197.45812514083755</c:v>
                </c:pt>
                <c:pt idx="242">
                  <c:v>202.6965607310386</c:v>
                </c:pt>
                <c:pt idx="243">
                  <c:v>208.271550265499</c:v>
                </c:pt>
                <c:pt idx="244">
                  <c:v>213.25473637920118</c:v>
                </c:pt>
                <c:pt idx="245">
                  <c:v>219.13963486976638</c:v>
                </c:pt>
                <c:pt idx="246">
                  <c:v>226.37292811449646</c:v>
                </c:pt>
                <c:pt idx="247">
                  <c:v>232.26992118797779</c:v>
                </c:pt>
                <c:pt idx="248">
                  <c:v>235.15217364564347</c:v>
                </c:pt>
                <c:pt idx="249">
                  <c:v>235.82475070583683</c:v>
                </c:pt>
                <c:pt idx="250">
                  <c:v>236.15127547233237</c:v>
                </c:pt>
                <c:pt idx="251">
                  <c:v>236.94808676375328</c:v>
                </c:pt>
                <c:pt idx="252">
                  <c:v>237.48102258491795</c:v>
                </c:pt>
                <c:pt idx="253">
                  <c:v>237.48102258491795</c:v>
                </c:pt>
                <c:pt idx="254">
                  <c:v>237.48102258491795</c:v>
                </c:pt>
                <c:pt idx="255">
                  <c:v>238.27515711333521</c:v>
                </c:pt>
                <c:pt idx="256">
                  <c:v>239.51319275748921</c:v>
                </c:pt>
                <c:pt idx="257">
                  <c:v>239.51319275748921</c:v>
                </c:pt>
                <c:pt idx="258">
                  <c:v>239.51319275748921</c:v>
                </c:pt>
                <c:pt idx="259">
                  <c:v>239.51319275748921</c:v>
                </c:pt>
                <c:pt idx="260">
                  <c:v>239.51319275748921</c:v>
                </c:pt>
                <c:pt idx="261">
                  <c:v>239.51319275748921</c:v>
                </c:pt>
                <c:pt idx="262">
                  <c:v>239.51319275748921</c:v>
                </c:pt>
                <c:pt idx="263">
                  <c:v>239.51319275748921</c:v>
                </c:pt>
                <c:pt idx="264">
                  <c:v>239.51319275748921</c:v>
                </c:pt>
                <c:pt idx="265">
                  <c:v>239.51319275748921</c:v>
                </c:pt>
                <c:pt idx="266">
                  <c:v>239.51319275748921</c:v>
                </c:pt>
                <c:pt idx="267">
                  <c:v>239.51319275748921</c:v>
                </c:pt>
                <c:pt idx="268">
                  <c:v>239.51319275748921</c:v>
                </c:pt>
                <c:pt idx="269">
                  <c:v>239.51319275748921</c:v>
                </c:pt>
                <c:pt idx="270">
                  <c:v>239.51319275748921</c:v>
                </c:pt>
                <c:pt idx="271">
                  <c:v>239.51319275748921</c:v>
                </c:pt>
                <c:pt idx="272">
                  <c:v>239.51319275748921</c:v>
                </c:pt>
                <c:pt idx="273">
                  <c:v>240.50629455107281</c:v>
                </c:pt>
                <c:pt idx="274">
                  <c:v>246.16609048834241</c:v>
                </c:pt>
                <c:pt idx="275">
                  <c:v>253.54132167215863</c:v>
                </c:pt>
                <c:pt idx="276">
                  <c:v>261.57269047771922</c:v>
                </c:pt>
                <c:pt idx="277">
                  <c:v>269.90758496336241</c:v>
                </c:pt>
                <c:pt idx="278">
                  <c:v>279.73176447298766</c:v>
                </c:pt>
                <c:pt idx="279">
                  <c:v>288.53377418359094</c:v>
                </c:pt>
                <c:pt idx="280">
                  <c:v>292.28146149619249</c:v>
                </c:pt>
                <c:pt idx="281">
                  <c:v>292.28146149619249</c:v>
                </c:pt>
                <c:pt idx="282">
                  <c:v>292.28146149619249</c:v>
                </c:pt>
                <c:pt idx="283">
                  <c:v>292.28146149619249</c:v>
                </c:pt>
                <c:pt idx="284">
                  <c:v>292.28146149619249</c:v>
                </c:pt>
                <c:pt idx="285">
                  <c:v>292.28146149619249</c:v>
                </c:pt>
                <c:pt idx="286">
                  <c:v>292.28146149619249</c:v>
                </c:pt>
                <c:pt idx="287">
                  <c:v>292.28146149619249</c:v>
                </c:pt>
                <c:pt idx="288">
                  <c:v>292.28146149619249</c:v>
                </c:pt>
                <c:pt idx="289">
                  <c:v>292.28146149619249</c:v>
                </c:pt>
                <c:pt idx="290">
                  <c:v>292.28146149619249</c:v>
                </c:pt>
                <c:pt idx="291">
                  <c:v>292.28146149619249</c:v>
                </c:pt>
                <c:pt idx="292">
                  <c:v>292.79659444402603</c:v>
                </c:pt>
                <c:pt idx="293">
                  <c:v>293.73934819018001</c:v>
                </c:pt>
                <c:pt idx="294">
                  <c:v>293.73934819018001</c:v>
                </c:pt>
                <c:pt idx="295">
                  <c:v>293.73934819018001</c:v>
                </c:pt>
                <c:pt idx="296">
                  <c:v>293.73934819018001</c:v>
                </c:pt>
                <c:pt idx="297">
                  <c:v>293.73934819018001</c:v>
                </c:pt>
                <c:pt idx="298">
                  <c:v>293.73934819018001</c:v>
                </c:pt>
                <c:pt idx="299">
                  <c:v>293.73934819018001</c:v>
                </c:pt>
                <c:pt idx="300">
                  <c:v>293.73934819018001</c:v>
                </c:pt>
                <c:pt idx="301">
                  <c:v>293.73934819018001</c:v>
                </c:pt>
                <c:pt idx="302">
                  <c:v>293.73934819018001</c:v>
                </c:pt>
                <c:pt idx="303">
                  <c:v>294.53758176166417</c:v>
                </c:pt>
                <c:pt idx="304">
                  <c:v>296.63690809957313</c:v>
                </c:pt>
                <c:pt idx="305">
                  <c:v>299.60214811511474</c:v>
                </c:pt>
                <c:pt idx="306">
                  <c:v>301.65735346950106</c:v>
                </c:pt>
                <c:pt idx="307">
                  <c:v>302.02480687553953</c:v>
                </c:pt>
                <c:pt idx="308">
                  <c:v>302.02480687553953</c:v>
                </c:pt>
                <c:pt idx="309">
                  <c:v>302.02480687553953</c:v>
                </c:pt>
                <c:pt idx="310">
                  <c:v>302.02480687553953</c:v>
                </c:pt>
                <c:pt idx="311">
                  <c:v>302.02480687553953</c:v>
                </c:pt>
                <c:pt idx="312">
                  <c:v>302.90625581325492</c:v>
                </c:pt>
                <c:pt idx="313">
                  <c:v>304.86088851773889</c:v>
                </c:pt>
                <c:pt idx="314">
                  <c:v>307.51132320015557</c:v>
                </c:pt>
                <c:pt idx="315">
                  <c:v>310.07837817962593</c:v>
                </c:pt>
                <c:pt idx="316">
                  <c:v>312.16375738967412</c:v>
                </c:pt>
                <c:pt idx="317">
                  <c:v>314.57958017531229</c:v>
                </c:pt>
                <c:pt idx="318">
                  <c:v>317.75259411961207</c:v>
                </c:pt>
                <c:pt idx="319">
                  <c:v>320.97193595418304</c:v>
                </c:pt>
                <c:pt idx="320">
                  <c:v>322.39561046675794</c:v>
                </c:pt>
                <c:pt idx="321">
                  <c:v>322.54159319558204</c:v>
                </c:pt>
                <c:pt idx="322">
                  <c:v>322.54159319558204</c:v>
                </c:pt>
                <c:pt idx="323">
                  <c:v>322.54159319558204</c:v>
                </c:pt>
                <c:pt idx="324">
                  <c:v>322.54159319558204</c:v>
                </c:pt>
                <c:pt idx="325">
                  <c:v>322.54159319558204</c:v>
                </c:pt>
                <c:pt idx="326">
                  <c:v>322.54159319558204</c:v>
                </c:pt>
                <c:pt idx="327">
                  <c:v>322.54159319558204</c:v>
                </c:pt>
                <c:pt idx="328">
                  <c:v>324.50816126985563</c:v>
                </c:pt>
                <c:pt idx="329">
                  <c:v>328.52427647690166</c:v>
                </c:pt>
                <c:pt idx="330">
                  <c:v>330.3959278789327</c:v>
                </c:pt>
                <c:pt idx="331">
                  <c:v>330.3959278789327</c:v>
                </c:pt>
                <c:pt idx="332">
                  <c:v>330.41041293689034</c:v>
                </c:pt>
                <c:pt idx="333">
                  <c:v>330.49291050151231</c:v>
                </c:pt>
                <c:pt idx="334">
                  <c:v>330.49291050151231</c:v>
                </c:pt>
                <c:pt idx="335">
                  <c:v>330.57444365658682</c:v>
                </c:pt>
                <c:pt idx="336">
                  <c:v>330.57444365658682</c:v>
                </c:pt>
                <c:pt idx="337">
                  <c:v>330.57444365658682</c:v>
                </c:pt>
                <c:pt idx="338">
                  <c:v>330.57444365658682</c:v>
                </c:pt>
                <c:pt idx="339">
                  <c:v>330.57444365658682</c:v>
                </c:pt>
                <c:pt idx="340">
                  <c:v>330.57444365658682</c:v>
                </c:pt>
                <c:pt idx="341">
                  <c:v>330.57444365658682</c:v>
                </c:pt>
                <c:pt idx="342">
                  <c:v>330.57444365658682</c:v>
                </c:pt>
                <c:pt idx="343">
                  <c:v>330.57444365658682</c:v>
                </c:pt>
                <c:pt idx="344">
                  <c:v>330.57444365658682</c:v>
                </c:pt>
                <c:pt idx="345">
                  <c:v>330.57444365658682</c:v>
                </c:pt>
                <c:pt idx="346">
                  <c:v>330.57444365658682</c:v>
                </c:pt>
                <c:pt idx="347">
                  <c:v>330.57444365658682</c:v>
                </c:pt>
                <c:pt idx="348">
                  <c:v>330.57444365658682</c:v>
                </c:pt>
                <c:pt idx="349">
                  <c:v>330.57444365658682</c:v>
                </c:pt>
                <c:pt idx="350">
                  <c:v>330.57444365658682</c:v>
                </c:pt>
                <c:pt idx="351">
                  <c:v>330.57444365658682</c:v>
                </c:pt>
                <c:pt idx="352">
                  <c:v>330.57444365658682</c:v>
                </c:pt>
                <c:pt idx="353">
                  <c:v>330.57444365658682</c:v>
                </c:pt>
                <c:pt idx="354">
                  <c:v>330.57444365658682</c:v>
                </c:pt>
                <c:pt idx="355">
                  <c:v>330.57444365658682</c:v>
                </c:pt>
                <c:pt idx="356">
                  <c:v>330.57444365658682</c:v>
                </c:pt>
                <c:pt idx="357">
                  <c:v>330.57444365658682</c:v>
                </c:pt>
                <c:pt idx="358">
                  <c:v>330.81662499733068</c:v>
                </c:pt>
                <c:pt idx="359">
                  <c:v>332.93385250895295</c:v>
                </c:pt>
                <c:pt idx="360">
                  <c:v>335.6390968139961</c:v>
                </c:pt>
                <c:pt idx="361">
                  <c:v>337.59818290769294</c:v>
                </c:pt>
                <c:pt idx="362">
                  <c:v>338.56329565855464</c:v>
                </c:pt>
                <c:pt idx="363">
                  <c:v>338.72300307723003</c:v>
                </c:pt>
                <c:pt idx="364">
                  <c:v>338.72300307723003</c:v>
                </c:pt>
                <c:pt idx="365">
                  <c:v>338.72300307723003</c:v>
                </c:pt>
                <c:pt idx="366">
                  <c:v>338.72300307723003</c:v>
                </c:pt>
                <c:pt idx="367">
                  <c:v>338.72300307723003</c:v>
                </c:pt>
                <c:pt idx="368">
                  <c:v>338.72300307723003</c:v>
                </c:pt>
                <c:pt idx="369">
                  <c:v>338.72300307723003</c:v>
                </c:pt>
                <c:pt idx="370">
                  <c:v>338.72300307723003</c:v>
                </c:pt>
                <c:pt idx="371">
                  <c:v>338.72300307723003</c:v>
                </c:pt>
                <c:pt idx="372">
                  <c:v>340.82412397296309</c:v>
                </c:pt>
                <c:pt idx="373">
                  <c:v>345.25195843666859</c:v>
                </c:pt>
                <c:pt idx="374">
                  <c:v>349.53257388662735</c:v>
                </c:pt>
                <c:pt idx="375">
                  <c:v>352.38087974719087</c:v>
                </c:pt>
                <c:pt idx="376">
                  <c:v>353.96299584418836</c:v>
                </c:pt>
                <c:pt idx="377">
                  <c:v>354.8219436335188</c:v>
                </c:pt>
                <c:pt idx="378">
                  <c:v>355.28220772492693</c:v>
                </c:pt>
                <c:pt idx="379">
                  <c:v>355.53342881151951</c:v>
                </c:pt>
                <c:pt idx="380">
                  <c:v>355.81919434408996</c:v>
                </c:pt>
                <c:pt idx="381">
                  <c:v>356.16187789001418</c:v>
                </c:pt>
                <c:pt idx="382">
                  <c:v>356.45776136870859</c:v>
                </c:pt>
                <c:pt idx="383">
                  <c:v>356.71178509587884</c:v>
                </c:pt>
                <c:pt idx="384">
                  <c:v>356.88867507210171</c:v>
                </c:pt>
                <c:pt idx="385">
                  <c:v>356.93952592466098</c:v>
                </c:pt>
                <c:pt idx="386">
                  <c:v>356.93952592466098</c:v>
                </c:pt>
                <c:pt idx="387">
                  <c:v>356.93952592466098</c:v>
                </c:pt>
                <c:pt idx="388">
                  <c:v>356.93952592466098</c:v>
                </c:pt>
                <c:pt idx="389">
                  <c:v>356.93952592466098</c:v>
                </c:pt>
                <c:pt idx="390">
                  <c:v>356.93952592466098</c:v>
                </c:pt>
                <c:pt idx="391">
                  <c:v>356.93952592466098</c:v>
                </c:pt>
                <c:pt idx="392">
                  <c:v>356.93952592466098</c:v>
                </c:pt>
                <c:pt idx="393">
                  <c:v>356.93952592466098</c:v>
                </c:pt>
                <c:pt idx="394">
                  <c:v>356.93952592466098</c:v>
                </c:pt>
                <c:pt idx="395">
                  <c:v>356.93952592466098</c:v>
                </c:pt>
                <c:pt idx="396">
                  <c:v>356.93952592466098</c:v>
                </c:pt>
                <c:pt idx="397">
                  <c:v>356.93952592466098</c:v>
                </c:pt>
                <c:pt idx="398">
                  <c:v>356.93952592466098</c:v>
                </c:pt>
                <c:pt idx="399">
                  <c:v>356.93952592466098</c:v>
                </c:pt>
                <c:pt idx="400">
                  <c:v>356.93952592466098</c:v>
                </c:pt>
                <c:pt idx="401">
                  <c:v>356.93952592466098</c:v>
                </c:pt>
                <c:pt idx="402">
                  <c:v>358.20945103900567</c:v>
                </c:pt>
                <c:pt idx="403">
                  <c:v>360.36659010093359</c:v>
                </c:pt>
                <c:pt idx="404">
                  <c:v>362.20431921366895</c:v>
                </c:pt>
                <c:pt idx="405">
                  <c:v>363.76822004261498</c:v>
                </c:pt>
                <c:pt idx="406">
                  <c:v>365.45510282805202</c:v>
                </c:pt>
                <c:pt idx="407">
                  <c:v>367.13684000910871</c:v>
                </c:pt>
                <c:pt idx="408">
                  <c:v>368.28244905504346</c:v>
                </c:pt>
                <c:pt idx="409">
                  <c:v>368.53679311356251</c:v>
                </c:pt>
                <c:pt idx="410">
                  <c:v>368.53679311356251</c:v>
                </c:pt>
                <c:pt idx="411">
                  <c:v>368.53679311356251</c:v>
                </c:pt>
                <c:pt idx="412">
                  <c:v>368.53679311356251</c:v>
                </c:pt>
                <c:pt idx="413">
                  <c:v>368.53679311356251</c:v>
                </c:pt>
                <c:pt idx="414">
                  <c:v>368.53679311356251</c:v>
                </c:pt>
                <c:pt idx="415">
                  <c:v>368.53679311356251</c:v>
                </c:pt>
                <c:pt idx="416">
                  <c:v>368.53679311356251</c:v>
                </c:pt>
                <c:pt idx="417">
                  <c:v>368.53679311356251</c:v>
                </c:pt>
                <c:pt idx="418">
                  <c:v>368.53679311356251</c:v>
                </c:pt>
                <c:pt idx="419">
                  <c:v>368.92506428545994</c:v>
                </c:pt>
                <c:pt idx="420">
                  <c:v>369.79920780255958</c:v>
                </c:pt>
                <c:pt idx="421">
                  <c:v>370.08564033095251</c:v>
                </c:pt>
                <c:pt idx="422">
                  <c:v>370.08564033095251</c:v>
                </c:pt>
                <c:pt idx="423">
                  <c:v>370.08564033095251</c:v>
                </c:pt>
                <c:pt idx="424">
                  <c:v>370.08564033095251</c:v>
                </c:pt>
                <c:pt idx="425">
                  <c:v>370.08564033095251</c:v>
                </c:pt>
                <c:pt idx="426">
                  <c:v>370.08564033095251</c:v>
                </c:pt>
                <c:pt idx="427">
                  <c:v>370.08564033095251</c:v>
                </c:pt>
                <c:pt idx="428">
                  <c:v>370.08564033095251</c:v>
                </c:pt>
                <c:pt idx="429">
                  <c:v>370.08564033095251</c:v>
                </c:pt>
                <c:pt idx="430">
                  <c:v>370.08564033095251</c:v>
                </c:pt>
                <c:pt idx="431">
                  <c:v>370.6867210919018</c:v>
                </c:pt>
                <c:pt idx="432">
                  <c:v>371.15735279273014</c:v>
                </c:pt>
                <c:pt idx="433">
                  <c:v>371.15735279273014</c:v>
                </c:pt>
                <c:pt idx="434">
                  <c:v>371.15735279273014</c:v>
                </c:pt>
                <c:pt idx="435">
                  <c:v>372.13144439354147</c:v>
                </c:pt>
                <c:pt idx="436">
                  <c:v>375.47095527377331</c:v>
                </c:pt>
                <c:pt idx="437">
                  <c:v>381.06905772697775</c:v>
                </c:pt>
                <c:pt idx="438">
                  <c:v>388.09230948687207</c:v>
                </c:pt>
                <c:pt idx="439">
                  <c:v>394.87267290392879</c:v>
                </c:pt>
                <c:pt idx="440">
                  <c:v>399.90843996512916</c:v>
                </c:pt>
                <c:pt idx="441">
                  <c:v>402.48076301371731</c:v>
                </c:pt>
                <c:pt idx="442">
                  <c:v>403.33215162374506</c:v>
                </c:pt>
                <c:pt idx="443">
                  <c:v>403.47470534815511</c:v>
                </c:pt>
                <c:pt idx="444">
                  <c:v>403.47782789314584</c:v>
                </c:pt>
                <c:pt idx="445">
                  <c:v>403.47782789314584</c:v>
                </c:pt>
                <c:pt idx="446">
                  <c:v>403.47782789314584</c:v>
                </c:pt>
                <c:pt idx="447">
                  <c:v>403.47782789314584</c:v>
                </c:pt>
                <c:pt idx="448">
                  <c:v>403.47782789314584</c:v>
                </c:pt>
                <c:pt idx="449">
                  <c:v>403.47782789314584</c:v>
                </c:pt>
                <c:pt idx="450">
                  <c:v>403.47782789314584</c:v>
                </c:pt>
                <c:pt idx="451">
                  <c:v>403.47782789314584</c:v>
                </c:pt>
                <c:pt idx="452">
                  <c:v>403.47782789314584</c:v>
                </c:pt>
                <c:pt idx="453">
                  <c:v>403.47782789314584</c:v>
                </c:pt>
                <c:pt idx="454">
                  <c:v>403.47782789314584</c:v>
                </c:pt>
                <c:pt idx="455">
                  <c:v>403.47782789314584</c:v>
                </c:pt>
                <c:pt idx="456">
                  <c:v>403.47782789314584</c:v>
                </c:pt>
                <c:pt idx="457">
                  <c:v>403.47782789314584</c:v>
                </c:pt>
                <c:pt idx="458">
                  <c:v>403.47782789314584</c:v>
                </c:pt>
                <c:pt idx="459">
                  <c:v>403.47782789314584</c:v>
                </c:pt>
                <c:pt idx="460">
                  <c:v>403.47782789314584</c:v>
                </c:pt>
                <c:pt idx="461">
                  <c:v>403.47782789314584</c:v>
                </c:pt>
                <c:pt idx="462">
                  <c:v>403.47782789314584</c:v>
                </c:pt>
                <c:pt idx="463">
                  <c:v>403.47782789314584</c:v>
                </c:pt>
                <c:pt idx="464">
                  <c:v>403.47782789314584</c:v>
                </c:pt>
                <c:pt idx="465">
                  <c:v>403.47782789314584</c:v>
                </c:pt>
                <c:pt idx="466">
                  <c:v>403.47782789314584</c:v>
                </c:pt>
                <c:pt idx="467">
                  <c:v>403.47782789314584</c:v>
                </c:pt>
                <c:pt idx="468">
                  <c:v>403.47782789314584</c:v>
                </c:pt>
                <c:pt idx="469">
                  <c:v>403.47782789314584</c:v>
                </c:pt>
                <c:pt idx="470">
                  <c:v>403.47782789314584</c:v>
                </c:pt>
                <c:pt idx="471">
                  <c:v>403.47782789314584</c:v>
                </c:pt>
                <c:pt idx="472">
                  <c:v>403.47782789314584</c:v>
                </c:pt>
                <c:pt idx="473">
                  <c:v>403.47782789314584</c:v>
                </c:pt>
                <c:pt idx="474">
                  <c:v>403.47782789314584</c:v>
                </c:pt>
                <c:pt idx="475">
                  <c:v>403.47782789314584</c:v>
                </c:pt>
                <c:pt idx="476">
                  <c:v>403.47782789314584</c:v>
                </c:pt>
                <c:pt idx="477">
                  <c:v>403.47782789314584</c:v>
                </c:pt>
                <c:pt idx="478">
                  <c:v>403.47782789314584</c:v>
                </c:pt>
                <c:pt idx="479">
                  <c:v>403.47782789314584</c:v>
                </c:pt>
                <c:pt idx="480">
                  <c:v>403.47782789314584</c:v>
                </c:pt>
                <c:pt idx="481">
                  <c:v>403.47782789314584</c:v>
                </c:pt>
                <c:pt idx="482">
                  <c:v>403.47782789314584</c:v>
                </c:pt>
                <c:pt idx="483">
                  <c:v>403.47782789314584</c:v>
                </c:pt>
                <c:pt idx="484">
                  <c:v>403.47782789314584</c:v>
                </c:pt>
                <c:pt idx="485">
                  <c:v>403.47782789314584</c:v>
                </c:pt>
                <c:pt idx="486">
                  <c:v>403.47782789314584</c:v>
                </c:pt>
                <c:pt idx="487">
                  <c:v>403.47782789314584</c:v>
                </c:pt>
                <c:pt idx="488">
                  <c:v>403.47782789314584</c:v>
                </c:pt>
                <c:pt idx="489">
                  <c:v>403.47782789314584</c:v>
                </c:pt>
                <c:pt idx="490">
                  <c:v>403.47782789314584</c:v>
                </c:pt>
                <c:pt idx="491">
                  <c:v>403.47782789314584</c:v>
                </c:pt>
                <c:pt idx="492">
                  <c:v>403.47782789314584</c:v>
                </c:pt>
                <c:pt idx="493">
                  <c:v>403.47782789314584</c:v>
                </c:pt>
                <c:pt idx="494">
                  <c:v>403.47782789314584</c:v>
                </c:pt>
                <c:pt idx="495">
                  <c:v>403.47782789314584</c:v>
                </c:pt>
                <c:pt idx="496">
                  <c:v>403.47782789314584</c:v>
                </c:pt>
                <c:pt idx="497">
                  <c:v>403.47782789314584</c:v>
                </c:pt>
                <c:pt idx="498">
                  <c:v>403.47782789314584</c:v>
                </c:pt>
                <c:pt idx="499">
                  <c:v>403.47782789314584</c:v>
                </c:pt>
                <c:pt idx="500">
                  <c:v>403.47782789314584</c:v>
                </c:pt>
                <c:pt idx="501">
                  <c:v>403.47782789314584</c:v>
                </c:pt>
                <c:pt idx="502">
                  <c:v>403.47782789314584</c:v>
                </c:pt>
                <c:pt idx="503">
                  <c:v>403.47782789314584</c:v>
                </c:pt>
                <c:pt idx="504">
                  <c:v>403.47782789314584</c:v>
                </c:pt>
                <c:pt idx="505">
                  <c:v>403.47782789314584</c:v>
                </c:pt>
                <c:pt idx="506">
                  <c:v>403.47782789314584</c:v>
                </c:pt>
                <c:pt idx="507">
                  <c:v>403.47782789314584</c:v>
                </c:pt>
                <c:pt idx="508">
                  <c:v>403.47782789314584</c:v>
                </c:pt>
                <c:pt idx="509">
                  <c:v>403.47782789314584</c:v>
                </c:pt>
                <c:pt idx="510">
                  <c:v>403.47782789314584</c:v>
                </c:pt>
                <c:pt idx="511">
                  <c:v>403.47782789314584</c:v>
                </c:pt>
                <c:pt idx="512">
                  <c:v>403.47782789314584</c:v>
                </c:pt>
                <c:pt idx="513">
                  <c:v>403.47782789314584</c:v>
                </c:pt>
                <c:pt idx="514">
                  <c:v>403.47782789314584</c:v>
                </c:pt>
                <c:pt idx="515">
                  <c:v>403.47782789314584</c:v>
                </c:pt>
                <c:pt idx="516">
                  <c:v>403.47782789314584</c:v>
                </c:pt>
                <c:pt idx="517">
                  <c:v>403.47782789314584</c:v>
                </c:pt>
                <c:pt idx="518">
                  <c:v>403.47782789314584</c:v>
                </c:pt>
                <c:pt idx="519">
                  <c:v>403.47782789314584</c:v>
                </c:pt>
                <c:pt idx="520">
                  <c:v>403.9858706901847</c:v>
                </c:pt>
                <c:pt idx="521">
                  <c:v>404.89264753921969</c:v>
                </c:pt>
                <c:pt idx="522">
                  <c:v>406.07177276590534</c:v>
                </c:pt>
                <c:pt idx="523">
                  <c:v>408.04662849346659</c:v>
                </c:pt>
                <c:pt idx="524">
                  <c:v>411.17137245223716</c:v>
                </c:pt>
                <c:pt idx="525">
                  <c:v>414.55409811713588</c:v>
                </c:pt>
                <c:pt idx="526">
                  <c:v>416.72015469365442</c:v>
                </c:pt>
                <c:pt idx="527">
                  <c:v>417.48543360725625</c:v>
                </c:pt>
                <c:pt idx="528">
                  <c:v>417.65563191898735</c:v>
                </c:pt>
                <c:pt idx="529">
                  <c:v>417.69986266011421</c:v>
                </c:pt>
                <c:pt idx="530">
                  <c:v>417.69986266011421</c:v>
                </c:pt>
                <c:pt idx="531">
                  <c:v>417.69986266011421</c:v>
                </c:pt>
                <c:pt idx="532">
                  <c:v>417.69986266011421</c:v>
                </c:pt>
                <c:pt idx="533">
                  <c:v>417.69986266011421</c:v>
                </c:pt>
                <c:pt idx="534">
                  <c:v>417.69986266011421</c:v>
                </c:pt>
                <c:pt idx="535">
                  <c:v>417.69986266011421</c:v>
                </c:pt>
                <c:pt idx="536">
                  <c:v>417.69986266011421</c:v>
                </c:pt>
                <c:pt idx="537">
                  <c:v>417.69986266011421</c:v>
                </c:pt>
                <c:pt idx="538">
                  <c:v>417.69986266011421</c:v>
                </c:pt>
                <c:pt idx="539">
                  <c:v>417.69986266011421</c:v>
                </c:pt>
                <c:pt idx="540">
                  <c:v>417.69986266011421</c:v>
                </c:pt>
                <c:pt idx="541">
                  <c:v>417.69986266011421</c:v>
                </c:pt>
                <c:pt idx="542">
                  <c:v>417.69986266011421</c:v>
                </c:pt>
                <c:pt idx="543">
                  <c:v>417.69986266011421</c:v>
                </c:pt>
                <c:pt idx="544">
                  <c:v>418.6271661554897</c:v>
                </c:pt>
                <c:pt idx="545">
                  <c:v>420.88314838074524</c:v>
                </c:pt>
                <c:pt idx="546">
                  <c:v>423.17981828841596</c:v>
                </c:pt>
                <c:pt idx="547">
                  <c:v>424.62291451803213</c:v>
                </c:pt>
                <c:pt idx="548">
                  <c:v>425.47931777997212</c:v>
                </c:pt>
                <c:pt idx="549">
                  <c:v>426.02863861747534</c:v>
                </c:pt>
                <c:pt idx="550">
                  <c:v>426.42557462469898</c:v>
                </c:pt>
                <c:pt idx="551">
                  <c:v>426.50664049759655</c:v>
                </c:pt>
                <c:pt idx="552">
                  <c:v>426.52849395901541</c:v>
                </c:pt>
                <c:pt idx="553">
                  <c:v>426.55147484903506</c:v>
                </c:pt>
                <c:pt idx="554">
                  <c:v>426.55147484903506</c:v>
                </c:pt>
                <c:pt idx="555">
                  <c:v>426.55147484903506</c:v>
                </c:pt>
                <c:pt idx="556">
                  <c:v>426.55147484903506</c:v>
                </c:pt>
                <c:pt idx="557">
                  <c:v>426.55147484903506</c:v>
                </c:pt>
                <c:pt idx="558">
                  <c:v>426.55147484903506</c:v>
                </c:pt>
                <c:pt idx="559">
                  <c:v>426.55147484903506</c:v>
                </c:pt>
                <c:pt idx="560">
                  <c:v>426.55147484903506</c:v>
                </c:pt>
                <c:pt idx="561">
                  <c:v>426.55147484903506</c:v>
                </c:pt>
                <c:pt idx="562">
                  <c:v>426.55147484903506</c:v>
                </c:pt>
                <c:pt idx="563">
                  <c:v>426.98182314120282</c:v>
                </c:pt>
                <c:pt idx="564">
                  <c:v>430.71661408669809</c:v>
                </c:pt>
                <c:pt idx="565">
                  <c:v>434.70642787195214</c:v>
                </c:pt>
                <c:pt idx="566">
                  <c:v>436.50779574991543</c:v>
                </c:pt>
                <c:pt idx="567">
                  <c:v>436.50779574991543</c:v>
                </c:pt>
                <c:pt idx="568">
                  <c:v>436.50779574991543</c:v>
                </c:pt>
                <c:pt idx="569">
                  <c:v>436.50779574991543</c:v>
                </c:pt>
                <c:pt idx="570">
                  <c:v>436.50779574991543</c:v>
                </c:pt>
                <c:pt idx="571">
                  <c:v>436.50779574991543</c:v>
                </c:pt>
                <c:pt idx="572">
                  <c:v>436.50779574991543</c:v>
                </c:pt>
                <c:pt idx="573">
                  <c:v>436.50779574991543</c:v>
                </c:pt>
                <c:pt idx="574">
                  <c:v>436.50779574991543</c:v>
                </c:pt>
                <c:pt idx="575">
                  <c:v>436.50779574991543</c:v>
                </c:pt>
                <c:pt idx="576">
                  <c:v>436.50779574991543</c:v>
                </c:pt>
                <c:pt idx="577">
                  <c:v>436.50779574991543</c:v>
                </c:pt>
                <c:pt idx="578">
                  <c:v>436.50779574991543</c:v>
                </c:pt>
                <c:pt idx="579">
                  <c:v>436.50779574991543</c:v>
                </c:pt>
                <c:pt idx="580">
                  <c:v>436.50779574991543</c:v>
                </c:pt>
                <c:pt idx="581">
                  <c:v>436.50779574991543</c:v>
                </c:pt>
                <c:pt idx="582">
                  <c:v>436.50779574991543</c:v>
                </c:pt>
                <c:pt idx="583">
                  <c:v>436.50779574991543</c:v>
                </c:pt>
                <c:pt idx="584">
                  <c:v>436.50779574991543</c:v>
                </c:pt>
                <c:pt idx="585">
                  <c:v>436.50779574991543</c:v>
                </c:pt>
                <c:pt idx="586">
                  <c:v>436.50779574991543</c:v>
                </c:pt>
                <c:pt idx="587">
                  <c:v>436.50779574991543</c:v>
                </c:pt>
                <c:pt idx="588">
                  <c:v>436.50779574991543</c:v>
                </c:pt>
                <c:pt idx="589">
                  <c:v>436.50779574991543</c:v>
                </c:pt>
                <c:pt idx="590">
                  <c:v>436.50779574991543</c:v>
                </c:pt>
                <c:pt idx="591">
                  <c:v>436.50779574991543</c:v>
                </c:pt>
                <c:pt idx="592">
                  <c:v>436.50779574991543</c:v>
                </c:pt>
                <c:pt idx="593">
                  <c:v>436.50779574991543</c:v>
                </c:pt>
                <c:pt idx="594">
                  <c:v>436.50779574991543</c:v>
                </c:pt>
                <c:pt idx="595">
                  <c:v>436.50779574991543</c:v>
                </c:pt>
                <c:pt idx="596">
                  <c:v>436.50779574991543</c:v>
                </c:pt>
                <c:pt idx="597">
                  <c:v>436.50779574991543</c:v>
                </c:pt>
                <c:pt idx="598">
                  <c:v>436.50779574991543</c:v>
                </c:pt>
                <c:pt idx="599">
                  <c:v>436.50779574991543</c:v>
                </c:pt>
                <c:pt idx="600">
                  <c:v>436.50779574991543</c:v>
                </c:pt>
                <c:pt idx="601">
                  <c:v>436.50779574991543</c:v>
                </c:pt>
                <c:pt idx="602">
                  <c:v>436.50779574991543</c:v>
                </c:pt>
                <c:pt idx="603">
                  <c:v>436.50779574991543</c:v>
                </c:pt>
                <c:pt idx="604">
                  <c:v>436.50779574991543</c:v>
                </c:pt>
                <c:pt idx="605">
                  <c:v>436.50779574991543</c:v>
                </c:pt>
                <c:pt idx="606">
                  <c:v>436.50779574991543</c:v>
                </c:pt>
                <c:pt idx="607">
                  <c:v>436.50779574991543</c:v>
                </c:pt>
                <c:pt idx="608">
                  <c:v>436.50779574991543</c:v>
                </c:pt>
                <c:pt idx="609">
                  <c:v>436.50779574991543</c:v>
                </c:pt>
                <c:pt idx="610">
                  <c:v>436.50779574991543</c:v>
                </c:pt>
                <c:pt idx="611">
                  <c:v>436.50779574991543</c:v>
                </c:pt>
                <c:pt idx="612">
                  <c:v>436.50779574991543</c:v>
                </c:pt>
                <c:pt idx="613">
                  <c:v>436.50779574991543</c:v>
                </c:pt>
                <c:pt idx="614">
                  <c:v>436.50779574991543</c:v>
                </c:pt>
                <c:pt idx="615">
                  <c:v>436.50779574991543</c:v>
                </c:pt>
                <c:pt idx="616">
                  <c:v>436.50779574991543</c:v>
                </c:pt>
                <c:pt idx="617">
                  <c:v>436.50779574991543</c:v>
                </c:pt>
                <c:pt idx="618">
                  <c:v>436.50779574991543</c:v>
                </c:pt>
                <c:pt idx="619">
                  <c:v>437.47266112408408</c:v>
                </c:pt>
                <c:pt idx="620">
                  <c:v>438.83202396432245</c:v>
                </c:pt>
                <c:pt idx="621">
                  <c:v>439.09627064189846</c:v>
                </c:pt>
                <c:pt idx="622">
                  <c:v>439.09627064189846</c:v>
                </c:pt>
                <c:pt idx="623">
                  <c:v>439.09627064189846</c:v>
                </c:pt>
                <c:pt idx="624">
                  <c:v>439.09627064189846</c:v>
                </c:pt>
                <c:pt idx="625">
                  <c:v>439.09627064189846</c:v>
                </c:pt>
                <c:pt idx="626">
                  <c:v>439.09627064189846</c:v>
                </c:pt>
                <c:pt idx="627">
                  <c:v>439.09627064189846</c:v>
                </c:pt>
                <c:pt idx="628">
                  <c:v>439.09627064189846</c:v>
                </c:pt>
                <c:pt idx="629">
                  <c:v>439.09627064189846</c:v>
                </c:pt>
                <c:pt idx="630">
                  <c:v>439.09627064189846</c:v>
                </c:pt>
                <c:pt idx="631">
                  <c:v>439.09627064189846</c:v>
                </c:pt>
                <c:pt idx="632">
                  <c:v>439.09627064189846</c:v>
                </c:pt>
                <c:pt idx="633">
                  <c:v>439.09627064189846</c:v>
                </c:pt>
                <c:pt idx="634">
                  <c:v>439.09627064189846</c:v>
                </c:pt>
                <c:pt idx="635">
                  <c:v>439.09627064189846</c:v>
                </c:pt>
                <c:pt idx="636">
                  <c:v>439.09627064189846</c:v>
                </c:pt>
                <c:pt idx="637">
                  <c:v>439.09627064189846</c:v>
                </c:pt>
                <c:pt idx="638">
                  <c:v>439.09627064189846</c:v>
                </c:pt>
                <c:pt idx="639">
                  <c:v>439.09627064189846</c:v>
                </c:pt>
                <c:pt idx="640">
                  <c:v>439.09627064189846</c:v>
                </c:pt>
                <c:pt idx="641">
                  <c:v>439.09627064189846</c:v>
                </c:pt>
                <c:pt idx="642">
                  <c:v>439.09627064189846</c:v>
                </c:pt>
                <c:pt idx="643">
                  <c:v>439.09627064189846</c:v>
                </c:pt>
                <c:pt idx="644">
                  <c:v>439.09627064189846</c:v>
                </c:pt>
                <c:pt idx="645">
                  <c:v>439.09627064189846</c:v>
                </c:pt>
                <c:pt idx="646">
                  <c:v>439.09627064189846</c:v>
                </c:pt>
                <c:pt idx="647">
                  <c:v>439.09627064189846</c:v>
                </c:pt>
                <c:pt idx="648">
                  <c:v>439.09627064189846</c:v>
                </c:pt>
                <c:pt idx="649">
                  <c:v>439.09627064189846</c:v>
                </c:pt>
                <c:pt idx="650">
                  <c:v>439.09627064189846</c:v>
                </c:pt>
                <c:pt idx="651">
                  <c:v>441.38788438019475</c:v>
                </c:pt>
                <c:pt idx="652">
                  <c:v>446.5828000785333</c:v>
                </c:pt>
                <c:pt idx="653">
                  <c:v>452.10586730910433</c:v>
                </c:pt>
                <c:pt idx="654">
                  <c:v>459.14694964433176</c:v>
                </c:pt>
                <c:pt idx="655">
                  <c:v>469.75925680239726</c:v>
                </c:pt>
                <c:pt idx="656">
                  <c:v>481.55430117094659</c:v>
                </c:pt>
                <c:pt idx="657">
                  <c:v>490.28796200076249</c:v>
                </c:pt>
                <c:pt idx="658">
                  <c:v>495.79952837409343</c:v>
                </c:pt>
                <c:pt idx="659">
                  <c:v>501.86796556874947</c:v>
                </c:pt>
                <c:pt idx="660">
                  <c:v>510.96158596113645</c:v>
                </c:pt>
                <c:pt idx="661">
                  <c:v>520.78085466151413</c:v>
                </c:pt>
                <c:pt idx="662">
                  <c:v>528.89796977242156</c:v>
                </c:pt>
                <c:pt idx="663">
                  <c:v>533.07360948334895</c:v>
                </c:pt>
                <c:pt idx="664">
                  <c:v>534.38319569680345</c:v>
                </c:pt>
                <c:pt idx="665">
                  <c:v>534.38319569680345</c:v>
                </c:pt>
                <c:pt idx="666">
                  <c:v>534.38319569680345</c:v>
                </c:pt>
                <c:pt idx="667">
                  <c:v>534.38319569680345</c:v>
                </c:pt>
                <c:pt idx="668">
                  <c:v>534.38319569680345</c:v>
                </c:pt>
                <c:pt idx="669">
                  <c:v>534.38319569680345</c:v>
                </c:pt>
                <c:pt idx="670">
                  <c:v>534.38319569680345</c:v>
                </c:pt>
                <c:pt idx="671">
                  <c:v>534.38319569680345</c:v>
                </c:pt>
                <c:pt idx="672">
                  <c:v>534.38319569680345</c:v>
                </c:pt>
                <c:pt idx="673">
                  <c:v>534.38319569680345</c:v>
                </c:pt>
                <c:pt idx="674">
                  <c:v>534.38319569680345</c:v>
                </c:pt>
                <c:pt idx="675">
                  <c:v>534.38319569680345</c:v>
                </c:pt>
                <c:pt idx="676">
                  <c:v>534.38319569680345</c:v>
                </c:pt>
                <c:pt idx="677">
                  <c:v>534.42547116063497</c:v>
                </c:pt>
                <c:pt idx="678">
                  <c:v>540.08966628829864</c:v>
                </c:pt>
                <c:pt idx="679">
                  <c:v>548.85664037389779</c:v>
                </c:pt>
                <c:pt idx="680">
                  <c:v>558.56088303531817</c:v>
                </c:pt>
                <c:pt idx="681">
                  <c:v>567.34078937214758</c:v>
                </c:pt>
                <c:pt idx="682">
                  <c:v>571.97380591592639</c:v>
                </c:pt>
                <c:pt idx="683">
                  <c:v>574.46330500126851</c:v>
                </c:pt>
                <c:pt idx="684">
                  <c:v>575.39405021937046</c:v>
                </c:pt>
                <c:pt idx="685">
                  <c:v>575.39405021937046</c:v>
                </c:pt>
                <c:pt idx="686">
                  <c:v>575.39405021937046</c:v>
                </c:pt>
                <c:pt idx="687">
                  <c:v>575.39405021937046</c:v>
                </c:pt>
                <c:pt idx="688">
                  <c:v>575.39405021937046</c:v>
                </c:pt>
                <c:pt idx="689">
                  <c:v>575.39405021937046</c:v>
                </c:pt>
                <c:pt idx="690">
                  <c:v>575.39405021937046</c:v>
                </c:pt>
                <c:pt idx="691">
                  <c:v>575.39405021937046</c:v>
                </c:pt>
                <c:pt idx="692">
                  <c:v>575.39405021937046</c:v>
                </c:pt>
                <c:pt idx="693">
                  <c:v>575.39405021937046</c:v>
                </c:pt>
                <c:pt idx="694">
                  <c:v>575.39405021937046</c:v>
                </c:pt>
                <c:pt idx="695">
                  <c:v>575.39405021937046</c:v>
                </c:pt>
                <c:pt idx="696">
                  <c:v>580.36780622485219</c:v>
                </c:pt>
                <c:pt idx="697">
                  <c:v>586.74218703609097</c:v>
                </c:pt>
                <c:pt idx="698">
                  <c:v>591.10732481828654</c:v>
                </c:pt>
                <c:pt idx="699">
                  <c:v>593.90912490053677</c:v>
                </c:pt>
                <c:pt idx="700">
                  <c:v>594.69237445876558</c:v>
                </c:pt>
                <c:pt idx="701">
                  <c:v>594.69237445876558</c:v>
                </c:pt>
                <c:pt idx="702">
                  <c:v>594.69237445876558</c:v>
                </c:pt>
                <c:pt idx="703">
                  <c:v>594.69237445876558</c:v>
                </c:pt>
                <c:pt idx="704">
                  <c:v>594.76665676587254</c:v>
                </c:pt>
                <c:pt idx="705">
                  <c:v>596.39083892085648</c:v>
                </c:pt>
                <c:pt idx="706">
                  <c:v>599.18144550142028</c:v>
                </c:pt>
                <c:pt idx="707">
                  <c:v>601.73318022848025</c:v>
                </c:pt>
                <c:pt idx="708">
                  <c:v>602.85662228192894</c:v>
                </c:pt>
                <c:pt idx="709">
                  <c:v>602.85662228192894</c:v>
                </c:pt>
                <c:pt idx="710">
                  <c:v>602.85662228192894</c:v>
                </c:pt>
                <c:pt idx="711">
                  <c:v>602.85662228192894</c:v>
                </c:pt>
                <c:pt idx="712">
                  <c:v>602.85662228192894</c:v>
                </c:pt>
                <c:pt idx="713">
                  <c:v>602.85662228192894</c:v>
                </c:pt>
                <c:pt idx="714">
                  <c:v>604.83693822413306</c:v>
                </c:pt>
                <c:pt idx="715">
                  <c:v>609.60889247844057</c:v>
                </c:pt>
                <c:pt idx="716">
                  <c:v>612.75795480163231</c:v>
                </c:pt>
                <c:pt idx="717">
                  <c:v>613.22440754295633</c:v>
                </c:pt>
                <c:pt idx="718">
                  <c:v>613.22440754295633</c:v>
                </c:pt>
                <c:pt idx="719">
                  <c:v>613.22440754295633</c:v>
                </c:pt>
                <c:pt idx="720">
                  <c:v>613.22440754295633</c:v>
                </c:pt>
                <c:pt idx="721">
                  <c:v>613.22440754295633</c:v>
                </c:pt>
                <c:pt idx="722">
                  <c:v>613.22440754295633</c:v>
                </c:pt>
                <c:pt idx="723">
                  <c:v>613.22440754295633</c:v>
                </c:pt>
                <c:pt idx="724">
                  <c:v>613.22440754295633</c:v>
                </c:pt>
                <c:pt idx="725">
                  <c:v>613.22440754295633</c:v>
                </c:pt>
                <c:pt idx="726">
                  <c:v>613.22440754295633</c:v>
                </c:pt>
                <c:pt idx="727">
                  <c:v>613.22440754295633</c:v>
                </c:pt>
                <c:pt idx="728">
                  <c:v>613.22440754295633</c:v>
                </c:pt>
                <c:pt idx="729">
                  <c:v>613.22440754295633</c:v>
                </c:pt>
                <c:pt idx="730">
                  <c:v>613.22440754295633</c:v>
                </c:pt>
                <c:pt idx="731">
                  <c:v>613.22440754295633</c:v>
                </c:pt>
                <c:pt idx="732">
                  <c:v>613.22440754295633</c:v>
                </c:pt>
                <c:pt idx="733">
                  <c:v>613.22440754295633</c:v>
                </c:pt>
                <c:pt idx="734">
                  <c:v>613.22440754295633</c:v>
                </c:pt>
                <c:pt idx="735">
                  <c:v>613.22440754295633</c:v>
                </c:pt>
                <c:pt idx="736">
                  <c:v>613.22440754295633</c:v>
                </c:pt>
                <c:pt idx="737">
                  <c:v>613.22440754295633</c:v>
                </c:pt>
                <c:pt idx="738">
                  <c:v>613.22440754295633</c:v>
                </c:pt>
                <c:pt idx="739">
                  <c:v>613.22440754295633</c:v>
                </c:pt>
                <c:pt idx="740">
                  <c:v>613.22440754295633</c:v>
                </c:pt>
                <c:pt idx="741">
                  <c:v>613.22440754295633</c:v>
                </c:pt>
                <c:pt idx="742">
                  <c:v>613.22440754295633</c:v>
                </c:pt>
                <c:pt idx="743">
                  <c:v>613.22440754295633</c:v>
                </c:pt>
                <c:pt idx="744">
                  <c:v>613.22440754295633</c:v>
                </c:pt>
                <c:pt idx="745">
                  <c:v>613.22440754295633</c:v>
                </c:pt>
                <c:pt idx="746">
                  <c:v>613.22440754295633</c:v>
                </c:pt>
                <c:pt idx="747">
                  <c:v>613.22440754295633</c:v>
                </c:pt>
                <c:pt idx="748">
                  <c:v>613.22440754295633</c:v>
                </c:pt>
                <c:pt idx="749">
                  <c:v>613.22440754295633</c:v>
                </c:pt>
                <c:pt idx="750">
                  <c:v>613.22440754295633</c:v>
                </c:pt>
                <c:pt idx="751">
                  <c:v>613.22440754295633</c:v>
                </c:pt>
                <c:pt idx="752">
                  <c:v>613.22440754295633</c:v>
                </c:pt>
                <c:pt idx="753">
                  <c:v>613.22440754295633</c:v>
                </c:pt>
                <c:pt idx="754">
                  <c:v>613.76167329679447</c:v>
                </c:pt>
                <c:pt idx="755">
                  <c:v>615.29883951698002</c:v>
                </c:pt>
                <c:pt idx="756">
                  <c:v>620.06307613178137</c:v>
                </c:pt>
                <c:pt idx="757">
                  <c:v>630.19065756287807</c:v>
                </c:pt>
                <c:pt idx="758">
                  <c:v>643.60466808170531</c:v>
                </c:pt>
                <c:pt idx="759">
                  <c:v>656.33556800694157</c:v>
                </c:pt>
                <c:pt idx="760">
                  <c:v>667.36392298006672</c:v>
                </c:pt>
                <c:pt idx="761">
                  <c:v>676.62939149095757</c:v>
                </c:pt>
                <c:pt idx="762">
                  <c:v>682.95633965780121</c:v>
                </c:pt>
                <c:pt idx="763">
                  <c:v>686.13610978588679</c:v>
                </c:pt>
                <c:pt idx="764">
                  <c:v>686.40626623091453</c:v>
                </c:pt>
                <c:pt idx="765">
                  <c:v>686.40626623091453</c:v>
                </c:pt>
                <c:pt idx="766">
                  <c:v>686.40626623091453</c:v>
                </c:pt>
                <c:pt idx="767">
                  <c:v>686.40626623091453</c:v>
                </c:pt>
                <c:pt idx="768">
                  <c:v>686.40626623091453</c:v>
                </c:pt>
                <c:pt idx="769">
                  <c:v>686.40626623091453</c:v>
                </c:pt>
                <c:pt idx="770">
                  <c:v>686.40626623091453</c:v>
                </c:pt>
                <c:pt idx="771">
                  <c:v>686.40626623091453</c:v>
                </c:pt>
                <c:pt idx="772">
                  <c:v>686.40626623091453</c:v>
                </c:pt>
                <c:pt idx="773">
                  <c:v>686.40626623091453</c:v>
                </c:pt>
                <c:pt idx="774">
                  <c:v>686.40626623091453</c:v>
                </c:pt>
                <c:pt idx="775">
                  <c:v>686.40626623091453</c:v>
                </c:pt>
                <c:pt idx="776">
                  <c:v>686.40626623091453</c:v>
                </c:pt>
                <c:pt idx="777">
                  <c:v>686.40626623091453</c:v>
                </c:pt>
                <c:pt idx="778">
                  <c:v>686.40626623091453</c:v>
                </c:pt>
                <c:pt idx="779">
                  <c:v>686.40626623091453</c:v>
                </c:pt>
                <c:pt idx="780">
                  <c:v>686.40626623091453</c:v>
                </c:pt>
                <c:pt idx="781">
                  <c:v>686.40626623091453</c:v>
                </c:pt>
                <c:pt idx="782">
                  <c:v>686.40626623091453</c:v>
                </c:pt>
                <c:pt idx="783">
                  <c:v>686.40626623091453</c:v>
                </c:pt>
                <c:pt idx="784">
                  <c:v>686.40626623091453</c:v>
                </c:pt>
                <c:pt idx="785">
                  <c:v>686.40626623091453</c:v>
                </c:pt>
                <c:pt idx="786">
                  <c:v>686.40626623091453</c:v>
                </c:pt>
                <c:pt idx="787">
                  <c:v>686.40626623091453</c:v>
                </c:pt>
                <c:pt idx="788">
                  <c:v>686.40626623091453</c:v>
                </c:pt>
                <c:pt idx="789">
                  <c:v>686.40626623091453</c:v>
                </c:pt>
                <c:pt idx="790">
                  <c:v>686.40626623091453</c:v>
                </c:pt>
                <c:pt idx="791">
                  <c:v>686.40626623091453</c:v>
                </c:pt>
                <c:pt idx="792">
                  <c:v>686.40626623091453</c:v>
                </c:pt>
                <c:pt idx="793">
                  <c:v>688.14225812591644</c:v>
                </c:pt>
                <c:pt idx="794">
                  <c:v>698.80483455412514</c:v>
                </c:pt>
                <c:pt idx="795">
                  <c:v>716.40189468684127</c:v>
                </c:pt>
                <c:pt idx="796">
                  <c:v>736.1277005325577</c:v>
                </c:pt>
                <c:pt idx="797">
                  <c:v>752.76857954044124</c:v>
                </c:pt>
                <c:pt idx="798">
                  <c:v>763.13186171184441</c:v>
                </c:pt>
                <c:pt idx="799">
                  <c:v>766.92571284000223</c:v>
                </c:pt>
                <c:pt idx="800">
                  <c:v>766.92571284000223</c:v>
                </c:pt>
                <c:pt idx="801">
                  <c:v>766.92571284000223</c:v>
                </c:pt>
                <c:pt idx="802">
                  <c:v>766.92571284000223</c:v>
                </c:pt>
                <c:pt idx="803">
                  <c:v>766.92571284000223</c:v>
                </c:pt>
                <c:pt idx="804">
                  <c:v>766.92571284000223</c:v>
                </c:pt>
                <c:pt idx="805">
                  <c:v>766.92571284000223</c:v>
                </c:pt>
                <c:pt idx="806">
                  <c:v>766.92571284000223</c:v>
                </c:pt>
                <c:pt idx="807">
                  <c:v>766.92571284000223</c:v>
                </c:pt>
                <c:pt idx="808">
                  <c:v>767.31889495409951</c:v>
                </c:pt>
                <c:pt idx="809">
                  <c:v>770.06755583037227</c:v>
                </c:pt>
                <c:pt idx="810">
                  <c:v>775.0375601271852</c:v>
                </c:pt>
                <c:pt idx="811">
                  <c:v>783.94228561060822</c:v>
                </c:pt>
                <c:pt idx="812">
                  <c:v>795.32084697997652</c:v>
                </c:pt>
                <c:pt idx="813">
                  <c:v>806.5872962765701</c:v>
                </c:pt>
                <c:pt idx="814">
                  <c:v>817.34213042472652</c:v>
                </c:pt>
                <c:pt idx="815">
                  <c:v>827.60802240096382</c:v>
                </c:pt>
                <c:pt idx="816">
                  <c:v>836.35383095298403</c:v>
                </c:pt>
                <c:pt idx="817">
                  <c:v>842.87167518532726</c:v>
                </c:pt>
                <c:pt idx="818">
                  <c:v>845.75090888174043</c:v>
                </c:pt>
                <c:pt idx="819">
                  <c:v>845.75090888174043</c:v>
                </c:pt>
                <c:pt idx="820">
                  <c:v>845.75090888174043</c:v>
                </c:pt>
                <c:pt idx="821">
                  <c:v>845.75090888174043</c:v>
                </c:pt>
                <c:pt idx="822">
                  <c:v>845.75090888174043</c:v>
                </c:pt>
                <c:pt idx="823">
                  <c:v>845.75090888174043</c:v>
                </c:pt>
                <c:pt idx="824">
                  <c:v>845.75090888174043</c:v>
                </c:pt>
                <c:pt idx="825">
                  <c:v>845.75090888174043</c:v>
                </c:pt>
                <c:pt idx="826">
                  <c:v>845.75090888174043</c:v>
                </c:pt>
                <c:pt idx="827">
                  <c:v>845.75090888174043</c:v>
                </c:pt>
                <c:pt idx="828">
                  <c:v>845.75090888174043</c:v>
                </c:pt>
                <c:pt idx="829">
                  <c:v>845.75090888174043</c:v>
                </c:pt>
                <c:pt idx="830">
                  <c:v>845.75090888174043</c:v>
                </c:pt>
                <c:pt idx="831">
                  <c:v>845.75090888174043</c:v>
                </c:pt>
                <c:pt idx="832">
                  <c:v>845.75090888174043</c:v>
                </c:pt>
                <c:pt idx="833">
                  <c:v>845.75090888174043</c:v>
                </c:pt>
                <c:pt idx="834">
                  <c:v>845.75090888174043</c:v>
                </c:pt>
                <c:pt idx="835">
                  <c:v>845.75090888174043</c:v>
                </c:pt>
                <c:pt idx="836">
                  <c:v>845.75090888174043</c:v>
                </c:pt>
                <c:pt idx="837">
                  <c:v>845.75090888174043</c:v>
                </c:pt>
                <c:pt idx="838">
                  <c:v>845.75090888174043</c:v>
                </c:pt>
                <c:pt idx="839">
                  <c:v>845.75090888174043</c:v>
                </c:pt>
                <c:pt idx="840">
                  <c:v>845.75090888174043</c:v>
                </c:pt>
                <c:pt idx="841">
                  <c:v>845.75090888174043</c:v>
                </c:pt>
                <c:pt idx="842">
                  <c:v>845.75090888174043</c:v>
                </c:pt>
                <c:pt idx="843">
                  <c:v>845.75090888174043</c:v>
                </c:pt>
                <c:pt idx="844">
                  <c:v>845.75090888174043</c:v>
                </c:pt>
                <c:pt idx="845">
                  <c:v>845.75090888174043</c:v>
                </c:pt>
                <c:pt idx="846">
                  <c:v>845.75090888174043</c:v>
                </c:pt>
                <c:pt idx="847">
                  <c:v>845.75090888174043</c:v>
                </c:pt>
                <c:pt idx="848">
                  <c:v>845.75090888174043</c:v>
                </c:pt>
                <c:pt idx="849">
                  <c:v>845.75090888174043</c:v>
                </c:pt>
                <c:pt idx="850">
                  <c:v>845.75090888174043</c:v>
                </c:pt>
                <c:pt idx="851">
                  <c:v>845.75090888174043</c:v>
                </c:pt>
                <c:pt idx="852">
                  <c:v>845.75090888174043</c:v>
                </c:pt>
                <c:pt idx="853">
                  <c:v>845.75090888174043</c:v>
                </c:pt>
                <c:pt idx="854">
                  <c:v>845.75090888174043</c:v>
                </c:pt>
                <c:pt idx="855">
                  <c:v>845.75090888174043</c:v>
                </c:pt>
                <c:pt idx="856">
                  <c:v>845.75090888174043</c:v>
                </c:pt>
                <c:pt idx="857">
                  <c:v>845.75090888174043</c:v>
                </c:pt>
                <c:pt idx="858">
                  <c:v>845.75090888174043</c:v>
                </c:pt>
                <c:pt idx="859">
                  <c:v>845.75090888174043</c:v>
                </c:pt>
                <c:pt idx="860">
                  <c:v>845.75090888174043</c:v>
                </c:pt>
                <c:pt idx="861">
                  <c:v>845.75090888174043</c:v>
                </c:pt>
                <c:pt idx="862">
                  <c:v>845.75090888174043</c:v>
                </c:pt>
                <c:pt idx="863">
                  <c:v>845.75090888174043</c:v>
                </c:pt>
                <c:pt idx="864">
                  <c:v>845.75090888174043</c:v>
                </c:pt>
                <c:pt idx="865">
                  <c:v>845.75090888174043</c:v>
                </c:pt>
                <c:pt idx="866">
                  <c:v>845.75090888174043</c:v>
                </c:pt>
                <c:pt idx="867">
                  <c:v>845.75090888174043</c:v>
                </c:pt>
                <c:pt idx="868">
                  <c:v>845.75090888174043</c:v>
                </c:pt>
                <c:pt idx="869">
                  <c:v>845.75090888174043</c:v>
                </c:pt>
                <c:pt idx="870">
                  <c:v>845.75090888174043</c:v>
                </c:pt>
                <c:pt idx="871">
                  <c:v>845.75090888174043</c:v>
                </c:pt>
                <c:pt idx="872">
                  <c:v>845.75090888174043</c:v>
                </c:pt>
                <c:pt idx="873">
                  <c:v>845.75090888174043</c:v>
                </c:pt>
                <c:pt idx="874">
                  <c:v>845.75090888174043</c:v>
                </c:pt>
                <c:pt idx="875">
                  <c:v>845.75090888174043</c:v>
                </c:pt>
                <c:pt idx="876">
                  <c:v>847.33802047687993</c:v>
                </c:pt>
                <c:pt idx="877">
                  <c:v>848.14749866288594</c:v>
                </c:pt>
                <c:pt idx="878">
                  <c:v>848.14749866288594</c:v>
                </c:pt>
                <c:pt idx="879">
                  <c:v>848.14749866288594</c:v>
                </c:pt>
                <c:pt idx="880">
                  <c:v>848.14749866288594</c:v>
                </c:pt>
                <c:pt idx="881">
                  <c:v>848.28210736521828</c:v>
                </c:pt>
                <c:pt idx="882">
                  <c:v>848.28210736521828</c:v>
                </c:pt>
                <c:pt idx="883">
                  <c:v>848.28210736521828</c:v>
                </c:pt>
                <c:pt idx="884">
                  <c:v>848.28210736521828</c:v>
                </c:pt>
                <c:pt idx="885">
                  <c:v>848.28210736521828</c:v>
                </c:pt>
                <c:pt idx="886">
                  <c:v>848.28210736521828</c:v>
                </c:pt>
                <c:pt idx="887">
                  <c:v>848.28210736521828</c:v>
                </c:pt>
                <c:pt idx="888">
                  <c:v>848.28210736521828</c:v>
                </c:pt>
                <c:pt idx="889">
                  <c:v>848.28210736521828</c:v>
                </c:pt>
                <c:pt idx="890">
                  <c:v>848.28210736521828</c:v>
                </c:pt>
                <c:pt idx="891">
                  <c:v>848.28210736521828</c:v>
                </c:pt>
                <c:pt idx="892">
                  <c:v>849.98747738509053</c:v>
                </c:pt>
                <c:pt idx="893">
                  <c:v>852.02734262894455</c:v>
                </c:pt>
                <c:pt idx="894">
                  <c:v>853.07610450549316</c:v>
                </c:pt>
                <c:pt idx="895">
                  <c:v>853.07610450549316</c:v>
                </c:pt>
                <c:pt idx="896">
                  <c:v>853.07610450549316</c:v>
                </c:pt>
                <c:pt idx="897">
                  <c:v>853.07610450549316</c:v>
                </c:pt>
                <c:pt idx="898">
                  <c:v>853.07610450549316</c:v>
                </c:pt>
                <c:pt idx="899">
                  <c:v>853.07610450549316</c:v>
                </c:pt>
                <c:pt idx="900">
                  <c:v>853.07610450549316</c:v>
                </c:pt>
                <c:pt idx="901">
                  <c:v>853.2659746961051</c:v>
                </c:pt>
                <c:pt idx="902">
                  <c:v>864.51530334733968</c:v>
                </c:pt>
                <c:pt idx="903">
                  <c:v>884.2411091930561</c:v>
                </c:pt>
                <c:pt idx="904">
                  <c:v>900.88198820093965</c:v>
                </c:pt>
                <c:pt idx="905">
                  <c:v>911.24527037234282</c:v>
                </c:pt>
                <c:pt idx="906">
                  <c:v>915.03912150050064</c:v>
                </c:pt>
                <c:pt idx="907">
                  <c:v>915.03912150050064</c:v>
                </c:pt>
                <c:pt idx="908">
                  <c:v>915.03912150050064</c:v>
                </c:pt>
                <c:pt idx="909">
                  <c:v>915.03912150050064</c:v>
                </c:pt>
                <c:pt idx="910">
                  <c:v>915.03912150050064</c:v>
                </c:pt>
                <c:pt idx="911">
                  <c:v>915.03912150050064</c:v>
                </c:pt>
                <c:pt idx="912">
                  <c:v>915.03912150050064</c:v>
                </c:pt>
                <c:pt idx="913">
                  <c:v>915.03912150050064</c:v>
                </c:pt>
                <c:pt idx="914">
                  <c:v>915.03912150050064</c:v>
                </c:pt>
                <c:pt idx="915">
                  <c:v>915.03912150050064</c:v>
                </c:pt>
                <c:pt idx="916">
                  <c:v>915.03912150050064</c:v>
                </c:pt>
                <c:pt idx="917">
                  <c:v>915.03912150050064</c:v>
                </c:pt>
                <c:pt idx="918">
                  <c:v>915.03912150050064</c:v>
                </c:pt>
                <c:pt idx="919">
                  <c:v>915.03912150050064</c:v>
                </c:pt>
                <c:pt idx="920">
                  <c:v>915.03912150050064</c:v>
                </c:pt>
                <c:pt idx="921">
                  <c:v>915.03912150050064</c:v>
                </c:pt>
                <c:pt idx="922">
                  <c:v>915.03912150050064</c:v>
                </c:pt>
                <c:pt idx="923">
                  <c:v>915.03912150050064</c:v>
                </c:pt>
                <c:pt idx="924">
                  <c:v>915.03912150050064</c:v>
                </c:pt>
                <c:pt idx="925">
                  <c:v>916.5840495850955</c:v>
                </c:pt>
                <c:pt idx="926">
                  <c:v>917.42486378809372</c:v>
                </c:pt>
                <c:pt idx="927">
                  <c:v>917.42486378809372</c:v>
                </c:pt>
                <c:pt idx="928">
                  <c:v>917.42486378809372</c:v>
                </c:pt>
                <c:pt idx="929">
                  <c:v>917.42486378809372</c:v>
                </c:pt>
                <c:pt idx="930">
                  <c:v>917.42486378809372</c:v>
                </c:pt>
                <c:pt idx="931">
                  <c:v>917.42486378809372</c:v>
                </c:pt>
                <c:pt idx="932">
                  <c:v>917.42486378809372</c:v>
                </c:pt>
                <c:pt idx="933">
                  <c:v>917.42486378809372</c:v>
                </c:pt>
                <c:pt idx="934">
                  <c:v>917.99026891586698</c:v>
                </c:pt>
                <c:pt idx="935">
                  <c:v>918.84543307702461</c:v>
                </c:pt>
                <c:pt idx="936">
                  <c:v>918.84543307702461</c:v>
                </c:pt>
                <c:pt idx="937">
                  <c:v>918.84543307702461</c:v>
                </c:pt>
                <c:pt idx="938">
                  <c:v>918.84543307702461</c:v>
                </c:pt>
                <c:pt idx="939">
                  <c:v>918.84543307702461</c:v>
                </c:pt>
                <c:pt idx="940">
                  <c:v>918.84543307702461</c:v>
                </c:pt>
                <c:pt idx="941">
                  <c:v>918.84543307702461</c:v>
                </c:pt>
                <c:pt idx="942">
                  <c:v>918.84543307702461</c:v>
                </c:pt>
                <c:pt idx="943">
                  <c:v>918.84543307702461</c:v>
                </c:pt>
                <c:pt idx="944">
                  <c:v>918.84543307702461</c:v>
                </c:pt>
                <c:pt idx="945">
                  <c:v>918.84543307702461</c:v>
                </c:pt>
                <c:pt idx="946">
                  <c:v>918.84543307702461</c:v>
                </c:pt>
                <c:pt idx="947">
                  <c:v>918.84543307702461</c:v>
                </c:pt>
                <c:pt idx="948">
                  <c:v>918.84543307702461</c:v>
                </c:pt>
                <c:pt idx="949">
                  <c:v>918.84543307702461</c:v>
                </c:pt>
                <c:pt idx="950">
                  <c:v>918.84543307702461</c:v>
                </c:pt>
                <c:pt idx="951">
                  <c:v>922.95180837343685</c:v>
                </c:pt>
                <c:pt idx="952">
                  <c:v>934.11248829112924</c:v>
                </c:pt>
                <c:pt idx="953">
                  <c:v>950.28944786019383</c:v>
                </c:pt>
                <c:pt idx="954">
                  <c:v>966.64319331183822</c:v>
                </c:pt>
                <c:pt idx="955">
                  <c:v>981.12988175665419</c:v>
                </c:pt>
                <c:pt idx="956">
                  <c:v>993.69292554066737</c:v>
                </c:pt>
                <c:pt idx="957">
                  <c:v>1000.7241650848433</c:v>
                </c:pt>
                <c:pt idx="958">
                  <c:v>1000.8729482817814</c:v>
                </c:pt>
                <c:pt idx="959">
                  <c:v>1000.8729482817814</c:v>
                </c:pt>
                <c:pt idx="960">
                  <c:v>1000.8729482817814</c:v>
                </c:pt>
                <c:pt idx="961">
                  <c:v>1000.8729482817814</c:v>
                </c:pt>
                <c:pt idx="962">
                  <c:v>1000.8729482817814</c:v>
                </c:pt>
                <c:pt idx="963">
                  <c:v>1000.8729482817814</c:v>
                </c:pt>
                <c:pt idx="964">
                  <c:v>1000.8729482817814</c:v>
                </c:pt>
                <c:pt idx="965">
                  <c:v>1000.8729482817814</c:v>
                </c:pt>
                <c:pt idx="966">
                  <c:v>1000.8729482817814</c:v>
                </c:pt>
                <c:pt idx="967">
                  <c:v>1000.8729482817814</c:v>
                </c:pt>
                <c:pt idx="968">
                  <c:v>1000.8729482817814</c:v>
                </c:pt>
                <c:pt idx="969">
                  <c:v>1000.8729482817814</c:v>
                </c:pt>
                <c:pt idx="970">
                  <c:v>1002.9941917928621</c:v>
                </c:pt>
                <c:pt idx="971">
                  <c:v>1010.1490469629179</c:v>
                </c:pt>
                <c:pt idx="972">
                  <c:v>1023.7094514698229</c:v>
                </c:pt>
                <c:pt idx="973">
                  <c:v>1039.1900640756833</c:v>
                </c:pt>
                <c:pt idx="974">
                  <c:v>1052.7759387817857</c:v>
                </c:pt>
                <c:pt idx="975">
                  <c:v>1064.4142305038633</c:v>
                </c:pt>
                <c:pt idx="976">
                  <c:v>1074.1610392078976</c:v>
                </c:pt>
                <c:pt idx="977">
                  <c:v>1080.2391487967013</c:v>
                </c:pt>
                <c:pt idx="978">
                  <c:v>1083.5933167980841</c:v>
                </c:pt>
                <c:pt idx="979">
                  <c:v>1085.9382396420456</c:v>
                </c:pt>
                <c:pt idx="980">
                  <c:v>1087.4509075621393</c:v>
                </c:pt>
                <c:pt idx="981">
                  <c:v>1088.3739780042458</c:v>
                </c:pt>
                <c:pt idx="982">
                  <c:v>1089.0719657590384</c:v>
                </c:pt>
                <c:pt idx="983">
                  <c:v>1089.7636515694244</c:v>
                </c:pt>
                <c:pt idx="984">
                  <c:v>1090.2190013823738</c:v>
                </c:pt>
                <c:pt idx="985">
                  <c:v>1090.3216346272766</c:v>
                </c:pt>
                <c:pt idx="986">
                  <c:v>1090.3216346272766</c:v>
                </c:pt>
                <c:pt idx="987">
                  <c:v>1090.3216346272766</c:v>
                </c:pt>
                <c:pt idx="988">
                  <c:v>1090.3216346272766</c:v>
                </c:pt>
                <c:pt idx="989">
                  <c:v>1090.3216346272766</c:v>
                </c:pt>
                <c:pt idx="990">
                  <c:v>1090.3216346272766</c:v>
                </c:pt>
                <c:pt idx="991">
                  <c:v>1090.3216346272766</c:v>
                </c:pt>
                <c:pt idx="992">
                  <c:v>1090.3216346272766</c:v>
                </c:pt>
                <c:pt idx="993">
                  <c:v>1090.3216346272766</c:v>
                </c:pt>
                <c:pt idx="994">
                  <c:v>1090.3216346272766</c:v>
                </c:pt>
                <c:pt idx="995">
                  <c:v>1090.3216346272766</c:v>
                </c:pt>
                <c:pt idx="996">
                  <c:v>1090.3216346272766</c:v>
                </c:pt>
                <c:pt idx="997">
                  <c:v>1090.3216346272766</c:v>
                </c:pt>
                <c:pt idx="998">
                  <c:v>1090.3216346272766</c:v>
                </c:pt>
                <c:pt idx="999">
                  <c:v>1090.3216346272766</c:v>
                </c:pt>
                <c:pt idx="1000">
                  <c:v>1090.3216346272766</c:v>
                </c:pt>
                <c:pt idx="1001">
                  <c:v>1090.3216346272766</c:v>
                </c:pt>
                <c:pt idx="1002">
                  <c:v>1090.3216346272766</c:v>
                </c:pt>
                <c:pt idx="1003">
                  <c:v>1090.3216346272766</c:v>
                </c:pt>
                <c:pt idx="1004">
                  <c:v>1090.3216346272766</c:v>
                </c:pt>
                <c:pt idx="1005">
                  <c:v>1090.3216346272766</c:v>
                </c:pt>
                <c:pt idx="1006">
                  <c:v>1090.3216346272766</c:v>
                </c:pt>
                <c:pt idx="1007">
                  <c:v>1090.3216346272766</c:v>
                </c:pt>
                <c:pt idx="1008">
                  <c:v>1090.3216346272766</c:v>
                </c:pt>
                <c:pt idx="1009">
                  <c:v>1090.3216346272766</c:v>
                </c:pt>
                <c:pt idx="1010">
                  <c:v>1090.3216346272766</c:v>
                </c:pt>
                <c:pt idx="1011">
                  <c:v>1090.3216346272766</c:v>
                </c:pt>
                <c:pt idx="1012">
                  <c:v>1090.3216346272766</c:v>
                </c:pt>
                <c:pt idx="1013">
                  <c:v>1090.3216346272766</c:v>
                </c:pt>
                <c:pt idx="1014">
                  <c:v>1090.3216346272766</c:v>
                </c:pt>
                <c:pt idx="1015">
                  <c:v>1090.3216346272766</c:v>
                </c:pt>
                <c:pt idx="1016">
                  <c:v>1090.3216346272766</c:v>
                </c:pt>
                <c:pt idx="1017">
                  <c:v>1090.3216346272766</c:v>
                </c:pt>
                <c:pt idx="1018">
                  <c:v>1090.3216346272766</c:v>
                </c:pt>
                <c:pt idx="1019">
                  <c:v>1090.3216346272766</c:v>
                </c:pt>
                <c:pt idx="1020">
                  <c:v>1090.3216346272766</c:v>
                </c:pt>
                <c:pt idx="1021">
                  <c:v>1090.3216346272766</c:v>
                </c:pt>
                <c:pt idx="1022">
                  <c:v>1090.3216346272766</c:v>
                </c:pt>
                <c:pt idx="1023">
                  <c:v>1090.3216346272766</c:v>
                </c:pt>
                <c:pt idx="1024">
                  <c:v>1090.3216346272766</c:v>
                </c:pt>
                <c:pt idx="1025">
                  <c:v>1090.3216346272766</c:v>
                </c:pt>
                <c:pt idx="1026">
                  <c:v>1090.3216346272766</c:v>
                </c:pt>
                <c:pt idx="1027">
                  <c:v>1090.3216346272766</c:v>
                </c:pt>
                <c:pt idx="1028">
                  <c:v>1090.3216346272766</c:v>
                </c:pt>
                <c:pt idx="1029">
                  <c:v>1090.3216346272766</c:v>
                </c:pt>
                <c:pt idx="1030">
                  <c:v>1090.3216346272766</c:v>
                </c:pt>
                <c:pt idx="1031">
                  <c:v>1090.3216346272766</c:v>
                </c:pt>
                <c:pt idx="1032">
                  <c:v>1090.3216346272766</c:v>
                </c:pt>
                <c:pt idx="1033">
                  <c:v>1090.3216346272766</c:v>
                </c:pt>
                <c:pt idx="1034">
                  <c:v>1090.3216346272766</c:v>
                </c:pt>
                <c:pt idx="1035">
                  <c:v>1090.3216346272766</c:v>
                </c:pt>
                <c:pt idx="1036">
                  <c:v>1090.3216346272766</c:v>
                </c:pt>
                <c:pt idx="1037">
                  <c:v>1090.3216346272766</c:v>
                </c:pt>
                <c:pt idx="1038">
                  <c:v>1090.3216346272766</c:v>
                </c:pt>
                <c:pt idx="1039">
                  <c:v>1090.3216346272766</c:v>
                </c:pt>
                <c:pt idx="1040">
                  <c:v>1090.3216346272766</c:v>
                </c:pt>
                <c:pt idx="1041">
                  <c:v>1090.3216346272766</c:v>
                </c:pt>
                <c:pt idx="1042">
                  <c:v>1090.3216346272766</c:v>
                </c:pt>
                <c:pt idx="1043">
                  <c:v>1090.3216346272766</c:v>
                </c:pt>
                <c:pt idx="1044">
                  <c:v>1090.3216346272766</c:v>
                </c:pt>
                <c:pt idx="1045">
                  <c:v>1090.3216346272766</c:v>
                </c:pt>
                <c:pt idx="1046">
                  <c:v>1090.3216346272766</c:v>
                </c:pt>
                <c:pt idx="1047">
                  <c:v>1090.3216346272766</c:v>
                </c:pt>
                <c:pt idx="1048">
                  <c:v>1090.3216346272766</c:v>
                </c:pt>
                <c:pt idx="1049">
                  <c:v>1090.3216346272766</c:v>
                </c:pt>
                <c:pt idx="1050">
                  <c:v>1092.2202239957305</c:v>
                </c:pt>
                <c:pt idx="1051">
                  <c:v>1096.4156629808556</c:v>
                </c:pt>
                <c:pt idx="1052">
                  <c:v>1101.9327969286301</c:v>
                </c:pt>
                <c:pt idx="1053">
                  <c:v>1108.8017300006213</c:v>
                </c:pt>
                <c:pt idx="1054">
                  <c:v>1117.5161195593669</c:v>
                </c:pt>
                <c:pt idx="1055">
                  <c:v>1128.2764322748176</c:v>
                </c:pt>
                <c:pt idx="1056">
                  <c:v>1140.643533623901</c:v>
                </c:pt>
                <c:pt idx="1057">
                  <c:v>1152.5417989930866</c:v>
                </c:pt>
                <c:pt idx="1058">
                  <c:v>1161.5181862930351</c:v>
                </c:pt>
                <c:pt idx="1059">
                  <c:v>1168.1188943135226</c:v>
                </c:pt>
                <c:pt idx="1060">
                  <c:v>1172.640833075184</c:v>
                </c:pt>
                <c:pt idx="1061">
                  <c:v>1174.6918555533141</c:v>
                </c:pt>
                <c:pt idx="1062">
                  <c:v>1174.8638638501936</c:v>
                </c:pt>
                <c:pt idx="1063">
                  <c:v>1174.8638638501936</c:v>
                </c:pt>
                <c:pt idx="1064">
                  <c:v>1174.8638638501936</c:v>
                </c:pt>
                <c:pt idx="1065">
                  <c:v>1174.8638638501936</c:v>
                </c:pt>
                <c:pt idx="1066">
                  <c:v>1174.8638638501936</c:v>
                </c:pt>
                <c:pt idx="1067">
                  <c:v>1174.8638638501936</c:v>
                </c:pt>
                <c:pt idx="1068">
                  <c:v>1174.8638638501936</c:v>
                </c:pt>
                <c:pt idx="1069">
                  <c:v>1174.8638638501936</c:v>
                </c:pt>
                <c:pt idx="1070">
                  <c:v>1174.8638638501936</c:v>
                </c:pt>
                <c:pt idx="1071">
                  <c:v>1174.8638638501936</c:v>
                </c:pt>
                <c:pt idx="1072">
                  <c:v>1174.8638638501936</c:v>
                </c:pt>
                <c:pt idx="1073">
                  <c:v>1174.8638638501936</c:v>
                </c:pt>
                <c:pt idx="1074">
                  <c:v>1174.8638638501936</c:v>
                </c:pt>
                <c:pt idx="1075">
                  <c:v>1174.8638638501936</c:v>
                </c:pt>
                <c:pt idx="1076">
                  <c:v>1174.8638638501936</c:v>
                </c:pt>
                <c:pt idx="1077">
                  <c:v>1174.8638638501936</c:v>
                </c:pt>
                <c:pt idx="1078">
                  <c:v>1174.8638638501936</c:v>
                </c:pt>
                <c:pt idx="1079">
                  <c:v>1174.8638638501936</c:v>
                </c:pt>
                <c:pt idx="1080">
                  <c:v>1174.8638638501936</c:v>
                </c:pt>
                <c:pt idx="1081">
                  <c:v>1174.8638638501936</c:v>
                </c:pt>
                <c:pt idx="1082">
                  <c:v>1174.8638638501936</c:v>
                </c:pt>
                <c:pt idx="1083">
                  <c:v>1175.7158968765239</c:v>
                </c:pt>
                <c:pt idx="1084">
                  <c:v>1179.3924800300988</c:v>
                </c:pt>
                <c:pt idx="1085">
                  <c:v>1180.8911996280738</c:v>
                </c:pt>
                <c:pt idx="1086">
                  <c:v>1180.8911996280738</c:v>
                </c:pt>
                <c:pt idx="1087">
                  <c:v>1180.8911996280738</c:v>
                </c:pt>
                <c:pt idx="1088">
                  <c:v>1180.8911996280738</c:v>
                </c:pt>
                <c:pt idx="1089">
                  <c:v>1180.8911996280738</c:v>
                </c:pt>
                <c:pt idx="1090">
                  <c:v>1180.8911996280738</c:v>
                </c:pt>
                <c:pt idx="1091">
                  <c:v>1180.8911996280738</c:v>
                </c:pt>
                <c:pt idx="1092">
                  <c:v>1180.8911996280738</c:v>
                </c:pt>
                <c:pt idx="1093">
                  <c:v>1180.8911996280738</c:v>
                </c:pt>
                <c:pt idx="1094">
                  <c:v>1180.8911996280738</c:v>
                </c:pt>
                <c:pt idx="1095">
                  <c:v>1180.8911996280738</c:v>
                </c:pt>
                <c:pt idx="1096">
                  <c:v>1180.8911996280738</c:v>
                </c:pt>
                <c:pt idx="1097">
                  <c:v>1180.8911996280738</c:v>
                </c:pt>
                <c:pt idx="1098">
                  <c:v>1180.8911996280738</c:v>
                </c:pt>
                <c:pt idx="1099">
                  <c:v>1184.5568568230344</c:v>
                </c:pt>
                <c:pt idx="1100">
                  <c:v>1188.7293610856996</c:v>
                </c:pt>
                <c:pt idx="1101">
                  <c:v>1189.2792190635573</c:v>
                </c:pt>
                <c:pt idx="1102">
                  <c:v>1189.2792190635573</c:v>
                </c:pt>
                <c:pt idx="1103">
                  <c:v>1189.2792190635573</c:v>
                </c:pt>
                <c:pt idx="1104">
                  <c:v>1189.2792190635573</c:v>
                </c:pt>
                <c:pt idx="1105">
                  <c:v>1189.2792190635573</c:v>
                </c:pt>
                <c:pt idx="1106">
                  <c:v>1189.2792190635573</c:v>
                </c:pt>
                <c:pt idx="1107">
                  <c:v>1189.2792190635573</c:v>
                </c:pt>
                <c:pt idx="1108">
                  <c:v>1189.2792190635573</c:v>
                </c:pt>
                <c:pt idx="1109">
                  <c:v>1190.8528680226302</c:v>
                </c:pt>
                <c:pt idx="1110">
                  <c:v>1192.239464902467</c:v>
                </c:pt>
                <c:pt idx="1111">
                  <c:v>1192.239464902467</c:v>
                </c:pt>
                <c:pt idx="1112">
                  <c:v>1192.239464902467</c:v>
                </c:pt>
                <c:pt idx="1113">
                  <c:v>1192.239464902467</c:v>
                </c:pt>
                <c:pt idx="1114">
                  <c:v>1192.239464902467</c:v>
                </c:pt>
                <c:pt idx="1115">
                  <c:v>1192.239464902467</c:v>
                </c:pt>
                <c:pt idx="1116">
                  <c:v>1192.239464902467</c:v>
                </c:pt>
                <c:pt idx="1117">
                  <c:v>1192.239464902467</c:v>
                </c:pt>
                <c:pt idx="1118">
                  <c:v>1192.239464902467</c:v>
                </c:pt>
                <c:pt idx="1119">
                  <c:v>1193.5609362864179</c:v>
                </c:pt>
                <c:pt idx="1120">
                  <c:v>1193.5874469312805</c:v>
                </c:pt>
                <c:pt idx="1121">
                  <c:v>1193.5874469312805</c:v>
                </c:pt>
                <c:pt idx="1122">
                  <c:v>1193.5874469312805</c:v>
                </c:pt>
                <c:pt idx="1123">
                  <c:v>1195.3575744368602</c:v>
                </c:pt>
                <c:pt idx="1124">
                  <c:v>1202.6311756337805</c:v>
                </c:pt>
                <c:pt idx="1125">
                  <c:v>1216.6675687853347</c:v>
                </c:pt>
                <c:pt idx="1126">
                  <c:v>1235.3920805652913</c:v>
                </c:pt>
                <c:pt idx="1127">
                  <c:v>1254.2429726850112</c:v>
                </c:pt>
                <c:pt idx="1128">
                  <c:v>1270.9493983228269</c:v>
                </c:pt>
                <c:pt idx="1129">
                  <c:v>1283.6299077503725</c:v>
                </c:pt>
                <c:pt idx="1130">
                  <c:v>1292.5081092125499</c:v>
                </c:pt>
                <c:pt idx="1131">
                  <c:v>1299.5672507426862</c:v>
                </c:pt>
                <c:pt idx="1132">
                  <c:v>1305.8908263768449</c:v>
                </c:pt>
                <c:pt idx="1133">
                  <c:v>1312.1219066583496</c:v>
                </c:pt>
                <c:pt idx="1134">
                  <c:v>1317.9223960725649</c:v>
                </c:pt>
                <c:pt idx="1135">
                  <c:v>1322.444603194539</c:v>
                </c:pt>
                <c:pt idx="1136">
                  <c:v>1324.9936925505608</c:v>
                </c:pt>
                <c:pt idx="1137">
                  <c:v>1325.6716548244788</c:v>
                </c:pt>
                <c:pt idx="1138">
                  <c:v>1325.6716548244788</c:v>
                </c:pt>
                <c:pt idx="1139">
                  <c:v>1325.6716548244788</c:v>
                </c:pt>
                <c:pt idx="1140">
                  <c:v>1325.6716548244788</c:v>
                </c:pt>
                <c:pt idx="1141">
                  <c:v>1325.6716548244788</c:v>
                </c:pt>
                <c:pt idx="1142">
                  <c:v>1325.6716548244788</c:v>
                </c:pt>
                <c:pt idx="1143">
                  <c:v>1325.6716548244788</c:v>
                </c:pt>
                <c:pt idx="1144">
                  <c:v>1325.6716548244788</c:v>
                </c:pt>
                <c:pt idx="1145">
                  <c:v>1325.6716548244788</c:v>
                </c:pt>
                <c:pt idx="1146">
                  <c:v>1326.3290561198994</c:v>
                </c:pt>
                <c:pt idx="1147">
                  <c:v>1332.2423148888522</c:v>
                </c:pt>
                <c:pt idx="1148">
                  <c:v>1337.8751531209732</c:v>
                </c:pt>
                <c:pt idx="1149">
                  <c:v>1340.3811128184436</c:v>
                </c:pt>
                <c:pt idx="1150">
                  <c:v>1340.7984914856936</c:v>
                </c:pt>
                <c:pt idx="1151">
                  <c:v>1340.7984914856936</c:v>
                </c:pt>
                <c:pt idx="1152">
                  <c:v>1340.7984914856936</c:v>
                </c:pt>
                <c:pt idx="1153">
                  <c:v>1340.7984914856936</c:v>
                </c:pt>
                <c:pt idx="1154">
                  <c:v>1340.7984914856936</c:v>
                </c:pt>
                <c:pt idx="1155">
                  <c:v>1340.7984914856936</c:v>
                </c:pt>
                <c:pt idx="1156">
                  <c:v>1340.7984914856936</c:v>
                </c:pt>
                <c:pt idx="1157">
                  <c:v>1340.7984914856936</c:v>
                </c:pt>
                <c:pt idx="1158">
                  <c:v>1340.7984914856936</c:v>
                </c:pt>
                <c:pt idx="1159">
                  <c:v>1340.7984914856936</c:v>
                </c:pt>
                <c:pt idx="1160">
                  <c:v>1340.7984914856936</c:v>
                </c:pt>
                <c:pt idx="1161">
                  <c:v>1340.7984914856936</c:v>
                </c:pt>
                <c:pt idx="1162">
                  <c:v>1340.7984914856936</c:v>
                </c:pt>
                <c:pt idx="1163">
                  <c:v>1340.7984914856936</c:v>
                </c:pt>
                <c:pt idx="1164">
                  <c:v>1340.7984914856936</c:v>
                </c:pt>
                <c:pt idx="1165">
                  <c:v>1340.7984914856936</c:v>
                </c:pt>
                <c:pt idx="1166">
                  <c:v>1340.7984914856936</c:v>
                </c:pt>
                <c:pt idx="1167">
                  <c:v>1340.7984914856936</c:v>
                </c:pt>
                <c:pt idx="1168">
                  <c:v>1340.7984914856936</c:v>
                </c:pt>
                <c:pt idx="1169">
                  <c:v>1340.7984914856936</c:v>
                </c:pt>
                <c:pt idx="1170">
                  <c:v>1340.7984914856936</c:v>
                </c:pt>
                <c:pt idx="1171">
                  <c:v>1340.7984914856936</c:v>
                </c:pt>
                <c:pt idx="1172">
                  <c:v>1340.7984914856936</c:v>
                </c:pt>
                <c:pt idx="1173">
                  <c:v>1340.7984914856936</c:v>
                </c:pt>
                <c:pt idx="1174">
                  <c:v>1340.7984914856936</c:v>
                </c:pt>
                <c:pt idx="1175">
                  <c:v>1340.7984914856936</c:v>
                </c:pt>
                <c:pt idx="1176">
                  <c:v>1340.7984914856936</c:v>
                </c:pt>
                <c:pt idx="1177">
                  <c:v>1340.7984914856936</c:v>
                </c:pt>
                <c:pt idx="1178">
                  <c:v>1340.7984914856936</c:v>
                </c:pt>
                <c:pt idx="1179">
                  <c:v>1340.7984914856936</c:v>
                </c:pt>
                <c:pt idx="1180">
                  <c:v>1340.7984914856936</c:v>
                </c:pt>
                <c:pt idx="1181">
                  <c:v>1340.7984914856936</c:v>
                </c:pt>
                <c:pt idx="1182">
                  <c:v>1340.7984914856936</c:v>
                </c:pt>
                <c:pt idx="1183">
                  <c:v>1340.7984914856936</c:v>
                </c:pt>
                <c:pt idx="1184">
                  <c:v>1340.7984914856936</c:v>
                </c:pt>
                <c:pt idx="1185">
                  <c:v>1340.7984914856936</c:v>
                </c:pt>
                <c:pt idx="1186">
                  <c:v>1340.7984914856936</c:v>
                </c:pt>
                <c:pt idx="1187">
                  <c:v>1340.7984914856936</c:v>
                </c:pt>
                <c:pt idx="1188">
                  <c:v>1340.7984914856936</c:v>
                </c:pt>
                <c:pt idx="1189">
                  <c:v>1340.7984914856936</c:v>
                </c:pt>
                <c:pt idx="1190">
                  <c:v>1340.7984914856936</c:v>
                </c:pt>
                <c:pt idx="1191">
                  <c:v>1340.7984914856936</c:v>
                </c:pt>
                <c:pt idx="1192">
                  <c:v>1340.7984914856936</c:v>
                </c:pt>
                <c:pt idx="1193">
                  <c:v>1340.7984914856936</c:v>
                </c:pt>
                <c:pt idx="1194">
                  <c:v>1340.7984914856936</c:v>
                </c:pt>
                <c:pt idx="1195">
                  <c:v>1340.7984914856936</c:v>
                </c:pt>
                <c:pt idx="1196">
                  <c:v>1340.7984914856936</c:v>
                </c:pt>
                <c:pt idx="1197">
                  <c:v>1340.7984914856936</c:v>
                </c:pt>
                <c:pt idx="1198">
                  <c:v>1340.7984914856936</c:v>
                </c:pt>
                <c:pt idx="1199">
                  <c:v>1340.7984914856936</c:v>
                </c:pt>
                <c:pt idx="1200">
                  <c:v>1340.7984914856936</c:v>
                </c:pt>
                <c:pt idx="1201">
                  <c:v>1340.7984914856936</c:v>
                </c:pt>
                <c:pt idx="1202">
                  <c:v>1340.7984914856936</c:v>
                </c:pt>
                <c:pt idx="1203">
                  <c:v>1340.7984914856936</c:v>
                </c:pt>
                <c:pt idx="1204">
                  <c:v>1340.7984914856936</c:v>
                </c:pt>
                <c:pt idx="1205">
                  <c:v>1340.7984914856936</c:v>
                </c:pt>
                <c:pt idx="1206">
                  <c:v>1340.7984914856936</c:v>
                </c:pt>
                <c:pt idx="1207">
                  <c:v>1340.7984914856936</c:v>
                </c:pt>
                <c:pt idx="1208">
                  <c:v>1340.7984914856936</c:v>
                </c:pt>
                <c:pt idx="1209">
                  <c:v>1340.7984914856936</c:v>
                </c:pt>
                <c:pt idx="1210">
                  <c:v>1340.7984914856936</c:v>
                </c:pt>
                <c:pt idx="1211">
                  <c:v>1340.7984914856936</c:v>
                </c:pt>
                <c:pt idx="1212">
                  <c:v>1340.7984914856936</c:v>
                </c:pt>
                <c:pt idx="1213">
                  <c:v>1340.7984914856936</c:v>
                </c:pt>
                <c:pt idx="1214">
                  <c:v>1340.7984914856936</c:v>
                </c:pt>
                <c:pt idx="1215">
                  <c:v>1340.7984914856936</c:v>
                </c:pt>
                <c:pt idx="1216">
                  <c:v>1340.7984914856936</c:v>
                </c:pt>
                <c:pt idx="1217">
                  <c:v>1340.7984914856936</c:v>
                </c:pt>
                <c:pt idx="1218">
                  <c:v>1340.7984914856936</c:v>
                </c:pt>
                <c:pt idx="1219">
                  <c:v>1340.7984914856936</c:v>
                </c:pt>
                <c:pt idx="1220">
                  <c:v>1340.7984914856936</c:v>
                </c:pt>
                <c:pt idx="1221">
                  <c:v>1340.7984914856936</c:v>
                </c:pt>
                <c:pt idx="1222">
                  <c:v>1340.7984914856936</c:v>
                </c:pt>
                <c:pt idx="1223">
                  <c:v>1340.7984914856936</c:v>
                </c:pt>
                <c:pt idx="1224">
                  <c:v>1340.7984914856936</c:v>
                </c:pt>
                <c:pt idx="1225">
                  <c:v>1340.7984914856936</c:v>
                </c:pt>
                <c:pt idx="1226">
                  <c:v>1340.7984914856936</c:v>
                </c:pt>
                <c:pt idx="1227">
                  <c:v>1340.7984914856936</c:v>
                </c:pt>
                <c:pt idx="1228">
                  <c:v>1340.7984914856936</c:v>
                </c:pt>
                <c:pt idx="1229">
                  <c:v>1340.7984914856936</c:v>
                </c:pt>
                <c:pt idx="1230">
                  <c:v>1340.7984914856936</c:v>
                </c:pt>
                <c:pt idx="1231">
                  <c:v>1340.7984914856936</c:v>
                </c:pt>
                <c:pt idx="1232">
                  <c:v>1340.7984914856936</c:v>
                </c:pt>
                <c:pt idx="1233">
                  <c:v>1340.7984914856936</c:v>
                </c:pt>
                <c:pt idx="1234">
                  <c:v>1340.7984914856936</c:v>
                </c:pt>
                <c:pt idx="1235">
                  <c:v>1340.7984914856936</c:v>
                </c:pt>
                <c:pt idx="1236">
                  <c:v>1340.7984914856936</c:v>
                </c:pt>
                <c:pt idx="1237">
                  <c:v>1340.7984914856936</c:v>
                </c:pt>
                <c:pt idx="1238">
                  <c:v>1340.7984914856936</c:v>
                </c:pt>
                <c:pt idx="1239">
                  <c:v>1340.7984914856936</c:v>
                </c:pt>
                <c:pt idx="1240">
                  <c:v>1340.7984914856936</c:v>
                </c:pt>
                <c:pt idx="1241">
                  <c:v>1340.7984914856936</c:v>
                </c:pt>
                <c:pt idx="1242">
                  <c:v>1340.7984914856936</c:v>
                </c:pt>
                <c:pt idx="1243">
                  <c:v>1340.7984914856936</c:v>
                </c:pt>
                <c:pt idx="1244">
                  <c:v>1340.7984914856936</c:v>
                </c:pt>
                <c:pt idx="1245">
                  <c:v>1340.7984914856936</c:v>
                </c:pt>
                <c:pt idx="1246">
                  <c:v>1340.7984914856936</c:v>
                </c:pt>
                <c:pt idx="1247">
                  <c:v>1340.7984914856936</c:v>
                </c:pt>
                <c:pt idx="1248">
                  <c:v>1340.7984914856936</c:v>
                </c:pt>
                <c:pt idx="1249">
                  <c:v>1340.7984914856936</c:v>
                </c:pt>
                <c:pt idx="1250">
                  <c:v>1340.7984914856936</c:v>
                </c:pt>
                <c:pt idx="1251">
                  <c:v>1340.7984914856936</c:v>
                </c:pt>
                <c:pt idx="1252">
                  <c:v>1340.7984914856936</c:v>
                </c:pt>
                <c:pt idx="1253">
                  <c:v>1340.7984914856936</c:v>
                </c:pt>
                <c:pt idx="1254">
                  <c:v>1340.7984914856936</c:v>
                </c:pt>
                <c:pt idx="1255">
                  <c:v>1340.7984914856936</c:v>
                </c:pt>
                <c:pt idx="1256">
                  <c:v>1340.7984914856936</c:v>
                </c:pt>
                <c:pt idx="1257">
                  <c:v>1340.7984914856936</c:v>
                </c:pt>
                <c:pt idx="1258">
                  <c:v>1340.7984914856936</c:v>
                </c:pt>
                <c:pt idx="1259">
                  <c:v>1340.7984914856936</c:v>
                </c:pt>
                <c:pt idx="1260">
                  <c:v>1340.7984914856936</c:v>
                </c:pt>
                <c:pt idx="1261">
                  <c:v>1340.7984914856936</c:v>
                </c:pt>
                <c:pt idx="1262">
                  <c:v>1340.7984914856936</c:v>
                </c:pt>
                <c:pt idx="1263">
                  <c:v>1340.7984914856936</c:v>
                </c:pt>
                <c:pt idx="1264">
                  <c:v>1340.7984914856936</c:v>
                </c:pt>
                <c:pt idx="1265">
                  <c:v>1340.7984914856936</c:v>
                </c:pt>
                <c:pt idx="1266">
                  <c:v>1340.7984914856936</c:v>
                </c:pt>
                <c:pt idx="1267">
                  <c:v>1340.7984914856936</c:v>
                </c:pt>
                <c:pt idx="1268">
                  <c:v>1340.7984914856936</c:v>
                </c:pt>
                <c:pt idx="1269">
                  <c:v>1340.7984914856936</c:v>
                </c:pt>
                <c:pt idx="1270">
                  <c:v>1340.7984914856936</c:v>
                </c:pt>
                <c:pt idx="1271">
                  <c:v>1340.7984914856936</c:v>
                </c:pt>
                <c:pt idx="1272">
                  <c:v>1340.7984914856936</c:v>
                </c:pt>
                <c:pt idx="1273">
                  <c:v>1340.7984914856936</c:v>
                </c:pt>
                <c:pt idx="1274">
                  <c:v>1340.7984914856936</c:v>
                </c:pt>
                <c:pt idx="1275">
                  <c:v>1340.7984914856936</c:v>
                </c:pt>
                <c:pt idx="1276">
                  <c:v>1340.7984914856936</c:v>
                </c:pt>
                <c:pt idx="1277">
                  <c:v>1340.7984914856936</c:v>
                </c:pt>
                <c:pt idx="1278">
                  <c:v>1340.7984914856936</c:v>
                </c:pt>
                <c:pt idx="1279">
                  <c:v>1340.7984914856936</c:v>
                </c:pt>
                <c:pt idx="1280">
                  <c:v>1340.7984914856936</c:v>
                </c:pt>
                <c:pt idx="1281">
                  <c:v>1340.7984914856936</c:v>
                </c:pt>
                <c:pt idx="1282">
                  <c:v>1340.7984914856936</c:v>
                </c:pt>
                <c:pt idx="1283">
                  <c:v>1340.7984914856936</c:v>
                </c:pt>
                <c:pt idx="1284">
                  <c:v>1340.7984914856936</c:v>
                </c:pt>
                <c:pt idx="1285">
                  <c:v>1340.7984914856936</c:v>
                </c:pt>
                <c:pt idx="1286">
                  <c:v>1340.7984914856936</c:v>
                </c:pt>
                <c:pt idx="1287">
                  <c:v>1340.7984914856936</c:v>
                </c:pt>
                <c:pt idx="1288">
                  <c:v>1340.7984914856936</c:v>
                </c:pt>
                <c:pt idx="1289">
                  <c:v>1340.7984914856936</c:v>
                </c:pt>
                <c:pt idx="1290">
                  <c:v>1340.7984914856936</c:v>
                </c:pt>
                <c:pt idx="1291">
                  <c:v>1340.7984914856936</c:v>
                </c:pt>
                <c:pt idx="1292">
                  <c:v>1340.7984914856936</c:v>
                </c:pt>
                <c:pt idx="1293">
                  <c:v>1340.7984914856936</c:v>
                </c:pt>
                <c:pt idx="1294">
                  <c:v>1340.7984914856936</c:v>
                </c:pt>
                <c:pt idx="1295">
                  <c:v>1340.7984914856936</c:v>
                </c:pt>
                <c:pt idx="1296">
                  <c:v>1340.7984914856936</c:v>
                </c:pt>
                <c:pt idx="1297">
                  <c:v>1340.7984914856936</c:v>
                </c:pt>
                <c:pt idx="1298">
                  <c:v>1340.7984914856936</c:v>
                </c:pt>
                <c:pt idx="1299">
                  <c:v>1340.7984914856936</c:v>
                </c:pt>
                <c:pt idx="1300">
                  <c:v>1340.7984914856936</c:v>
                </c:pt>
                <c:pt idx="1301">
                  <c:v>1340.7984914856936</c:v>
                </c:pt>
                <c:pt idx="1302">
                  <c:v>1340.7984914856936</c:v>
                </c:pt>
                <c:pt idx="1303">
                  <c:v>1340.7984914856936</c:v>
                </c:pt>
                <c:pt idx="1304">
                  <c:v>1340.7984914856936</c:v>
                </c:pt>
                <c:pt idx="1305">
                  <c:v>1340.7984914856936</c:v>
                </c:pt>
                <c:pt idx="1306">
                  <c:v>1340.7984914856936</c:v>
                </c:pt>
                <c:pt idx="1307">
                  <c:v>1340.7984914856936</c:v>
                </c:pt>
                <c:pt idx="1308">
                  <c:v>1340.7984914856936</c:v>
                </c:pt>
                <c:pt idx="1309">
                  <c:v>1340.7984914856936</c:v>
                </c:pt>
                <c:pt idx="1310">
                  <c:v>1340.7984914856936</c:v>
                </c:pt>
                <c:pt idx="1311">
                  <c:v>1340.7984914856936</c:v>
                </c:pt>
                <c:pt idx="1312">
                  <c:v>1340.7984914856936</c:v>
                </c:pt>
                <c:pt idx="1313">
                  <c:v>1340.7984914856936</c:v>
                </c:pt>
                <c:pt idx="1314">
                  <c:v>1340.7984914856936</c:v>
                </c:pt>
                <c:pt idx="1315">
                  <c:v>1340.7984914856936</c:v>
                </c:pt>
                <c:pt idx="1316">
                  <c:v>1340.7984914856936</c:v>
                </c:pt>
                <c:pt idx="1317">
                  <c:v>1340.7984914856936</c:v>
                </c:pt>
                <c:pt idx="1318">
                  <c:v>1340.7984914856936</c:v>
                </c:pt>
                <c:pt idx="1319">
                  <c:v>1340.7984914856936</c:v>
                </c:pt>
                <c:pt idx="1320">
                  <c:v>1340.7984914856936</c:v>
                </c:pt>
                <c:pt idx="1321">
                  <c:v>1340.7984914856936</c:v>
                </c:pt>
                <c:pt idx="1322">
                  <c:v>1340.7984914856936</c:v>
                </c:pt>
                <c:pt idx="1323">
                  <c:v>1340.7984914856936</c:v>
                </c:pt>
                <c:pt idx="1324">
                  <c:v>1340.7984914856936</c:v>
                </c:pt>
                <c:pt idx="1325">
                  <c:v>1340.7984914856936</c:v>
                </c:pt>
                <c:pt idx="1326">
                  <c:v>1340.7984914856936</c:v>
                </c:pt>
                <c:pt idx="1327">
                  <c:v>1340.7984914856936</c:v>
                </c:pt>
                <c:pt idx="1328">
                  <c:v>1340.7984914856936</c:v>
                </c:pt>
                <c:pt idx="1329">
                  <c:v>1340.7984914856936</c:v>
                </c:pt>
                <c:pt idx="1330">
                  <c:v>1340.7984914856936</c:v>
                </c:pt>
                <c:pt idx="1331">
                  <c:v>1340.7984914856936</c:v>
                </c:pt>
                <c:pt idx="1332">
                  <c:v>1340.7984914856936</c:v>
                </c:pt>
                <c:pt idx="1333">
                  <c:v>1340.7984914856936</c:v>
                </c:pt>
                <c:pt idx="1334">
                  <c:v>1340.7984914856936</c:v>
                </c:pt>
                <c:pt idx="1335">
                  <c:v>1340.7984914856936</c:v>
                </c:pt>
                <c:pt idx="1336">
                  <c:v>1340.7984914856936</c:v>
                </c:pt>
                <c:pt idx="1337">
                  <c:v>1340.7984914856936</c:v>
                </c:pt>
                <c:pt idx="1338">
                  <c:v>1340.7984914856936</c:v>
                </c:pt>
                <c:pt idx="1339">
                  <c:v>1340.7984914856936</c:v>
                </c:pt>
                <c:pt idx="1340">
                  <c:v>1340.7984914856936</c:v>
                </c:pt>
                <c:pt idx="1341">
                  <c:v>1340.7984914856936</c:v>
                </c:pt>
                <c:pt idx="1342">
                  <c:v>1340.7984914856936</c:v>
                </c:pt>
                <c:pt idx="1343">
                  <c:v>1340.7984914856936</c:v>
                </c:pt>
                <c:pt idx="1344">
                  <c:v>1340.7984914856936</c:v>
                </c:pt>
                <c:pt idx="1345">
                  <c:v>1340.7984914856936</c:v>
                </c:pt>
                <c:pt idx="1346">
                  <c:v>1340.7984914856936</c:v>
                </c:pt>
                <c:pt idx="1347">
                  <c:v>1340.7984914856936</c:v>
                </c:pt>
                <c:pt idx="1348">
                  <c:v>1340.7984914856936</c:v>
                </c:pt>
                <c:pt idx="1349">
                  <c:v>1340.7984914856936</c:v>
                </c:pt>
                <c:pt idx="1350">
                  <c:v>1340.7984914856936</c:v>
                </c:pt>
                <c:pt idx="1351">
                  <c:v>1341.4677118367683</c:v>
                </c:pt>
                <c:pt idx="1352">
                  <c:v>1343.2380107629147</c:v>
                </c:pt>
                <c:pt idx="1353">
                  <c:v>1345.4387197893134</c:v>
                </c:pt>
                <c:pt idx="1354">
                  <c:v>1348.0569817510868</c:v>
                </c:pt>
                <c:pt idx="1355">
                  <c:v>1351.3733043528027</c:v>
                </c:pt>
                <c:pt idx="1356">
                  <c:v>1355.9514906568349</c:v>
                </c:pt>
                <c:pt idx="1357">
                  <c:v>1361.4388676653691</c:v>
                </c:pt>
                <c:pt idx="1358">
                  <c:v>1367.4953962808393</c:v>
                </c:pt>
                <c:pt idx="1359">
                  <c:v>1374.3419686396901</c:v>
                </c:pt>
                <c:pt idx="1360">
                  <c:v>1381.3805305389094</c:v>
                </c:pt>
                <c:pt idx="1361">
                  <c:v>1386.0601093469027</c:v>
                </c:pt>
                <c:pt idx="1362">
                  <c:v>1386.2931250189367</c:v>
                </c:pt>
                <c:pt idx="1363">
                  <c:v>1386.2931250189367</c:v>
                </c:pt>
                <c:pt idx="1364">
                  <c:v>1386.2931250189367</c:v>
                </c:pt>
                <c:pt idx="1365">
                  <c:v>1386.2931250189367</c:v>
                </c:pt>
                <c:pt idx="1366">
                  <c:v>1386.2931250189367</c:v>
                </c:pt>
                <c:pt idx="1367">
                  <c:v>1386.2931250189367</c:v>
                </c:pt>
                <c:pt idx="1368">
                  <c:v>1388.6968594035711</c:v>
                </c:pt>
                <c:pt idx="1369">
                  <c:v>1393.1132091061174</c:v>
                </c:pt>
                <c:pt idx="1370">
                  <c:v>1394.4053042417993</c:v>
                </c:pt>
                <c:pt idx="1371">
                  <c:v>1394.4053042417993</c:v>
                </c:pt>
                <c:pt idx="1372">
                  <c:v>1394.4053042417993</c:v>
                </c:pt>
                <c:pt idx="1373">
                  <c:v>1394.4053042417993</c:v>
                </c:pt>
                <c:pt idx="1374">
                  <c:v>1394.4053042417993</c:v>
                </c:pt>
                <c:pt idx="1375">
                  <c:v>1397.6132215475757</c:v>
                </c:pt>
                <c:pt idx="1376">
                  <c:v>1406.143391669925</c:v>
                </c:pt>
                <c:pt idx="1377">
                  <c:v>1421.3531121954395</c:v>
                </c:pt>
                <c:pt idx="1378">
                  <c:v>1438.5315694380308</c:v>
                </c:pt>
                <c:pt idx="1379">
                  <c:v>1453.8712041845818</c:v>
                </c:pt>
                <c:pt idx="1380">
                  <c:v>1467.311835914199</c:v>
                </c:pt>
                <c:pt idx="1381">
                  <c:v>1475.1697368722871</c:v>
                </c:pt>
                <c:pt idx="1382">
                  <c:v>1475.1697368722871</c:v>
                </c:pt>
                <c:pt idx="1383">
                  <c:v>1475.1697368722871</c:v>
                </c:pt>
                <c:pt idx="1384">
                  <c:v>1475.1697368722871</c:v>
                </c:pt>
                <c:pt idx="1385">
                  <c:v>1475.1697368722871</c:v>
                </c:pt>
                <c:pt idx="1386">
                  <c:v>1475.1697368722871</c:v>
                </c:pt>
                <c:pt idx="1387">
                  <c:v>1475.1697368722871</c:v>
                </c:pt>
                <c:pt idx="1388">
                  <c:v>1475.1697368722871</c:v>
                </c:pt>
                <c:pt idx="1389">
                  <c:v>1475.1697368722871</c:v>
                </c:pt>
                <c:pt idx="1390">
                  <c:v>1475.1697368722871</c:v>
                </c:pt>
                <c:pt idx="1391">
                  <c:v>1475.1697368722871</c:v>
                </c:pt>
                <c:pt idx="1392">
                  <c:v>1475.1697368722871</c:v>
                </c:pt>
                <c:pt idx="1393">
                  <c:v>1475.1697368722871</c:v>
                </c:pt>
                <c:pt idx="1394">
                  <c:v>1475.1697368722871</c:v>
                </c:pt>
                <c:pt idx="1395">
                  <c:v>1475.1697368722871</c:v>
                </c:pt>
                <c:pt idx="1396">
                  <c:v>1475.1697368722871</c:v>
                </c:pt>
                <c:pt idx="1397">
                  <c:v>1475.1697368722871</c:v>
                </c:pt>
                <c:pt idx="1398">
                  <c:v>1476.18588336877</c:v>
                </c:pt>
                <c:pt idx="1399">
                  <c:v>1478.299938253662</c:v>
                </c:pt>
                <c:pt idx="1400">
                  <c:v>1481.4586874239724</c:v>
                </c:pt>
                <c:pt idx="1401">
                  <c:v>1485.1897764861797</c:v>
                </c:pt>
                <c:pt idx="1402">
                  <c:v>1490.0238075251582</c:v>
                </c:pt>
                <c:pt idx="1403">
                  <c:v>1497.8576405703814</c:v>
                </c:pt>
                <c:pt idx="1404">
                  <c:v>1510.5112101222985</c:v>
                </c:pt>
                <c:pt idx="1405">
                  <c:v>1524.5309940882221</c:v>
                </c:pt>
                <c:pt idx="1406">
                  <c:v>1534.4453910738821</c:v>
                </c:pt>
                <c:pt idx="1407">
                  <c:v>1538.075675979572</c:v>
                </c:pt>
                <c:pt idx="1408">
                  <c:v>1538.075675979572</c:v>
                </c:pt>
                <c:pt idx="1409">
                  <c:v>1538.075675979572</c:v>
                </c:pt>
                <c:pt idx="1410">
                  <c:v>1538.075675979572</c:v>
                </c:pt>
                <c:pt idx="1411">
                  <c:v>1538.075675979572</c:v>
                </c:pt>
                <c:pt idx="1412">
                  <c:v>1538.075675979572</c:v>
                </c:pt>
                <c:pt idx="1413">
                  <c:v>1538.075675979572</c:v>
                </c:pt>
                <c:pt idx="1414">
                  <c:v>1538.075675979572</c:v>
                </c:pt>
                <c:pt idx="1415">
                  <c:v>1538.075675979572</c:v>
                </c:pt>
                <c:pt idx="1416">
                  <c:v>1538.075675979572</c:v>
                </c:pt>
                <c:pt idx="1417">
                  <c:v>1538.075675979572</c:v>
                </c:pt>
                <c:pt idx="1418">
                  <c:v>1538.075675979572</c:v>
                </c:pt>
                <c:pt idx="1419">
                  <c:v>1538.075675979572</c:v>
                </c:pt>
                <c:pt idx="1420">
                  <c:v>1538.075675979572</c:v>
                </c:pt>
                <c:pt idx="1421">
                  <c:v>1541.6190171964311</c:v>
                </c:pt>
                <c:pt idx="1422">
                  <c:v>1548.4529798306742</c:v>
                </c:pt>
                <c:pt idx="1423">
                  <c:v>1552.5111230552952</c:v>
                </c:pt>
                <c:pt idx="1424">
                  <c:v>1552.5111230552952</c:v>
                </c:pt>
                <c:pt idx="1425">
                  <c:v>1552.5111230552952</c:v>
                </c:pt>
                <c:pt idx="1426">
                  <c:v>1552.5111230552952</c:v>
                </c:pt>
                <c:pt idx="1427">
                  <c:v>1552.5111230552952</c:v>
                </c:pt>
                <c:pt idx="1428">
                  <c:v>1552.5111230552952</c:v>
                </c:pt>
                <c:pt idx="1429">
                  <c:v>1552.5111230552952</c:v>
                </c:pt>
                <c:pt idx="1430">
                  <c:v>1554.3967798005144</c:v>
                </c:pt>
                <c:pt idx="1431">
                  <c:v>1561.0096889194181</c:v>
                </c:pt>
                <c:pt idx="1432">
                  <c:v>1572.3713401538669</c:v>
                </c:pt>
                <c:pt idx="1433">
                  <c:v>1584.491802681722</c:v>
                </c:pt>
                <c:pt idx="1434">
                  <c:v>1594.7363800240751</c:v>
                </c:pt>
                <c:pt idx="1435">
                  <c:v>1599.6980161044305</c:v>
                </c:pt>
                <c:pt idx="1436">
                  <c:v>1599.6980161044305</c:v>
                </c:pt>
                <c:pt idx="1437">
                  <c:v>1599.6980161044305</c:v>
                </c:pt>
                <c:pt idx="1438">
                  <c:v>1599.6980161044305</c:v>
                </c:pt>
                <c:pt idx="1439">
                  <c:v>1599.6980161044305</c:v>
                </c:pt>
                <c:pt idx="1440">
                  <c:v>1599.6980161044305</c:v>
                </c:pt>
                <c:pt idx="1441">
                  <c:v>1600.9952713182668</c:v>
                </c:pt>
                <c:pt idx="1442">
                  <c:v>1602.6771856460678</c:v>
                </c:pt>
                <c:pt idx="1443">
                  <c:v>1603.132983660096</c:v>
                </c:pt>
                <c:pt idx="1444">
                  <c:v>1603.132983660096</c:v>
                </c:pt>
                <c:pt idx="1445">
                  <c:v>1603.132983660096</c:v>
                </c:pt>
                <c:pt idx="1446">
                  <c:v>1603.132983660096</c:v>
                </c:pt>
                <c:pt idx="1447">
                  <c:v>1604.9719621542401</c:v>
                </c:pt>
                <c:pt idx="1448">
                  <c:v>1609.2861341982036</c:v>
                </c:pt>
                <c:pt idx="1449">
                  <c:v>1613.1163212879305</c:v>
                </c:pt>
                <c:pt idx="1450">
                  <c:v>1614.5793447878368</c:v>
                </c:pt>
                <c:pt idx="1451">
                  <c:v>1614.7600095799114</c:v>
                </c:pt>
                <c:pt idx="1452">
                  <c:v>1614.7600095799114</c:v>
                </c:pt>
                <c:pt idx="1453">
                  <c:v>1614.7600095799114</c:v>
                </c:pt>
                <c:pt idx="1454">
                  <c:v>1614.7600095799114</c:v>
                </c:pt>
                <c:pt idx="1455">
                  <c:v>1614.7600095799114</c:v>
                </c:pt>
                <c:pt idx="1456">
                  <c:v>1614.7600095799114</c:v>
                </c:pt>
                <c:pt idx="1457">
                  <c:v>1614.7600095799114</c:v>
                </c:pt>
                <c:pt idx="1458">
                  <c:v>1614.7600095799114</c:v>
                </c:pt>
                <c:pt idx="1459">
                  <c:v>1614.7600095799114</c:v>
                </c:pt>
                <c:pt idx="1460">
                  <c:v>1614.7600095799114</c:v>
                </c:pt>
                <c:pt idx="1461">
                  <c:v>1614.7600095799114</c:v>
                </c:pt>
                <c:pt idx="1462">
                  <c:v>1614.7600095799114</c:v>
                </c:pt>
                <c:pt idx="1463">
                  <c:v>1614.7600095799114</c:v>
                </c:pt>
                <c:pt idx="1464">
                  <c:v>1614.7600095799114</c:v>
                </c:pt>
                <c:pt idx="1465">
                  <c:v>1614.7600095799114</c:v>
                </c:pt>
                <c:pt idx="1466">
                  <c:v>1614.7600095799114</c:v>
                </c:pt>
                <c:pt idx="1467">
                  <c:v>1614.7600095799114</c:v>
                </c:pt>
                <c:pt idx="1468">
                  <c:v>1614.7600095799114</c:v>
                </c:pt>
                <c:pt idx="1469">
                  <c:v>1614.7600095799114</c:v>
                </c:pt>
                <c:pt idx="1470">
                  <c:v>1614.7600095799114</c:v>
                </c:pt>
                <c:pt idx="1471">
                  <c:v>1614.7600095799114</c:v>
                </c:pt>
                <c:pt idx="1472">
                  <c:v>1614.7600095799114</c:v>
                </c:pt>
                <c:pt idx="1473">
                  <c:v>1614.7600095799114</c:v>
                </c:pt>
                <c:pt idx="1474">
                  <c:v>1614.7600095799114</c:v>
                </c:pt>
                <c:pt idx="1475">
                  <c:v>1614.7600095799114</c:v>
                </c:pt>
                <c:pt idx="1476">
                  <c:v>1614.7600095799114</c:v>
                </c:pt>
                <c:pt idx="1477">
                  <c:v>1614.7600095799114</c:v>
                </c:pt>
                <c:pt idx="1478">
                  <c:v>1614.7600095799114</c:v>
                </c:pt>
                <c:pt idx="1479">
                  <c:v>1614.7600095799114</c:v>
                </c:pt>
                <c:pt idx="1480">
                  <c:v>1614.7600095799114</c:v>
                </c:pt>
                <c:pt idx="1481">
                  <c:v>1614.7600095799114</c:v>
                </c:pt>
                <c:pt idx="1482">
                  <c:v>1614.7600095799114</c:v>
                </c:pt>
                <c:pt idx="1483">
                  <c:v>1614.7600095799114</c:v>
                </c:pt>
                <c:pt idx="1484">
                  <c:v>1614.7600095799114</c:v>
                </c:pt>
                <c:pt idx="1485">
                  <c:v>1614.7600095799114</c:v>
                </c:pt>
                <c:pt idx="1486">
                  <c:v>1614.7600095799114</c:v>
                </c:pt>
                <c:pt idx="1487">
                  <c:v>1614.7600095799114</c:v>
                </c:pt>
                <c:pt idx="1488">
                  <c:v>1614.7600095799114</c:v>
                </c:pt>
                <c:pt idx="1489">
                  <c:v>1614.7600095799114</c:v>
                </c:pt>
                <c:pt idx="1490">
                  <c:v>1614.7600095799114</c:v>
                </c:pt>
                <c:pt idx="1491">
                  <c:v>1614.7600095799114</c:v>
                </c:pt>
                <c:pt idx="1492">
                  <c:v>1614.7600095799114</c:v>
                </c:pt>
                <c:pt idx="1493">
                  <c:v>1614.7600095799114</c:v>
                </c:pt>
                <c:pt idx="1494">
                  <c:v>1614.7600095799114</c:v>
                </c:pt>
                <c:pt idx="1495">
                  <c:v>1614.7600095799114</c:v>
                </c:pt>
                <c:pt idx="1496">
                  <c:v>1614.7600095799114</c:v>
                </c:pt>
                <c:pt idx="1497">
                  <c:v>1614.7600095799114</c:v>
                </c:pt>
                <c:pt idx="1498">
                  <c:v>1614.7600095799114</c:v>
                </c:pt>
                <c:pt idx="1499">
                  <c:v>1614.7600095799114</c:v>
                </c:pt>
                <c:pt idx="1500">
                  <c:v>1614.7600095799114</c:v>
                </c:pt>
                <c:pt idx="1501">
                  <c:v>1614.7600095799114</c:v>
                </c:pt>
                <c:pt idx="1502">
                  <c:v>1614.7600095799114</c:v>
                </c:pt>
                <c:pt idx="1503">
                  <c:v>1614.7600095799114</c:v>
                </c:pt>
                <c:pt idx="1504">
                  <c:v>1614.7600095799114</c:v>
                </c:pt>
                <c:pt idx="1505">
                  <c:v>1614.7600095799114</c:v>
                </c:pt>
                <c:pt idx="1506">
                  <c:v>1614.7600095799114</c:v>
                </c:pt>
                <c:pt idx="1507">
                  <c:v>1614.7600095799114</c:v>
                </c:pt>
                <c:pt idx="1508">
                  <c:v>1614.7600095799114</c:v>
                </c:pt>
                <c:pt idx="1509">
                  <c:v>1614.7600095799114</c:v>
                </c:pt>
                <c:pt idx="1510">
                  <c:v>1614.7600095799114</c:v>
                </c:pt>
                <c:pt idx="1511">
                  <c:v>1614.7600095799114</c:v>
                </c:pt>
                <c:pt idx="1512">
                  <c:v>1614.7600095799114</c:v>
                </c:pt>
                <c:pt idx="1513">
                  <c:v>1614.7600095799114</c:v>
                </c:pt>
                <c:pt idx="1514">
                  <c:v>1614.7600095799114</c:v>
                </c:pt>
                <c:pt idx="1515">
                  <c:v>1614.7600095799114</c:v>
                </c:pt>
                <c:pt idx="1516">
                  <c:v>1614.7600095799114</c:v>
                </c:pt>
                <c:pt idx="1517">
                  <c:v>1614.7600095799114</c:v>
                </c:pt>
                <c:pt idx="1518">
                  <c:v>1614.7600095799114</c:v>
                </c:pt>
                <c:pt idx="1519">
                  <c:v>1614.7600095799114</c:v>
                </c:pt>
                <c:pt idx="1520">
                  <c:v>1614.7600095799114</c:v>
                </c:pt>
                <c:pt idx="1521">
                  <c:v>1614.7600095799114</c:v>
                </c:pt>
                <c:pt idx="1522">
                  <c:v>1614.7600095799114</c:v>
                </c:pt>
                <c:pt idx="1523">
                  <c:v>1614.7600095799114</c:v>
                </c:pt>
                <c:pt idx="1524">
                  <c:v>1614.7600095799114</c:v>
                </c:pt>
                <c:pt idx="1525">
                  <c:v>1616.9544342332943</c:v>
                </c:pt>
                <c:pt idx="1526">
                  <c:v>1622.4355095862097</c:v>
                </c:pt>
                <c:pt idx="1527">
                  <c:v>1629.8969185619765</c:v>
                </c:pt>
                <c:pt idx="1528">
                  <c:v>1637.2875200633302</c:v>
                </c:pt>
                <c:pt idx="1529">
                  <c:v>1643.0249743740462</c:v>
                </c:pt>
                <c:pt idx="1530">
                  <c:v>1646.437258792587</c:v>
                </c:pt>
                <c:pt idx="1531">
                  <c:v>1647.1252308350508</c:v>
                </c:pt>
                <c:pt idx="1532">
                  <c:v>1647.1252308350508</c:v>
                </c:pt>
                <c:pt idx="1533">
                  <c:v>1647.1252308350508</c:v>
                </c:pt>
                <c:pt idx="1534">
                  <c:v>1647.1252308350508</c:v>
                </c:pt>
                <c:pt idx="1535">
                  <c:v>1647.1252308350508</c:v>
                </c:pt>
                <c:pt idx="1536">
                  <c:v>1647.1252308350508</c:v>
                </c:pt>
                <c:pt idx="1537">
                  <c:v>1647.1252308350508</c:v>
                </c:pt>
                <c:pt idx="1538">
                  <c:v>1647.1252308350508</c:v>
                </c:pt>
                <c:pt idx="1539">
                  <c:v>1647.1252308350508</c:v>
                </c:pt>
                <c:pt idx="1540">
                  <c:v>1647.1252308350508</c:v>
                </c:pt>
                <c:pt idx="1541">
                  <c:v>1647.1252308350508</c:v>
                </c:pt>
                <c:pt idx="1542">
                  <c:v>1647.1252308350508</c:v>
                </c:pt>
                <c:pt idx="1543">
                  <c:v>1647.1252308350508</c:v>
                </c:pt>
                <c:pt idx="1544">
                  <c:v>1647.1252308350508</c:v>
                </c:pt>
                <c:pt idx="1545">
                  <c:v>1647.1252308350508</c:v>
                </c:pt>
                <c:pt idx="1546">
                  <c:v>1647.1252308350508</c:v>
                </c:pt>
                <c:pt idx="1547">
                  <c:v>1647.1252308350508</c:v>
                </c:pt>
                <c:pt idx="1548">
                  <c:v>1647.1252308350508</c:v>
                </c:pt>
                <c:pt idx="1549">
                  <c:v>1647.1252308350508</c:v>
                </c:pt>
                <c:pt idx="1550">
                  <c:v>1647.1252308350508</c:v>
                </c:pt>
                <c:pt idx="1551">
                  <c:v>1647.1252308350508</c:v>
                </c:pt>
                <c:pt idx="1552">
                  <c:v>1647.1252308350508</c:v>
                </c:pt>
                <c:pt idx="1553">
                  <c:v>1647.1252308350508</c:v>
                </c:pt>
                <c:pt idx="1554">
                  <c:v>1647.1252308350508</c:v>
                </c:pt>
                <c:pt idx="1555">
                  <c:v>1647.1252308350508</c:v>
                </c:pt>
                <c:pt idx="1556">
                  <c:v>1647.1252308350508</c:v>
                </c:pt>
                <c:pt idx="1557">
                  <c:v>1647.1252308350508</c:v>
                </c:pt>
                <c:pt idx="1558">
                  <c:v>1647.1252308350508</c:v>
                </c:pt>
                <c:pt idx="1559">
                  <c:v>1647.1252308350508</c:v>
                </c:pt>
                <c:pt idx="1560">
                  <c:v>1647.1252308350508</c:v>
                </c:pt>
                <c:pt idx="1561">
                  <c:v>1647.1252308350508</c:v>
                </c:pt>
                <c:pt idx="1562">
                  <c:v>1647.1252308350508</c:v>
                </c:pt>
                <c:pt idx="1563">
                  <c:v>1647.1252308350508</c:v>
                </c:pt>
                <c:pt idx="1564">
                  <c:v>1647.1252308350508</c:v>
                </c:pt>
                <c:pt idx="1565">
                  <c:v>1647.1252308350508</c:v>
                </c:pt>
                <c:pt idx="1566">
                  <c:v>1647.1252308350508</c:v>
                </c:pt>
                <c:pt idx="1567">
                  <c:v>1647.1252308350508</c:v>
                </c:pt>
                <c:pt idx="1568">
                  <c:v>1647.1252308350508</c:v>
                </c:pt>
                <c:pt idx="1569">
                  <c:v>1647.1252308350508</c:v>
                </c:pt>
                <c:pt idx="1570">
                  <c:v>1647.1252308350508</c:v>
                </c:pt>
                <c:pt idx="1571">
                  <c:v>1647.1252308350508</c:v>
                </c:pt>
                <c:pt idx="1572">
                  <c:v>1647.1252308350508</c:v>
                </c:pt>
                <c:pt idx="1573">
                  <c:v>1647.1252308350508</c:v>
                </c:pt>
                <c:pt idx="1574">
                  <c:v>1647.1252308350508</c:v>
                </c:pt>
                <c:pt idx="1575">
                  <c:v>1647.1252308350508</c:v>
                </c:pt>
                <c:pt idx="1576">
                  <c:v>1647.1252308350508</c:v>
                </c:pt>
                <c:pt idx="1577">
                  <c:v>1647.1252308350508</c:v>
                </c:pt>
                <c:pt idx="1578">
                  <c:v>1647.1252308350508</c:v>
                </c:pt>
                <c:pt idx="1579">
                  <c:v>1647.1252308350508</c:v>
                </c:pt>
                <c:pt idx="1580">
                  <c:v>1647.1252308350508</c:v>
                </c:pt>
                <c:pt idx="1581">
                  <c:v>1647.1252308350508</c:v>
                </c:pt>
                <c:pt idx="1582">
                  <c:v>1647.1252308350508</c:v>
                </c:pt>
                <c:pt idx="1583">
                  <c:v>1647.1252308350508</c:v>
                </c:pt>
                <c:pt idx="1584">
                  <c:v>1647.1252308350508</c:v>
                </c:pt>
                <c:pt idx="1585">
                  <c:v>1647.1252308350508</c:v>
                </c:pt>
                <c:pt idx="1586">
                  <c:v>1647.1252308350508</c:v>
                </c:pt>
                <c:pt idx="1587">
                  <c:v>1647.1252308350508</c:v>
                </c:pt>
                <c:pt idx="1588">
                  <c:v>1647.1252308350508</c:v>
                </c:pt>
                <c:pt idx="1589">
                  <c:v>1647.1252308350508</c:v>
                </c:pt>
                <c:pt idx="1590">
                  <c:v>1647.1252308350508</c:v>
                </c:pt>
                <c:pt idx="1591">
                  <c:v>1647.1252308350508</c:v>
                </c:pt>
                <c:pt idx="1592">
                  <c:v>1647.1252308350508</c:v>
                </c:pt>
                <c:pt idx="1593">
                  <c:v>1647.1252308350508</c:v>
                </c:pt>
                <c:pt idx="1594">
                  <c:v>1647.1252308350508</c:v>
                </c:pt>
                <c:pt idx="1595">
                  <c:v>1647.1252308350508</c:v>
                </c:pt>
                <c:pt idx="1596">
                  <c:v>1647.1252308350508</c:v>
                </c:pt>
                <c:pt idx="1597">
                  <c:v>1647.1252308350508</c:v>
                </c:pt>
                <c:pt idx="1598">
                  <c:v>1647.1252308350508</c:v>
                </c:pt>
                <c:pt idx="1599">
                  <c:v>1647.1252308350508</c:v>
                </c:pt>
                <c:pt idx="1600">
                  <c:v>1647.1252308350508</c:v>
                </c:pt>
                <c:pt idx="1601">
                  <c:v>1647.1252308350508</c:v>
                </c:pt>
                <c:pt idx="1602">
                  <c:v>1647.1252308350508</c:v>
                </c:pt>
                <c:pt idx="1603">
                  <c:v>1647.1252308350508</c:v>
                </c:pt>
                <c:pt idx="1604">
                  <c:v>1647.1252308350508</c:v>
                </c:pt>
                <c:pt idx="1605">
                  <c:v>1647.1252308350508</c:v>
                </c:pt>
                <c:pt idx="1606">
                  <c:v>1647.1252308350508</c:v>
                </c:pt>
                <c:pt idx="1607">
                  <c:v>1647.1252308350508</c:v>
                </c:pt>
                <c:pt idx="1608">
                  <c:v>1647.1252308350508</c:v>
                </c:pt>
                <c:pt idx="1609">
                  <c:v>1647.1252308350508</c:v>
                </c:pt>
                <c:pt idx="1610">
                  <c:v>1647.1252308350508</c:v>
                </c:pt>
                <c:pt idx="1611">
                  <c:v>1647.1252308350508</c:v>
                </c:pt>
                <c:pt idx="1612">
                  <c:v>1647.1252308350508</c:v>
                </c:pt>
                <c:pt idx="1613">
                  <c:v>1647.1252308350508</c:v>
                </c:pt>
                <c:pt idx="1614">
                  <c:v>1647.1252308350508</c:v>
                </c:pt>
                <c:pt idx="1615">
                  <c:v>1647.1252308350508</c:v>
                </c:pt>
                <c:pt idx="1616">
                  <c:v>1647.1252308350508</c:v>
                </c:pt>
                <c:pt idx="1617">
                  <c:v>1647.1252308350508</c:v>
                </c:pt>
                <c:pt idx="1618">
                  <c:v>1647.1252308350508</c:v>
                </c:pt>
                <c:pt idx="1619">
                  <c:v>1647.1252308350508</c:v>
                </c:pt>
                <c:pt idx="1620">
                  <c:v>1647.1252308350508</c:v>
                </c:pt>
                <c:pt idx="1621">
                  <c:v>1647.1252308350508</c:v>
                </c:pt>
                <c:pt idx="1622">
                  <c:v>1647.1252308350508</c:v>
                </c:pt>
                <c:pt idx="1623">
                  <c:v>1647.1252308350508</c:v>
                </c:pt>
                <c:pt idx="1624">
                  <c:v>1647.1252308350508</c:v>
                </c:pt>
                <c:pt idx="1625">
                  <c:v>1647.1252308350508</c:v>
                </c:pt>
                <c:pt idx="1626">
                  <c:v>1647.1252308350508</c:v>
                </c:pt>
                <c:pt idx="1627">
                  <c:v>1647.1252308350508</c:v>
                </c:pt>
                <c:pt idx="1628">
                  <c:v>1647.1252308350508</c:v>
                </c:pt>
                <c:pt idx="1629">
                  <c:v>1647.3874544204336</c:v>
                </c:pt>
                <c:pt idx="1630">
                  <c:v>1648.0579123792613</c:v>
                </c:pt>
                <c:pt idx="1631">
                  <c:v>1648.0579123792613</c:v>
                </c:pt>
                <c:pt idx="1632">
                  <c:v>1648.0579123792613</c:v>
                </c:pt>
                <c:pt idx="1633">
                  <c:v>1648.0579123792613</c:v>
                </c:pt>
                <c:pt idx="1634">
                  <c:v>1648.0579123792613</c:v>
                </c:pt>
                <c:pt idx="1635">
                  <c:v>1648.0579123792613</c:v>
                </c:pt>
                <c:pt idx="1636">
                  <c:v>1648.0579123792613</c:v>
                </c:pt>
                <c:pt idx="1637">
                  <c:v>1648.0579123792613</c:v>
                </c:pt>
                <c:pt idx="1638">
                  <c:v>1648.0579123792613</c:v>
                </c:pt>
                <c:pt idx="1639">
                  <c:v>1648.0579123792613</c:v>
                </c:pt>
                <c:pt idx="1640">
                  <c:v>1648.0579123792613</c:v>
                </c:pt>
                <c:pt idx="1641">
                  <c:v>1648.0579123792613</c:v>
                </c:pt>
                <c:pt idx="1642">
                  <c:v>1648.0579123792613</c:v>
                </c:pt>
                <c:pt idx="1643">
                  <c:v>1648.0579123792613</c:v>
                </c:pt>
                <c:pt idx="1644">
                  <c:v>1648.0579123792613</c:v>
                </c:pt>
                <c:pt idx="1645">
                  <c:v>1648.0579123792613</c:v>
                </c:pt>
                <c:pt idx="1646">
                  <c:v>1648.0579123792613</c:v>
                </c:pt>
                <c:pt idx="1647">
                  <c:v>1648.0579123792613</c:v>
                </c:pt>
                <c:pt idx="1648">
                  <c:v>1648.0579123792613</c:v>
                </c:pt>
                <c:pt idx="1649">
                  <c:v>1648.0579123792613</c:v>
                </c:pt>
                <c:pt idx="1650">
                  <c:v>1648.0579123792613</c:v>
                </c:pt>
                <c:pt idx="1651">
                  <c:v>1648.0579123792613</c:v>
                </c:pt>
                <c:pt idx="1652">
                  <c:v>1648.0579123792613</c:v>
                </c:pt>
                <c:pt idx="1653">
                  <c:v>1648.0579123792613</c:v>
                </c:pt>
                <c:pt idx="1654">
                  <c:v>1648.0579123792613</c:v>
                </c:pt>
                <c:pt idx="1655">
                  <c:v>1648.0579123792613</c:v>
                </c:pt>
                <c:pt idx="1656">
                  <c:v>1648.0579123792613</c:v>
                </c:pt>
                <c:pt idx="1657">
                  <c:v>1648.0579123792613</c:v>
                </c:pt>
                <c:pt idx="1658">
                  <c:v>1648.0579123792613</c:v>
                </c:pt>
                <c:pt idx="1659">
                  <c:v>1648.0579123792613</c:v>
                </c:pt>
                <c:pt idx="1660">
                  <c:v>1648.0579123792613</c:v>
                </c:pt>
                <c:pt idx="1661">
                  <c:v>1648.0579123792613</c:v>
                </c:pt>
                <c:pt idx="1662">
                  <c:v>1648.0579123792613</c:v>
                </c:pt>
                <c:pt idx="1663">
                  <c:v>1648.0579123792613</c:v>
                </c:pt>
                <c:pt idx="1664">
                  <c:v>1648.0579123792613</c:v>
                </c:pt>
                <c:pt idx="1665">
                  <c:v>1648.0579123792613</c:v>
                </c:pt>
                <c:pt idx="1666">
                  <c:v>1648.0579123792613</c:v>
                </c:pt>
                <c:pt idx="1667">
                  <c:v>1648.0579123792613</c:v>
                </c:pt>
                <c:pt idx="1668">
                  <c:v>1648.0579123792613</c:v>
                </c:pt>
                <c:pt idx="1669">
                  <c:v>1648.0579123792613</c:v>
                </c:pt>
                <c:pt idx="1670">
                  <c:v>1648.0579123792613</c:v>
                </c:pt>
                <c:pt idx="1671">
                  <c:v>1648.0579123792613</c:v>
                </c:pt>
                <c:pt idx="1672">
                  <c:v>1648.0579123792613</c:v>
                </c:pt>
                <c:pt idx="1673">
                  <c:v>1648.0579123792613</c:v>
                </c:pt>
                <c:pt idx="1674">
                  <c:v>1648.0579123792613</c:v>
                </c:pt>
                <c:pt idx="1675">
                  <c:v>1648.0579123792613</c:v>
                </c:pt>
                <c:pt idx="1676">
                  <c:v>1648.0579123792613</c:v>
                </c:pt>
                <c:pt idx="1677">
                  <c:v>1648.0579123792613</c:v>
                </c:pt>
                <c:pt idx="1678">
                  <c:v>1648.0579123792613</c:v>
                </c:pt>
                <c:pt idx="1679">
                  <c:v>1648.0579123792613</c:v>
                </c:pt>
                <c:pt idx="1680">
                  <c:v>1648.0579123792613</c:v>
                </c:pt>
                <c:pt idx="1681">
                  <c:v>1648.0579123792613</c:v>
                </c:pt>
                <c:pt idx="1682">
                  <c:v>1648.0579123792613</c:v>
                </c:pt>
                <c:pt idx="1683">
                  <c:v>1648.0579123792613</c:v>
                </c:pt>
                <c:pt idx="1684">
                  <c:v>1648.0579123792613</c:v>
                </c:pt>
                <c:pt idx="1685">
                  <c:v>1648.0579123792613</c:v>
                </c:pt>
                <c:pt idx="1686">
                  <c:v>1648.0579123792613</c:v>
                </c:pt>
                <c:pt idx="1687">
                  <c:v>1648.0579123792613</c:v>
                </c:pt>
                <c:pt idx="1688">
                  <c:v>1648.0579123792613</c:v>
                </c:pt>
                <c:pt idx="1689">
                  <c:v>1648.0579123792613</c:v>
                </c:pt>
                <c:pt idx="1690">
                  <c:v>1648.0579123792613</c:v>
                </c:pt>
                <c:pt idx="1691">
                  <c:v>1648.0579123792613</c:v>
                </c:pt>
                <c:pt idx="1692">
                  <c:v>1648.0579123792613</c:v>
                </c:pt>
                <c:pt idx="1693">
                  <c:v>1648.0579123792613</c:v>
                </c:pt>
                <c:pt idx="1694">
                  <c:v>1648.0579123792613</c:v>
                </c:pt>
                <c:pt idx="1695">
                  <c:v>1648.0579123792613</c:v>
                </c:pt>
                <c:pt idx="1696">
                  <c:v>1648.0579123792613</c:v>
                </c:pt>
                <c:pt idx="1697">
                  <c:v>1648.0579123792613</c:v>
                </c:pt>
                <c:pt idx="1698">
                  <c:v>1648.0579123792613</c:v>
                </c:pt>
                <c:pt idx="1699">
                  <c:v>1648.0579123792613</c:v>
                </c:pt>
                <c:pt idx="1700">
                  <c:v>1648.0579123792613</c:v>
                </c:pt>
                <c:pt idx="1701">
                  <c:v>1648.0579123792613</c:v>
                </c:pt>
                <c:pt idx="1702">
                  <c:v>1648.0579123792613</c:v>
                </c:pt>
                <c:pt idx="1703">
                  <c:v>1648.0579123792613</c:v>
                </c:pt>
                <c:pt idx="1704">
                  <c:v>1648.0579123792613</c:v>
                </c:pt>
                <c:pt idx="1705">
                  <c:v>1648.0579123792613</c:v>
                </c:pt>
                <c:pt idx="1706">
                  <c:v>1648.0579123792613</c:v>
                </c:pt>
                <c:pt idx="1707">
                  <c:v>1648.0579123792613</c:v>
                </c:pt>
                <c:pt idx="1708">
                  <c:v>1648.0579123792613</c:v>
                </c:pt>
                <c:pt idx="1709">
                  <c:v>1648.0579123792613</c:v>
                </c:pt>
                <c:pt idx="1710">
                  <c:v>1648.0579123792613</c:v>
                </c:pt>
                <c:pt idx="1711">
                  <c:v>1648.0579123792613</c:v>
                </c:pt>
                <c:pt idx="1712">
                  <c:v>1648.0579123792613</c:v>
                </c:pt>
                <c:pt idx="1713">
                  <c:v>1648.0579123792613</c:v>
                </c:pt>
                <c:pt idx="1714">
                  <c:v>1648.0579123792613</c:v>
                </c:pt>
                <c:pt idx="1715">
                  <c:v>1648.0579123792613</c:v>
                </c:pt>
                <c:pt idx="1716">
                  <c:v>1648.0579123792613</c:v>
                </c:pt>
                <c:pt idx="1717">
                  <c:v>1648.0579123792613</c:v>
                </c:pt>
                <c:pt idx="1718">
                  <c:v>1648.0579123792613</c:v>
                </c:pt>
                <c:pt idx="1719">
                  <c:v>1648.0579123792613</c:v>
                </c:pt>
                <c:pt idx="1720">
                  <c:v>1648.0579123792613</c:v>
                </c:pt>
                <c:pt idx="1721">
                  <c:v>1648.0579123792613</c:v>
                </c:pt>
                <c:pt idx="1722">
                  <c:v>1648.0579123792613</c:v>
                </c:pt>
                <c:pt idx="1723">
                  <c:v>1648.0579123792613</c:v>
                </c:pt>
                <c:pt idx="1724">
                  <c:v>1648.0579123792613</c:v>
                </c:pt>
                <c:pt idx="1725">
                  <c:v>1648.0579123792613</c:v>
                </c:pt>
                <c:pt idx="1726">
                  <c:v>1648.0579123792613</c:v>
                </c:pt>
                <c:pt idx="1727">
                  <c:v>1648.0579123792613</c:v>
                </c:pt>
                <c:pt idx="1728">
                  <c:v>1648.0579123792613</c:v>
                </c:pt>
                <c:pt idx="1729">
                  <c:v>1648.0579123792613</c:v>
                </c:pt>
                <c:pt idx="1730">
                  <c:v>1651.289504572067</c:v>
                </c:pt>
                <c:pt idx="1731">
                  <c:v>1656.114010189614</c:v>
                </c:pt>
                <c:pt idx="1732">
                  <c:v>1661.4965754648895</c:v>
                </c:pt>
                <c:pt idx="1733">
                  <c:v>1666.4224401564968</c:v>
                </c:pt>
                <c:pt idx="1734">
                  <c:v>1670.8744994620843</c:v>
                </c:pt>
                <c:pt idx="1735">
                  <c:v>1675.2955645732734</c:v>
                </c:pt>
                <c:pt idx="1736">
                  <c:v>1680.5685298383933</c:v>
                </c:pt>
                <c:pt idx="1737">
                  <c:v>1686.2204457717914</c:v>
                </c:pt>
                <c:pt idx="1738">
                  <c:v>1691.7760823345725</c:v>
                </c:pt>
                <c:pt idx="1739">
                  <c:v>1696.8055311165572</c:v>
                </c:pt>
                <c:pt idx="1740">
                  <c:v>1700.0589864983745</c:v>
                </c:pt>
                <c:pt idx="1741">
                  <c:v>1700.7452465848999</c:v>
                </c:pt>
                <c:pt idx="1742">
                  <c:v>1700.7452465848999</c:v>
                </c:pt>
                <c:pt idx="1743">
                  <c:v>1700.7452465848999</c:v>
                </c:pt>
                <c:pt idx="1744">
                  <c:v>1700.7452465848999</c:v>
                </c:pt>
                <c:pt idx="1745">
                  <c:v>1700.7452465848999</c:v>
                </c:pt>
                <c:pt idx="1746">
                  <c:v>1700.7452465848999</c:v>
                </c:pt>
                <c:pt idx="1747">
                  <c:v>1700.7452465848999</c:v>
                </c:pt>
                <c:pt idx="1748">
                  <c:v>1700.7452465848999</c:v>
                </c:pt>
                <c:pt idx="1749">
                  <c:v>1700.7452465848999</c:v>
                </c:pt>
                <c:pt idx="1750">
                  <c:v>1700.7452465848999</c:v>
                </c:pt>
                <c:pt idx="1751">
                  <c:v>1700.7452465848999</c:v>
                </c:pt>
                <c:pt idx="1752">
                  <c:v>1700.7452465848999</c:v>
                </c:pt>
                <c:pt idx="1753">
                  <c:v>1700.7452465848999</c:v>
                </c:pt>
                <c:pt idx="1754">
                  <c:v>1700.7452465848999</c:v>
                </c:pt>
                <c:pt idx="1755">
                  <c:v>1700.7452465848999</c:v>
                </c:pt>
                <c:pt idx="1756">
                  <c:v>1700.7452465848999</c:v>
                </c:pt>
                <c:pt idx="1757">
                  <c:v>1700.7452465848999</c:v>
                </c:pt>
                <c:pt idx="1758">
                  <c:v>1700.7452465848999</c:v>
                </c:pt>
                <c:pt idx="1759">
                  <c:v>1700.7452465848999</c:v>
                </c:pt>
                <c:pt idx="1760">
                  <c:v>1700.7452465848999</c:v>
                </c:pt>
                <c:pt idx="1761">
                  <c:v>1700.7452465848999</c:v>
                </c:pt>
                <c:pt idx="1762">
                  <c:v>1700.7452465848999</c:v>
                </c:pt>
                <c:pt idx="1763">
                  <c:v>1700.7452465848999</c:v>
                </c:pt>
                <c:pt idx="1764">
                  <c:v>1700.7452465848999</c:v>
                </c:pt>
                <c:pt idx="1765">
                  <c:v>1700.7452465848999</c:v>
                </c:pt>
                <c:pt idx="1766">
                  <c:v>1700.7452465848999</c:v>
                </c:pt>
                <c:pt idx="1767">
                  <c:v>1703.0834136805852</c:v>
                </c:pt>
                <c:pt idx="1768">
                  <c:v>1708.7195145109756</c:v>
                </c:pt>
                <c:pt idx="1769">
                  <c:v>1717.8004476972203</c:v>
                </c:pt>
                <c:pt idx="1770">
                  <c:v>1729.4688981402567</c:v>
                </c:pt>
                <c:pt idx="1771">
                  <c:v>1742.0289603457211</c:v>
                </c:pt>
                <c:pt idx="1772">
                  <c:v>1754.2602391612691</c:v>
                </c:pt>
                <c:pt idx="1773">
                  <c:v>1765.6139468827857</c:v>
                </c:pt>
                <c:pt idx="1774">
                  <c:v>1775.3984144229094</c:v>
                </c:pt>
                <c:pt idx="1775">
                  <c:v>1783.5012850444541</c:v>
                </c:pt>
                <c:pt idx="1776">
                  <c:v>1790.7230168160963</c:v>
                </c:pt>
                <c:pt idx="1777">
                  <c:v>1797.9596267722511</c:v>
                </c:pt>
                <c:pt idx="1778">
                  <c:v>1805.9783579209159</c:v>
                </c:pt>
                <c:pt idx="1779">
                  <c:v>1815.1766381086297</c:v>
                </c:pt>
                <c:pt idx="1780">
                  <c:v>1825.0867140248715</c:v>
                </c:pt>
                <c:pt idx="1781">
                  <c:v>1834.6093948661539</c:v>
                </c:pt>
                <c:pt idx="1782">
                  <c:v>1842.7876624816199</c:v>
                </c:pt>
                <c:pt idx="1783">
                  <c:v>1849.2264673235782</c:v>
                </c:pt>
                <c:pt idx="1784">
                  <c:v>1853.9409290332428</c:v>
                </c:pt>
                <c:pt idx="1785">
                  <c:v>1857.537717251889</c:v>
                </c:pt>
                <c:pt idx="1786">
                  <c:v>1860.5831631495882</c:v>
                </c:pt>
                <c:pt idx="1787">
                  <c:v>1863.3296893850354</c:v>
                </c:pt>
                <c:pt idx="1788">
                  <c:v>1865.9721695125786</c:v>
                </c:pt>
                <c:pt idx="1789">
                  <c:v>1868.7307615714765</c:v>
                </c:pt>
                <c:pt idx="1790">
                  <c:v>1871.7152453589035</c:v>
                </c:pt>
                <c:pt idx="1791">
                  <c:v>1874.8399893176741</c:v>
                </c:pt>
                <c:pt idx="1792">
                  <c:v>1877.7820522960255</c:v>
                </c:pt>
                <c:pt idx="1793">
                  <c:v>1879.9756018680962</c:v>
                </c:pt>
                <c:pt idx="1794">
                  <c:v>1881.6291829340448</c:v>
                </c:pt>
                <c:pt idx="1795">
                  <c:v>1881.6291829340448</c:v>
                </c:pt>
                <c:pt idx="1796">
                  <c:v>1881.6291829340448</c:v>
                </c:pt>
                <c:pt idx="1797">
                  <c:v>1881.6291829340448</c:v>
                </c:pt>
                <c:pt idx="1798">
                  <c:v>1881.6291829340448</c:v>
                </c:pt>
                <c:pt idx="1799">
                  <c:v>1881.6291829340448</c:v>
                </c:pt>
                <c:pt idx="1800">
                  <c:v>1881.6291829340448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22A-47C5-937E-C083A204396B}"/>
            </c:ext>
          </c:extLst>
        </c:ser>
        <c:ser>
          <c:idx val="1"/>
          <c:order val="1"/>
          <c:tx>
            <c:v>Wheel to Store Eng.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'Corsa B Data'!$D$12:$D$1812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'Corsa B Data'!$R$12:$R$1812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0.74419374233785218</c:v>
                </c:pt>
                <c:pt idx="37">
                  <c:v>5.4366198002592743</c:v>
                </c:pt>
                <c:pt idx="38">
                  <c:v>11.951074224080127</c:v>
                </c:pt>
                <c:pt idx="39">
                  <c:v>17.513287027316711</c:v>
                </c:pt>
                <c:pt idx="40">
                  <c:v>21.998154529648666</c:v>
                </c:pt>
                <c:pt idx="41">
                  <c:v>27.294563171157343</c:v>
                </c:pt>
                <c:pt idx="42">
                  <c:v>33.804527091414407</c:v>
                </c:pt>
                <c:pt idx="43">
                  <c:v>39.111820857547606</c:v>
                </c:pt>
                <c:pt idx="44">
                  <c:v>41.705848069446709</c:v>
                </c:pt>
                <c:pt idx="45">
                  <c:v>42.311167423620724</c:v>
                </c:pt>
                <c:pt idx="46">
                  <c:v>42.605039713466709</c:v>
                </c:pt>
                <c:pt idx="47">
                  <c:v>43.322169875745537</c:v>
                </c:pt>
                <c:pt idx="48">
                  <c:v>43.801812114793734</c:v>
                </c:pt>
                <c:pt idx="49">
                  <c:v>43.801812114793734</c:v>
                </c:pt>
                <c:pt idx="50">
                  <c:v>43.801812114793734</c:v>
                </c:pt>
                <c:pt idx="51">
                  <c:v>44.516533190369259</c:v>
                </c:pt>
                <c:pt idx="52">
                  <c:v>46.439751381218962</c:v>
                </c:pt>
                <c:pt idx="53">
                  <c:v>47.714809528883571</c:v>
                </c:pt>
                <c:pt idx="54">
                  <c:v>47.781604497997151</c:v>
                </c:pt>
                <c:pt idx="55">
                  <c:v>47.781604497997151</c:v>
                </c:pt>
                <c:pt idx="56">
                  <c:v>47.781604497997151</c:v>
                </c:pt>
                <c:pt idx="57">
                  <c:v>47.781604497997151</c:v>
                </c:pt>
                <c:pt idx="58">
                  <c:v>47.781604497997151</c:v>
                </c:pt>
                <c:pt idx="59">
                  <c:v>47.781604497997151</c:v>
                </c:pt>
                <c:pt idx="60">
                  <c:v>47.781604497997151</c:v>
                </c:pt>
                <c:pt idx="61">
                  <c:v>47.781604497997151</c:v>
                </c:pt>
                <c:pt idx="62">
                  <c:v>47.781604497997151</c:v>
                </c:pt>
                <c:pt idx="63">
                  <c:v>47.781604497997151</c:v>
                </c:pt>
                <c:pt idx="64">
                  <c:v>47.781604497997151</c:v>
                </c:pt>
                <c:pt idx="65">
                  <c:v>47.781604497997151</c:v>
                </c:pt>
                <c:pt idx="66">
                  <c:v>47.781604497997151</c:v>
                </c:pt>
                <c:pt idx="67">
                  <c:v>47.781604497997151</c:v>
                </c:pt>
                <c:pt idx="68">
                  <c:v>47.781604497997151</c:v>
                </c:pt>
                <c:pt idx="69">
                  <c:v>47.781604497997151</c:v>
                </c:pt>
                <c:pt idx="70">
                  <c:v>47.781604497997151</c:v>
                </c:pt>
                <c:pt idx="71">
                  <c:v>47.781604497997151</c:v>
                </c:pt>
                <c:pt idx="72">
                  <c:v>47.781604497997151</c:v>
                </c:pt>
                <c:pt idx="73">
                  <c:v>47.781604497997151</c:v>
                </c:pt>
                <c:pt idx="74">
                  <c:v>47.781604497997151</c:v>
                </c:pt>
                <c:pt idx="75">
                  <c:v>47.781604497997151</c:v>
                </c:pt>
                <c:pt idx="76">
                  <c:v>47.781604497997151</c:v>
                </c:pt>
                <c:pt idx="77">
                  <c:v>47.781604497997151</c:v>
                </c:pt>
                <c:pt idx="78">
                  <c:v>47.781604497997151</c:v>
                </c:pt>
                <c:pt idx="79">
                  <c:v>47.781604497997151</c:v>
                </c:pt>
                <c:pt idx="80">
                  <c:v>47.781604497997151</c:v>
                </c:pt>
                <c:pt idx="81">
                  <c:v>48.433207153052123</c:v>
                </c:pt>
                <c:pt idx="82">
                  <c:v>48.817053106495607</c:v>
                </c:pt>
                <c:pt idx="83">
                  <c:v>48.817053106495607</c:v>
                </c:pt>
                <c:pt idx="84">
                  <c:v>48.817053106495607</c:v>
                </c:pt>
                <c:pt idx="85">
                  <c:v>49.083770567144128</c:v>
                </c:pt>
                <c:pt idx="86">
                  <c:v>49.228161969303017</c:v>
                </c:pt>
                <c:pt idx="87">
                  <c:v>49.228161969303017</c:v>
                </c:pt>
                <c:pt idx="88">
                  <c:v>51.151205208531309</c:v>
                </c:pt>
                <c:pt idx="89">
                  <c:v>57.914898739276808</c:v>
                </c:pt>
                <c:pt idx="90">
                  <c:v>66.777069224836566</c:v>
                </c:pt>
                <c:pt idx="91">
                  <c:v>74.288587069738313</c:v>
                </c:pt>
                <c:pt idx="92">
                  <c:v>78.555206088244859</c:v>
                </c:pt>
                <c:pt idx="93">
                  <c:v>80.665615740912003</c:v>
                </c:pt>
                <c:pt idx="94">
                  <c:v>82.498756541437004</c:v>
                </c:pt>
                <c:pt idx="95">
                  <c:v>84.261763271272557</c:v>
                </c:pt>
                <c:pt idx="96">
                  <c:v>85.23828713925684</c:v>
                </c:pt>
                <c:pt idx="97">
                  <c:v>85.593250546671001</c:v>
                </c:pt>
                <c:pt idx="98">
                  <c:v>85.810315435527016</c:v>
                </c:pt>
                <c:pt idx="99">
                  <c:v>85.810315435527016</c:v>
                </c:pt>
                <c:pt idx="100">
                  <c:v>85.810315435527016</c:v>
                </c:pt>
                <c:pt idx="101">
                  <c:v>85.810315435527016</c:v>
                </c:pt>
                <c:pt idx="102">
                  <c:v>85.810315435527016</c:v>
                </c:pt>
                <c:pt idx="103">
                  <c:v>85.810315435527016</c:v>
                </c:pt>
                <c:pt idx="104">
                  <c:v>85.810315435527016</c:v>
                </c:pt>
                <c:pt idx="105">
                  <c:v>85.810315435527016</c:v>
                </c:pt>
                <c:pt idx="106">
                  <c:v>85.810315435527016</c:v>
                </c:pt>
                <c:pt idx="107">
                  <c:v>85.810315435527016</c:v>
                </c:pt>
                <c:pt idx="108">
                  <c:v>85.810315435527016</c:v>
                </c:pt>
                <c:pt idx="109">
                  <c:v>85.810315435527016</c:v>
                </c:pt>
                <c:pt idx="110">
                  <c:v>85.810315435527016</c:v>
                </c:pt>
                <c:pt idx="111">
                  <c:v>85.810315435527016</c:v>
                </c:pt>
                <c:pt idx="112">
                  <c:v>85.810315435527016</c:v>
                </c:pt>
                <c:pt idx="113">
                  <c:v>85.810315435527016</c:v>
                </c:pt>
                <c:pt idx="114">
                  <c:v>85.810315435527016</c:v>
                </c:pt>
                <c:pt idx="115">
                  <c:v>85.810315435527016</c:v>
                </c:pt>
                <c:pt idx="116">
                  <c:v>85.810315435527016</c:v>
                </c:pt>
                <c:pt idx="117">
                  <c:v>85.810315435527016</c:v>
                </c:pt>
                <c:pt idx="118">
                  <c:v>85.810315435527016</c:v>
                </c:pt>
                <c:pt idx="119">
                  <c:v>85.810315435527016</c:v>
                </c:pt>
                <c:pt idx="120">
                  <c:v>85.810315435527016</c:v>
                </c:pt>
                <c:pt idx="121">
                  <c:v>85.810315435527016</c:v>
                </c:pt>
                <c:pt idx="122">
                  <c:v>85.810315435527016</c:v>
                </c:pt>
                <c:pt idx="123">
                  <c:v>85.810315435527016</c:v>
                </c:pt>
                <c:pt idx="124">
                  <c:v>85.810315435527016</c:v>
                </c:pt>
                <c:pt idx="125">
                  <c:v>85.810315435527016</c:v>
                </c:pt>
                <c:pt idx="126">
                  <c:v>85.810315435527016</c:v>
                </c:pt>
                <c:pt idx="127">
                  <c:v>85.810315435527016</c:v>
                </c:pt>
                <c:pt idx="128">
                  <c:v>85.810315435527016</c:v>
                </c:pt>
                <c:pt idx="129">
                  <c:v>85.810315435527016</c:v>
                </c:pt>
                <c:pt idx="130">
                  <c:v>85.810315435527016</c:v>
                </c:pt>
                <c:pt idx="131">
                  <c:v>85.810315435527016</c:v>
                </c:pt>
                <c:pt idx="132">
                  <c:v>85.810315435527016</c:v>
                </c:pt>
                <c:pt idx="133">
                  <c:v>85.810315435527016</c:v>
                </c:pt>
                <c:pt idx="134">
                  <c:v>85.810315435527016</c:v>
                </c:pt>
                <c:pt idx="135">
                  <c:v>85.810315435527016</c:v>
                </c:pt>
                <c:pt idx="136">
                  <c:v>85.810315435527016</c:v>
                </c:pt>
                <c:pt idx="137">
                  <c:v>85.810315435527016</c:v>
                </c:pt>
                <c:pt idx="138">
                  <c:v>85.810315435527016</c:v>
                </c:pt>
                <c:pt idx="139">
                  <c:v>85.810315435527016</c:v>
                </c:pt>
                <c:pt idx="140">
                  <c:v>85.810315435527016</c:v>
                </c:pt>
                <c:pt idx="141">
                  <c:v>85.810315435527016</c:v>
                </c:pt>
                <c:pt idx="142">
                  <c:v>85.810315435527016</c:v>
                </c:pt>
                <c:pt idx="143">
                  <c:v>85.810315435527016</c:v>
                </c:pt>
                <c:pt idx="144">
                  <c:v>85.810315435527016</c:v>
                </c:pt>
                <c:pt idx="145">
                  <c:v>85.810315435527016</c:v>
                </c:pt>
                <c:pt idx="146">
                  <c:v>85.810315435527016</c:v>
                </c:pt>
                <c:pt idx="147">
                  <c:v>85.810315435527016</c:v>
                </c:pt>
                <c:pt idx="148">
                  <c:v>85.810315435527016</c:v>
                </c:pt>
                <c:pt idx="149">
                  <c:v>85.810315435527016</c:v>
                </c:pt>
                <c:pt idx="150">
                  <c:v>85.810315435527016</c:v>
                </c:pt>
                <c:pt idx="151">
                  <c:v>87.426998410389416</c:v>
                </c:pt>
                <c:pt idx="152">
                  <c:v>93.154447333481144</c:v>
                </c:pt>
                <c:pt idx="153">
                  <c:v>100.53326789579097</c:v>
                </c:pt>
                <c:pt idx="154">
                  <c:v>105.82886127261024</c:v>
                </c:pt>
                <c:pt idx="155">
                  <c:v>107.95499819052954</c:v>
                </c:pt>
                <c:pt idx="156">
                  <c:v>107.95499819052954</c:v>
                </c:pt>
                <c:pt idx="157">
                  <c:v>107.95499819052954</c:v>
                </c:pt>
                <c:pt idx="158">
                  <c:v>107.95499819052954</c:v>
                </c:pt>
                <c:pt idx="159">
                  <c:v>107.95499819052954</c:v>
                </c:pt>
                <c:pt idx="160">
                  <c:v>107.95499819052954</c:v>
                </c:pt>
                <c:pt idx="161">
                  <c:v>107.95499819052954</c:v>
                </c:pt>
                <c:pt idx="162">
                  <c:v>107.95499819052954</c:v>
                </c:pt>
                <c:pt idx="163">
                  <c:v>107.95499819052954</c:v>
                </c:pt>
                <c:pt idx="164">
                  <c:v>107.95499819052954</c:v>
                </c:pt>
                <c:pt idx="165">
                  <c:v>107.95499819052954</c:v>
                </c:pt>
                <c:pt idx="166">
                  <c:v>107.95499819052954</c:v>
                </c:pt>
                <c:pt idx="167">
                  <c:v>107.95499819052954</c:v>
                </c:pt>
                <c:pt idx="168">
                  <c:v>107.95499819052954</c:v>
                </c:pt>
                <c:pt idx="169">
                  <c:v>107.95499819052954</c:v>
                </c:pt>
                <c:pt idx="170">
                  <c:v>107.95499819052954</c:v>
                </c:pt>
                <c:pt idx="171">
                  <c:v>110.2647787356762</c:v>
                </c:pt>
                <c:pt idx="172">
                  <c:v>117.0008653028863</c:v>
                </c:pt>
                <c:pt idx="173">
                  <c:v>124.84283198936792</c:v>
                </c:pt>
                <c:pt idx="174">
                  <c:v>129.45322685918103</c:v>
                </c:pt>
                <c:pt idx="175">
                  <c:v>130.33110446543068</c:v>
                </c:pt>
                <c:pt idx="176">
                  <c:v>130.33110446543068</c:v>
                </c:pt>
                <c:pt idx="177">
                  <c:v>130.33110446543068</c:v>
                </c:pt>
                <c:pt idx="178">
                  <c:v>130.33110446543068</c:v>
                </c:pt>
                <c:pt idx="179">
                  <c:v>130.33110446543068</c:v>
                </c:pt>
                <c:pt idx="180">
                  <c:v>130.33110446543068</c:v>
                </c:pt>
                <c:pt idx="181">
                  <c:v>130.33110446543068</c:v>
                </c:pt>
                <c:pt idx="182">
                  <c:v>130.43491425763935</c:v>
                </c:pt>
                <c:pt idx="183">
                  <c:v>132.52626670997648</c:v>
                </c:pt>
                <c:pt idx="184">
                  <c:v>136.01701127129388</c:v>
                </c:pt>
                <c:pt idx="185">
                  <c:v>139.54427886157626</c:v>
                </c:pt>
                <c:pt idx="186">
                  <c:v>142.39324941334826</c:v>
                </c:pt>
                <c:pt idx="187">
                  <c:v>144.41348260964006</c:v>
                </c:pt>
                <c:pt idx="188">
                  <c:v>145.80960824329358</c:v>
                </c:pt>
                <c:pt idx="189">
                  <c:v>146.75048615636553</c:v>
                </c:pt>
                <c:pt idx="190">
                  <c:v>147.30344223875875</c:v>
                </c:pt>
                <c:pt idx="191">
                  <c:v>147.6266667064431</c:v>
                </c:pt>
                <c:pt idx="192">
                  <c:v>147.74329456152344</c:v>
                </c:pt>
                <c:pt idx="193">
                  <c:v>147.74329456152344</c:v>
                </c:pt>
                <c:pt idx="194">
                  <c:v>147.74329456152344</c:v>
                </c:pt>
                <c:pt idx="195">
                  <c:v>147.74329456152344</c:v>
                </c:pt>
                <c:pt idx="196">
                  <c:v>147.74329456152344</c:v>
                </c:pt>
                <c:pt idx="197">
                  <c:v>147.74329456152344</c:v>
                </c:pt>
                <c:pt idx="198">
                  <c:v>147.74329456152344</c:v>
                </c:pt>
                <c:pt idx="199">
                  <c:v>147.74329456152344</c:v>
                </c:pt>
                <c:pt idx="200">
                  <c:v>147.74329456152344</c:v>
                </c:pt>
                <c:pt idx="201">
                  <c:v>147.74329456152344</c:v>
                </c:pt>
                <c:pt idx="202">
                  <c:v>147.74329456152344</c:v>
                </c:pt>
                <c:pt idx="203">
                  <c:v>147.74329456152344</c:v>
                </c:pt>
                <c:pt idx="204">
                  <c:v>147.74329456152344</c:v>
                </c:pt>
                <c:pt idx="205">
                  <c:v>147.74329456152344</c:v>
                </c:pt>
                <c:pt idx="206">
                  <c:v>147.74329456152344</c:v>
                </c:pt>
                <c:pt idx="207">
                  <c:v>147.74329456152344</c:v>
                </c:pt>
                <c:pt idx="208">
                  <c:v>147.74329456152344</c:v>
                </c:pt>
                <c:pt idx="209">
                  <c:v>147.74329456152344</c:v>
                </c:pt>
                <c:pt idx="210">
                  <c:v>147.74329456152344</c:v>
                </c:pt>
                <c:pt idx="211">
                  <c:v>147.74329456152344</c:v>
                </c:pt>
                <c:pt idx="212">
                  <c:v>147.74329456152344</c:v>
                </c:pt>
                <c:pt idx="213">
                  <c:v>147.74329456152344</c:v>
                </c:pt>
                <c:pt idx="214">
                  <c:v>147.74329456152344</c:v>
                </c:pt>
                <c:pt idx="215">
                  <c:v>147.74329456152344</c:v>
                </c:pt>
                <c:pt idx="216">
                  <c:v>147.74329456152344</c:v>
                </c:pt>
                <c:pt idx="217">
                  <c:v>147.74329456152344</c:v>
                </c:pt>
                <c:pt idx="218">
                  <c:v>147.74329456152344</c:v>
                </c:pt>
                <c:pt idx="219">
                  <c:v>147.74329456152344</c:v>
                </c:pt>
                <c:pt idx="220">
                  <c:v>147.74329456152344</c:v>
                </c:pt>
                <c:pt idx="221">
                  <c:v>147.74329456152344</c:v>
                </c:pt>
                <c:pt idx="222">
                  <c:v>147.74329456152344</c:v>
                </c:pt>
                <c:pt idx="223">
                  <c:v>147.74329456152344</c:v>
                </c:pt>
                <c:pt idx="224">
                  <c:v>147.74329456152344</c:v>
                </c:pt>
                <c:pt idx="225">
                  <c:v>147.74329456152344</c:v>
                </c:pt>
                <c:pt idx="226">
                  <c:v>147.74329456152344</c:v>
                </c:pt>
                <c:pt idx="227">
                  <c:v>147.74329456152344</c:v>
                </c:pt>
                <c:pt idx="228">
                  <c:v>147.74329456152344</c:v>
                </c:pt>
                <c:pt idx="229">
                  <c:v>147.74329456152344</c:v>
                </c:pt>
                <c:pt idx="230">
                  <c:v>147.74329456152344</c:v>
                </c:pt>
                <c:pt idx="231">
                  <c:v>147.74329456152344</c:v>
                </c:pt>
                <c:pt idx="232">
                  <c:v>147.74329456152344</c:v>
                </c:pt>
                <c:pt idx="233">
                  <c:v>151.23321044241183</c:v>
                </c:pt>
                <c:pt idx="234">
                  <c:v>155.85537206001058</c:v>
                </c:pt>
                <c:pt idx="235">
                  <c:v>158.89033749302087</c:v>
                </c:pt>
                <c:pt idx="236">
                  <c:v>159.5192552129694</c:v>
                </c:pt>
                <c:pt idx="237">
                  <c:v>159.5192552129694</c:v>
                </c:pt>
                <c:pt idx="238">
                  <c:v>161.07437993623861</c:v>
                </c:pt>
                <c:pt idx="239">
                  <c:v>165.74202890900233</c:v>
                </c:pt>
                <c:pt idx="240">
                  <c:v>172.35452222192248</c:v>
                </c:pt>
                <c:pt idx="241">
                  <c:v>177.7123126267538</c:v>
                </c:pt>
                <c:pt idx="242">
                  <c:v>182.42690465793476</c:v>
                </c:pt>
                <c:pt idx="243">
                  <c:v>187.44439523894911</c:v>
                </c:pt>
                <c:pt idx="244">
                  <c:v>191.92926274128106</c:v>
                </c:pt>
                <c:pt idx="245">
                  <c:v>197.22567138278976</c:v>
                </c:pt>
                <c:pt idx="246">
                  <c:v>203.73563530304682</c:v>
                </c:pt>
                <c:pt idx="247">
                  <c:v>209.04292906918002</c:v>
                </c:pt>
                <c:pt idx="248">
                  <c:v>211.63695628107914</c:v>
                </c:pt>
                <c:pt idx="249">
                  <c:v>212.24227563525315</c:v>
                </c:pt>
                <c:pt idx="250">
                  <c:v>212.53614792509913</c:v>
                </c:pt>
                <c:pt idx="251">
                  <c:v>213.25327808737796</c:v>
                </c:pt>
                <c:pt idx="252">
                  <c:v>213.73292032642615</c:v>
                </c:pt>
                <c:pt idx="253">
                  <c:v>213.73292032642615</c:v>
                </c:pt>
                <c:pt idx="254">
                  <c:v>213.73292032642615</c:v>
                </c:pt>
                <c:pt idx="255">
                  <c:v>214.44764140200169</c:v>
                </c:pt>
                <c:pt idx="256">
                  <c:v>215.56187348174029</c:v>
                </c:pt>
                <c:pt idx="257">
                  <c:v>215.56187348174029</c:v>
                </c:pt>
                <c:pt idx="258">
                  <c:v>215.56187348174029</c:v>
                </c:pt>
                <c:pt idx="259">
                  <c:v>215.56187348174029</c:v>
                </c:pt>
                <c:pt idx="260">
                  <c:v>215.56187348174029</c:v>
                </c:pt>
                <c:pt idx="261">
                  <c:v>215.56187348174029</c:v>
                </c:pt>
                <c:pt idx="262">
                  <c:v>215.56187348174029</c:v>
                </c:pt>
                <c:pt idx="263">
                  <c:v>215.56187348174029</c:v>
                </c:pt>
                <c:pt idx="264">
                  <c:v>215.56187348174029</c:v>
                </c:pt>
                <c:pt idx="265">
                  <c:v>215.56187348174029</c:v>
                </c:pt>
                <c:pt idx="266">
                  <c:v>215.56187348174029</c:v>
                </c:pt>
                <c:pt idx="267">
                  <c:v>215.56187348174029</c:v>
                </c:pt>
                <c:pt idx="268">
                  <c:v>215.56187348174029</c:v>
                </c:pt>
                <c:pt idx="269">
                  <c:v>215.56187348174029</c:v>
                </c:pt>
                <c:pt idx="270">
                  <c:v>215.56187348174029</c:v>
                </c:pt>
                <c:pt idx="271">
                  <c:v>215.56187348174029</c:v>
                </c:pt>
                <c:pt idx="272">
                  <c:v>215.56187348174029</c:v>
                </c:pt>
                <c:pt idx="273">
                  <c:v>216.45566509596554</c:v>
                </c:pt>
                <c:pt idx="274">
                  <c:v>221.54948143950816</c:v>
                </c:pt>
                <c:pt idx="275">
                  <c:v>228.18718950494278</c:v>
                </c:pt>
                <c:pt idx="276">
                  <c:v>235.41542142994732</c:v>
                </c:pt>
                <c:pt idx="277">
                  <c:v>242.91682646702617</c:v>
                </c:pt>
                <c:pt idx="278">
                  <c:v>251.75858802568891</c:v>
                </c:pt>
                <c:pt idx="279">
                  <c:v>259.68039676523188</c:v>
                </c:pt>
                <c:pt idx="280">
                  <c:v>263.05331534657324</c:v>
                </c:pt>
                <c:pt idx="281">
                  <c:v>263.05331534657324</c:v>
                </c:pt>
                <c:pt idx="282">
                  <c:v>263.05331534657324</c:v>
                </c:pt>
                <c:pt idx="283">
                  <c:v>263.05331534657324</c:v>
                </c:pt>
                <c:pt idx="284">
                  <c:v>263.05331534657324</c:v>
                </c:pt>
                <c:pt idx="285">
                  <c:v>263.05331534657324</c:v>
                </c:pt>
                <c:pt idx="286">
                  <c:v>263.05331534657324</c:v>
                </c:pt>
                <c:pt idx="287">
                  <c:v>263.05331534657324</c:v>
                </c:pt>
                <c:pt idx="288">
                  <c:v>263.05331534657324</c:v>
                </c:pt>
                <c:pt idx="289">
                  <c:v>263.05331534657324</c:v>
                </c:pt>
                <c:pt idx="290">
                  <c:v>263.05331534657324</c:v>
                </c:pt>
                <c:pt idx="291">
                  <c:v>263.05331534657324</c:v>
                </c:pt>
                <c:pt idx="292">
                  <c:v>263.51693499962346</c:v>
                </c:pt>
                <c:pt idx="293">
                  <c:v>264.36541337116199</c:v>
                </c:pt>
                <c:pt idx="294">
                  <c:v>264.36541337116199</c:v>
                </c:pt>
                <c:pt idx="295">
                  <c:v>264.36541337116199</c:v>
                </c:pt>
                <c:pt idx="296">
                  <c:v>264.36541337116199</c:v>
                </c:pt>
                <c:pt idx="297">
                  <c:v>264.36541337116199</c:v>
                </c:pt>
                <c:pt idx="298">
                  <c:v>264.36541337116199</c:v>
                </c:pt>
                <c:pt idx="299">
                  <c:v>264.36541337116199</c:v>
                </c:pt>
                <c:pt idx="300">
                  <c:v>264.36541337116199</c:v>
                </c:pt>
                <c:pt idx="301">
                  <c:v>264.36541337116199</c:v>
                </c:pt>
                <c:pt idx="302">
                  <c:v>264.36541337116199</c:v>
                </c:pt>
                <c:pt idx="303">
                  <c:v>265.08382358549778</c:v>
                </c:pt>
                <c:pt idx="304">
                  <c:v>266.97321728961583</c:v>
                </c:pt>
                <c:pt idx="305">
                  <c:v>269.64193330360325</c:v>
                </c:pt>
                <c:pt idx="306">
                  <c:v>271.49161812255096</c:v>
                </c:pt>
                <c:pt idx="307">
                  <c:v>271.8223261879856</c:v>
                </c:pt>
                <c:pt idx="308">
                  <c:v>271.8223261879856</c:v>
                </c:pt>
                <c:pt idx="309">
                  <c:v>271.8223261879856</c:v>
                </c:pt>
                <c:pt idx="310">
                  <c:v>271.8223261879856</c:v>
                </c:pt>
                <c:pt idx="311">
                  <c:v>271.8223261879856</c:v>
                </c:pt>
                <c:pt idx="312">
                  <c:v>272.61563023192946</c:v>
                </c:pt>
                <c:pt idx="313">
                  <c:v>274.37479966596499</c:v>
                </c:pt>
                <c:pt idx="314">
                  <c:v>276.76019088014004</c:v>
                </c:pt>
                <c:pt idx="315">
                  <c:v>279.07054036166335</c:v>
                </c:pt>
                <c:pt idx="316">
                  <c:v>280.94738165070669</c:v>
                </c:pt>
                <c:pt idx="317">
                  <c:v>283.12162215778108</c:v>
                </c:pt>
                <c:pt idx="318">
                  <c:v>285.97733470765087</c:v>
                </c:pt>
                <c:pt idx="319">
                  <c:v>288.87474235876476</c:v>
                </c:pt>
                <c:pt idx="320">
                  <c:v>290.15604942008218</c:v>
                </c:pt>
                <c:pt idx="321">
                  <c:v>290.28743387602384</c:v>
                </c:pt>
                <c:pt idx="322">
                  <c:v>290.28743387602384</c:v>
                </c:pt>
                <c:pt idx="323">
                  <c:v>290.28743387602384</c:v>
                </c:pt>
                <c:pt idx="324">
                  <c:v>290.28743387602384</c:v>
                </c:pt>
                <c:pt idx="325">
                  <c:v>290.28743387602384</c:v>
                </c:pt>
                <c:pt idx="326">
                  <c:v>290.28743387602384</c:v>
                </c:pt>
                <c:pt idx="327">
                  <c:v>290.28743387602384</c:v>
                </c:pt>
                <c:pt idx="328">
                  <c:v>292.05734514287008</c:v>
                </c:pt>
                <c:pt idx="329">
                  <c:v>295.67184882921151</c:v>
                </c:pt>
                <c:pt idx="330">
                  <c:v>297.35633509103945</c:v>
                </c:pt>
                <c:pt idx="331">
                  <c:v>297.35633509103945</c:v>
                </c:pt>
                <c:pt idx="332">
                  <c:v>297.3693716432013</c:v>
                </c:pt>
                <c:pt idx="333">
                  <c:v>297.44361945136109</c:v>
                </c:pt>
                <c:pt idx="334">
                  <c:v>297.44361945136109</c:v>
                </c:pt>
                <c:pt idx="335">
                  <c:v>297.51699929092814</c:v>
                </c:pt>
                <c:pt idx="336">
                  <c:v>297.51699929092814</c:v>
                </c:pt>
                <c:pt idx="337">
                  <c:v>297.51699929092814</c:v>
                </c:pt>
                <c:pt idx="338">
                  <c:v>297.51699929092814</c:v>
                </c:pt>
                <c:pt idx="339">
                  <c:v>297.51699929092814</c:v>
                </c:pt>
                <c:pt idx="340">
                  <c:v>297.51699929092814</c:v>
                </c:pt>
                <c:pt idx="341">
                  <c:v>297.51699929092814</c:v>
                </c:pt>
                <c:pt idx="342">
                  <c:v>297.51699929092814</c:v>
                </c:pt>
                <c:pt idx="343">
                  <c:v>297.51699929092814</c:v>
                </c:pt>
                <c:pt idx="344">
                  <c:v>297.51699929092814</c:v>
                </c:pt>
                <c:pt idx="345">
                  <c:v>297.51699929092814</c:v>
                </c:pt>
                <c:pt idx="346">
                  <c:v>297.51699929092814</c:v>
                </c:pt>
                <c:pt idx="347">
                  <c:v>297.51699929092814</c:v>
                </c:pt>
                <c:pt idx="348">
                  <c:v>297.51699929092814</c:v>
                </c:pt>
                <c:pt idx="349">
                  <c:v>297.51699929092814</c:v>
                </c:pt>
                <c:pt idx="350">
                  <c:v>297.51699929092814</c:v>
                </c:pt>
                <c:pt idx="351">
                  <c:v>297.51699929092814</c:v>
                </c:pt>
                <c:pt idx="352">
                  <c:v>297.51699929092814</c:v>
                </c:pt>
                <c:pt idx="353">
                  <c:v>297.51699929092814</c:v>
                </c:pt>
                <c:pt idx="354">
                  <c:v>297.51699929092814</c:v>
                </c:pt>
                <c:pt idx="355">
                  <c:v>297.51699929092814</c:v>
                </c:pt>
                <c:pt idx="356">
                  <c:v>297.51699929092814</c:v>
                </c:pt>
                <c:pt idx="357">
                  <c:v>297.51699929092814</c:v>
                </c:pt>
                <c:pt idx="358">
                  <c:v>297.73496249759762</c:v>
                </c:pt>
                <c:pt idx="359">
                  <c:v>299.64046725805764</c:v>
                </c:pt>
                <c:pt idx="360">
                  <c:v>302.07518713259651</c:v>
                </c:pt>
                <c:pt idx="361">
                  <c:v>303.83836461692368</c:v>
                </c:pt>
                <c:pt idx="362">
                  <c:v>304.70696609269919</c:v>
                </c:pt>
                <c:pt idx="363">
                  <c:v>304.85070276950705</c:v>
                </c:pt>
                <c:pt idx="364">
                  <c:v>304.85070276950705</c:v>
                </c:pt>
                <c:pt idx="365">
                  <c:v>304.85070276950705</c:v>
                </c:pt>
                <c:pt idx="366">
                  <c:v>304.85070276950705</c:v>
                </c:pt>
                <c:pt idx="367">
                  <c:v>304.85070276950705</c:v>
                </c:pt>
                <c:pt idx="368">
                  <c:v>304.85070276950705</c:v>
                </c:pt>
                <c:pt idx="369">
                  <c:v>304.85070276950705</c:v>
                </c:pt>
                <c:pt idx="370">
                  <c:v>304.85070276950705</c:v>
                </c:pt>
                <c:pt idx="371">
                  <c:v>304.85070276950705</c:v>
                </c:pt>
                <c:pt idx="372">
                  <c:v>306.74171157566678</c:v>
                </c:pt>
                <c:pt idx="373">
                  <c:v>310.72676259300175</c:v>
                </c:pt>
                <c:pt idx="374">
                  <c:v>314.57931649796461</c:v>
                </c:pt>
                <c:pt idx="375">
                  <c:v>317.14279177247181</c:v>
                </c:pt>
                <c:pt idx="376">
                  <c:v>318.56669625976951</c:v>
                </c:pt>
                <c:pt idx="377">
                  <c:v>319.33974927016692</c:v>
                </c:pt>
                <c:pt idx="378">
                  <c:v>319.75398695243427</c:v>
                </c:pt>
                <c:pt idx="379">
                  <c:v>319.98008593036758</c:v>
                </c:pt>
                <c:pt idx="380">
                  <c:v>320.23727490968099</c:v>
                </c:pt>
                <c:pt idx="381">
                  <c:v>320.54569010101278</c:v>
                </c:pt>
                <c:pt idx="382">
                  <c:v>320.81198523183775</c:v>
                </c:pt>
                <c:pt idx="383">
                  <c:v>321.04060658629095</c:v>
                </c:pt>
                <c:pt idx="384">
                  <c:v>321.19980756489156</c:v>
                </c:pt>
                <c:pt idx="385">
                  <c:v>321.24557333219491</c:v>
                </c:pt>
                <c:pt idx="386">
                  <c:v>321.24557333219491</c:v>
                </c:pt>
                <c:pt idx="387">
                  <c:v>321.24557333219491</c:v>
                </c:pt>
                <c:pt idx="388">
                  <c:v>321.24557333219491</c:v>
                </c:pt>
                <c:pt idx="389">
                  <c:v>321.24557333219491</c:v>
                </c:pt>
                <c:pt idx="390">
                  <c:v>321.24557333219491</c:v>
                </c:pt>
                <c:pt idx="391">
                  <c:v>321.24557333219491</c:v>
                </c:pt>
                <c:pt idx="392">
                  <c:v>321.24557333219491</c:v>
                </c:pt>
                <c:pt idx="393">
                  <c:v>321.24557333219491</c:v>
                </c:pt>
                <c:pt idx="394">
                  <c:v>321.24557333219491</c:v>
                </c:pt>
                <c:pt idx="395">
                  <c:v>321.24557333219491</c:v>
                </c:pt>
                <c:pt idx="396">
                  <c:v>321.24557333219491</c:v>
                </c:pt>
                <c:pt idx="397">
                  <c:v>321.24557333219491</c:v>
                </c:pt>
                <c:pt idx="398">
                  <c:v>321.24557333219491</c:v>
                </c:pt>
                <c:pt idx="399">
                  <c:v>321.24557333219491</c:v>
                </c:pt>
                <c:pt idx="400">
                  <c:v>321.24557333219491</c:v>
                </c:pt>
                <c:pt idx="401">
                  <c:v>321.24557333219491</c:v>
                </c:pt>
                <c:pt idx="402">
                  <c:v>322.38850593510512</c:v>
                </c:pt>
                <c:pt idx="403">
                  <c:v>324.32993109084026</c:v>
                </c:pt>
                <c:pt idx="404">
                  <c:v>325.98388729230209</c:v>
                </c:pt>
                <c:pt idx="405">
                  <c:v>327.39139803835349</c:v>
                </c:pt>
                <c:pt idx="406">
                  <c:v>328.90959254524682</c:v>
                </c:pt>
                <c:pt idx="407">
                  <c:v>330.42315600819785</c:v>
                </c:pt>
                <c:pt idx="408">
                  <c:v>331.45420414953912</c:v>
                </c:pt>
                <c:pt idx="409">
                  <c:v>331.68311380220626</c:v>
                </c:pt>
                <c:pt idx="410">
                  <c:v>331.68311380220626</c:v>
                </c:pt>
                <c:pt idx="411">
                  <c:v>331.68311380220626</c:v>
                </c:pt>
                <c:pt idx="412">
                  <c:v>331.68311380220626</c:v>
                </c:pt>
                <c:pt idx="413">
                  <c:v>331.68311380220626</c:v>
                </c:pt>
                <c:pt idx="414">
                  <c:v>331.68311380220626</c:v>
                </c:pt>
                <c:pt idx="415">
                  <c:v>331.68311380220626</c:v>
                </c:pt>
                <c:pt idx="416">
                  <c:v>331.68311380220626</c:v>
                </c:pt>
                <c:pt idx="417">
                  <c:v>331.68311380220626</c:v>
                </c:pt>
                <c:pt idx="418">
                  <c:v>331.68311380220626</c:v>
                </c:pt>
                <c:pt idx="419">
                  <c:v>332.03255785691397</c:v>
                </c:pt>
                <c:pt idx="420">
                  <c:v>332.81928702230363</c:v>
                </c:pt>
                <c:pt idx="421">
                  <c:v>333.07707629785727</c:v>
                </c:pt>
                <c:pt idx="422">
                  <c:v>333.07707629785727</c:v>
                </c:pt>
                <c:pt idx="423">
                  <c:v>333.07707629785727</c:v>
                </c:pt>
                <c:pt idx="424">
                  <c:v>333.07707629785727</c:v>
                </c:pt>
                <c:pt idx="425">
                  <c:v>333.07707629785727</c:v>
                </c:pt>
                <c:pt idx="426">
                  <c:v>333.07707629785727</c:v>
                </c:pt>
                <c:pt idx="427">
                  <c:v>333.07707629785727</c:v>
                </c:pt>
                <c:pt idx="428">
                  <c:v>333.07707629785727</c:v>
                </c:pt>
                <c:pt idx="429">
                  <c:v>333.07707629785727</c:v>
                </c:pt>
                <c:pt idx="430">
                  <c:v>333.07707629785727</c:v>
                </c:pt>
                <c:pt idx="431">
                  <c:v>333.61804898271163</c:v>
                </c:pt>
                <c:pt idx="432">
                  <c:v>334.04161751345714</c:v>
                </c:pt>
                <c:pt idx="433">
                  <c:v>334.04161751345714</c:v>
                </c:pt>
                <c:pt idx="434">
                  <c:v>334.04161751345714</c:v>
                </c:pt>
                <c:pt idx="435">
                  <c:v>334.91829995418732</c:v>
                </c:pt>
                <c:pt idx="436">
                  <c:v>337.92385974639598</c:v>
                </c:pt>
                <c:pt idx="437">
                  <c:v>342.96215195427999</c:v>
                </c:pt>
                <c:pt idx="438">
                  <c:v>349.2830785381849</c:v>
                </c:pt>
                <c:pt idx="439">
                  <c:v>355.38540561353591</c:v>
                </c:pt>
                <c:pt idx="440">
                  <c:v>359.91759596861624</c:v>
                </c:pt>
                <c:pt idx="441">
                  <c:v>362.23268671234558</c:v>
                </c:pt>
                <c:pt idx="442">
                  <c:v>362.99893646137059</c:v>
                </c:pt>
                <c:pt idx="443">
                  <c:v>363.12723481333961</c:v>
                </c:pt>
                <c:pt idx="444">
                  <c:v>363.13004510383126</c:v>
                </c:pt>
                <c:pt idx="445">
                  <c:v>363.13004510383126</c:v>
                </c:pt>
                <c:pt idx="446">
                  <c:v>363.13004510383126</c:v>
                </c:pt>
                <c:pt idx="447">
                  <c:v>363.13004510383126</c:v>
                </c:pt>
                <c:pt idx="448">
                  <c:v>363.13004510383126</c:v>
                </c:pt>
                <c:pt idx="449">
                  <c:v>363.13004510383126</c:v>
                </c:pt>
                <c:pt idx="450">
                  <c:v>363.13004510383126</c:v>
                </c:pt>
                <c:pt idx="451">
                  <c:v>363.13004510383126</c:v>
                </c:pt>
                <c:pt idx="452">
                  <c:v>363.13004510383126</c:v>
                </c:pt>
                <c:pt idx="453">
                  <c:v>363.13004510383126</c:v>
                </c:pt>
                <c:pt idx="454">
                  <c:v>363.13004510383126</c:v>
                </c:pt>
                <c:pt idx="455">
                  <c:v>363.13004510383126</c:v>
                </c:pt>
                <c:pt idx="456">
                  <c:v>363.13004510383126</c:v>
                </c:pt>
                <c:pt idx="457">
                  <c:v>363.13004510383126</c:v>
                </c:pt>
                <c:pt idx="458">
                  <c:v>363.13004510383126</c:v>
                </c:pt>
                <c:pt idx="459">
                  <c:v>363.13004510383126</c:v>
                </c:pt>
                <c:pt idx="460">
                  <c:v>363.13004510383126</c:v>
                </c:pt>
                <c:pt idx="461">
                  <c:v>363.13004510383126</c:v>
                </c:pt>
                <c:pt idx="462">
                  <c:v>363.13004510383126</c:v>
                </c:pt>
                <c:pt idx="463">
                  <c:v>363.13004510383126</c:v>
                </c:pt>
                <c:pt idx="464">
                  <c:v>363.13004510383126</c:v>
                </c:pt>
                <c:pt idx="465">
                  <c:v>363.13004510383126</c:v>
                </c:pt>
                <c:pt idx="466">
                  <c:v>363.13004510383126</c:v>
                </c:pt>
                <c:pt idx="467">
                  <c:v>363.13004510383126</c:v>
                </c:pt>
                <c:pt idx="468">
                  <c:v>363.13004510383126</c:v>
                </c:pt>
                <c:pt idx="469">
                  <c:v>363.13004510383126</c:v>
                </c:pt>
                <c:pt idx="470">
                  <c:v>363.13004510383126</c:v>
                </c:pt>
                <c:pt idx="471">
                  <c:v>363.13004510383126</c:v>
                </c:pt>
                <c:pt idx="472">
                  <c:v>363.13004510383126</c:v>
                </c:pt>
                <c:pt idx="473">
                  <c:v>363.13004510383126</c:v>
                </c:pt>
                <c:pt idx="474">
                  <c:v>363.13004510383126</c:v>
                </c:pt>
                <c:pt idx="475">
                  <c:v>363.13004510383126</c:v>
                </c:pt>
                <c:pt idx="476">
                  <c:v>363.13004510383126</c:v>
                </c:pt>
                <c:pt idx="477">
                  <c:v>363.13004510383126</c:v>
                </c:pt>
                <c:pt idx="478">
                  <c:v>363.13004510383126</c:v>
                </c:pt>
                <c:pt idx="479">
                  <c:v>363.13004510383126</c:v>
                </c:pt>
                <c:pt idx="480">
                  <c:v>363.13004510383126</c:v>
                </c:pt>
                <c:pt idx="481">
                  <c:v>363.13004510383126</c:v>
                </c:pt>
                <c:pt idx="482">
                  <c:v>363.13004510383126</c:v>
                </c:pt>
                <c:pt idx="483">
                  <c:v>363.13004510383126</c:v>
                </c:pt>
                <c:pt idx="484">
                  <c:v>363.13004510383126</c:v>
                </c:pt>
                <c:pt idx="485">
                  <c:v>363.13004510383126</c:v>
                </c:pt>
                <c:pt idx="486">
                  <c:v>363.13004510383126</c:v>
                </c:pt>
                <c:pt idx="487">
                  <c:v>363.13004510383126</c:v>
                </c:pt>
                <c:pt idx="488">
                  <c:v>363.13004510383126</c:v>
                </c:pt>
                <c:pt idx="489">
                  <c:v>363.13004510383126</c:v>
                </c:pt>
                <c:pt idx="490">
                  <c:v>363.13004510383126</c:v>
                </c:pt>
                <c:pt idx="491">
                  <c:v>363.13004510383126</c:v>
                </c:pt>
                <c:pt idx="492">
                  <c:v>363.13004510383126</c:v>
                </c:pt>
                <c:pt idx="493">
                  <c:v>363.13004510383126</c:v>
                </c:pt>
                <c:pt idx="494">
                  <c:v>363.13004510383126</c:v>
                </c:pt>
                <c:pt idx="495">
                  <c:v>363.13004510383126</c:v>
                </c:pt>
                <c:pt idx="496">
                  <c:v>363.13004510383126</c:v>
                </c:pt>
                <c:pt idx="497">
                  <c:v>363.13004510383126</c:v>
                </c:pt>
                <c:pt idx="498">
                  <c:v>363.13004510383126</c:v>
                </c:pt>
                <c:pt idx="499">
                  <c:v>363.13004510383126</c:v>
                </c:pt>
                <c:pt idx="500">
                  <c:v>363.13004510383126</c:v>
                </c:pt>
                <c:pt idx="501">
                  <c:v>363.13004510383126</c:v>
                </c:pt>
                <c:pt idx="502">
                  <c:v>363.13004510383126</c:v>
                </c:pt>
                <c:pt idx="503">
                  <c:v>363.13004510383126</c:v>
                </c:pt>
                <c:pt idx="504">
                  <c:v>363.13004510383126</c:v>
                </c:pt>
                <c:pt idx="505">
                  <c:v>363.13004510383126</c:v>
                </c:pt>
                <c:pt idx="506">
                  <c:v>363.13004510383126</c:v>
                </c:pt>
                <c:pt idx="507">
                  <c:v>363.13004510383126</c:v>
                </c:pt>
                <c:pt idx="508">
                  <c:v>363.13004510383126</c:v>
                </c:pt>
                <c:pt idx="509">
                  <c:v>363.13004510383126</c:v>
                </c:pt>
                <c:pt idx="510">
                  <c:v>363.13004510383126</c:v>
                </c:pt>
                <c:pt idx="511">
                  <c:v>363.13004510383126</c:v>
                </c:pt>
                <c:pt idx="512">
                  <c:v>363.13004510383126</c:v>
                </c:pt>
                <c:pt idx="513">
                  <c:v>363.13004510383126</c:v>
                </c:pt>
                <c:pt idx="514">
                  <c:v>363.13004510383126</c:v>
                </c:pt>
                <c:pt idx="515">
                  <c:v>363.13004510383126</c:v>
                </c:pt>
                <c:pt idx="516">
                  <c:v>363.13004510383126</c:v>
                </c:pt>
                <c:pt idx="517">
                  <c:v>363.13004510383126</c:v>
                </c:pt>
                <c:pt idx="518">
                  <c:v>363.13004510383126</c:v>
                </c:pt>
                <c:pt idx="519">
                  <c:v>363.13004510383126</c:v>
                </c:pt>
                <c:pt idx="520">
                  <c:v>363.58728362116625</c:v>
                </c:pt>
                <c:pt idx="521">
                  <c:v>364.40338278529771</c:v>
                </c:pt>
                <c:pt idx="522">
                  <c:v>365.46459548931483</c:v>
                </c:pt>
                <c:pt idx="523">
                  <c:v>367.24196564411994</c:v>
                </c:pt>
                <c:pt idx="524">
                  <c:v>370.05423520701345</c:v>
                </c:pt>
                <c:pt idx="525">
                  <c:v>373.09868830542229</c:v>
                </c:pt>
                <c:pt idx="526">
                  <c:v>375.048139224289</c:v>
                </c:pt>
                <c:pt idx="527">
                  <c:v>375.73689024653066</c:v>
                </c:pt>
                <c:pt idx="528">
                  <c:v>375.89006872708865</c:v>
                </c:pt>
                <c:pt idx="529">
                  <c:v>375.92987639410279</c:v>
                </c:pt>
                <c:pt idx="530">
                  <c:v>375.92987639410279</c:v>
                </c:pt>
                <c:pt idx="531">
                  <c:v>375.92987639410279</c:v>
                </c:pt>
                <c:pt idx="532">
                  <c:v>375.92987639410279</c:v>
                </c:pt>
                <c:pt idx="533">
                  <c:v>375.92987639410279</c:v>
                </c:pt>
                <c:pt idx="534">
                  <c:v>375.92987639410279</c:v>
                </c:pt>
                <c:pt idx="535">
                  <c:v>375.92987639410279</c:v>
                </c:pt>
                <c:pt idx="536">
                  <c:v>375.92987639410279</c:v>
                </c:pt>
                <c:pt idx="537">
                  <c:v>375.92987639410279</c:v>
                </c:pt>
                <c:pt idx="538">
                  <c:v>375.92987639410279</c:v>
                </c:pt>
                <c:pt idx="539">
                  <c:v>375.92987639410279</c:v>
                </c:pt>
                <c:pt idx="540">
                  <c:v>375.92987639410279</c:v>
                </c:pt>
                <c:pt idx="541">
                  <c:v>375.92987639410279</c:v>
                </c:pt>
                <c:pt idx="542">
                  <c:v>375.92987639410279</c:v>
                </c:pt>
                <c:pt idx="543">
                  <c:v>375.92987639410279</c:v>
                </c:pt>
                <c:pt idx="544">
                  <c:v>376.76444953994076</c:v>
                </c:pt>
                <c:pt idx="545">
                  <c:v>378.79483354267074</c:v>
                </c:pt>
                <c:pt idx="546">
                  <c:v>380.86183645957436</c:v>
                </c:pt>
                <c:pt idx="547">
                  <c:v>382.16062306622894</c:v>
                </c:pt>
                <c:pt idx="548">
                  <c:v>382.93138600197494</c:v>
                </c:pt>
                <c:pt idx="549">
                  <c:v>383.42577475572779</c:v>
                </c:pt>
                <c:pt idx="550">
                  <c:v>383.7830171622291</c:v>
                </c:pt>
                <c:pt idx="551">
                  <c:v>383.85597644783689</c:v>
                </c:pt>
                <c:pt idx="552">
                  <c:v>383.87564456311389</c:v>
                </c:pt>
                <c:pt idx="553">
                  <c:v>383.89632736413154</c:v>
                </c:pt>
                <c:pt idx="554">
                  <c:v>383.89632736413154</c:v>
                </c:pt>
                <c:pt idx="555">
                  <c:v>383.89632736413154</c:v>
                </c:pt>
                <c:pt idx="556">
                  <c:v>383.89632736413154</c:v>
                </c:pt>
                <c:pt idx="557">
                  <c:v>383.89632736413154</c:v>
                </c:pt>
                <c:pt idx="558">
                  <c:v>383.89632736413154</c:v>
                </c:pt>
                <c:pt idx="559">
                  <c:v>383.89632736413154</c:v>
                </c:pt>
                <c:pt idx="560">
                  <c:v>383.89632736413154</c:v>
                </c:pt>
                <c:pt idx="561">
                  <c:v>383.89632736413154</c:v>
                </c:pt>
                <c:pt idx="562">
                  <c:v>383.89632736413154</c:v>
                </c:pt>
                <c:pt idx="563">
                  <c:v>384.28364082708254</c:v>
                </c:pt>
                <c:pt idx="564">
                  <c:v>387.64495267802829</c:v>
                </c:pt>
                <c:pt idx="565">
                  <c:v>391.23578508475691</c:v>
                </c:pt>
                <c:pt idx="566">
                  <c:v>392.8570161749239</c:v>
                </c:pt>
                <c:pt idx="567">
                  <c:v>392.8570161749239</c:v>
                </c:pt>
                <c:pt idx="568">
                  <c:v>392.8570161749239</c:v>
                </c:pt>
                <c:pt idx="569">
                  <c:v>392.8570161749239</c:v>
                </c:pt>
                <c:pt idx="570">
                  <c:v>392.8570161749239</c:v>
                </c:pt>
                <c:pt idx="571">
                  <c:v>392.8570161749239</c:v>
                </c:pt>
                <c:pt idx="572">
                  <c:v>392.8570161749239</c:v>
                </c:pt>
                <c:pt idx="573">
                  <c:v>392.8570161749239</c:v>
                </c:pt>
                <c:pt idx="574">
                  <c:v>392.8570161749239</c:v>
                </c:pt>
                <c:pt idx="575">
                  <c:v>392.8570161749239</c:v>
                </c:pt>
                <c:pt idx="576">
                  <c:v>392.8570161749239</c:v>
                </c:pt>
                <c:pt idx="577">
                  <c:v>392.8570161749239</c:v>
                </c:pt>
                <c:pt idx="578">
                  <c:v>392.8570161749239</c:v>
                </c:pt>
                <c:pt idx="579">
                  <c:v>392.8570161749239</c:v>
                </c:pt>
                <c:pt idx="580">
                  <c:v>392.8570161749239</c:v>
                </c:pt>
                <c:pt idx="581">
                  <c:v>392.8570161749239</c:v>
                </c:pt>
                <c:pt idx="582">
                  <c:v>392.8570161749239</c:v>
                </c:pt>
                <c:pt idx="583">
                  <c:v>392.8570161749239</c:v>
                </c:pt>
                <c:pt idx="584">
                  <c:v>392.8570161749239</c:v>
                </c:pt>
                <c:pt idx="585">
                  <c:v>392.8570161749239</c:v>
                </c:pt>
                <c:pt idx="586">
                  <c:v>392.8570161749239</c:v>
                </c:pt>
                <c:pt idx="587">
                  <c:v>392.8570161749239</c:v>
                </c:pt>
                <c:pt idx="588">
                  <c:v>392.8570161749239</c:v>
                </c:pt>
                <c:pt idx="589">
                  <c:v>392.8570161749239</c:v>
                </c:pt>
                <c:pt idx="590">
                  <c:v>392.8570161749239</c:v>
                </c:pt>
                <c:pt idx="591">
                  <c:v>392.8570161749239</c:v>
                </c:pt>
                <c:pt idx="592">
                  <c:v>392.8570161749239</c:v>
                </c:pt>
                <c:pt idx="593">
                  <c:v>392.8570161749239</c:v>
                </c:pt>
                <c:pt idx="594">
                  <c:v>392.8570161749239</c:v>
                </c:pt>
                <c:pt idx="595">
                  <c:v>392.8570161749239</c:v>
                </c:pt>
                <c:pt idx="596">
                  <c:v>392.8570161749239</c:v>
                </c:pt>
                <c:pt idx="597">
                  <c:v>392.8570161749239</c:v>
                </c:pt>
                <c:pt idx="598">
                  <c:v>392.8570161749239</c:v>
                </c:pt>
                <c:pt idx="599">
                  <c:v>392.8570161749239</c:v>
                </c:pt>
                <c:pt idx="600">
                  <c:v>392.8570161749239</c:v>
                </c:pt>
                <c:pt idx="601">
                  <c:v>392.8570161749239</c:v>
                </c:pt>
                <c:pt idx="602">
                  <c:v>392.8570161749239</c:v>
                </c:pt>
                <c:pt idx="603">
                  <c:v>392.8570161749239</c:v>
                </c:pt>
                <c:pt idx="604">
                  <c:v>392.8570161749239</c:v>
                </c:pt>
                <c:pt idx="605">
                  <c:v>392.8570161749239</c:v>
                </c:pt>
                <c:pt idx="606">
                  <c:v>392.8570161749239</c:v>
                </c:pt>
                <c:pt idx="607">
                  <c:v>392.8570161749239</c:v>
                </c:pt>
                <c:pt idx="608">
                  <c:v>392.8570161749239</c:v>
                </c:pt>
                <c:pt idx="609">
                  <c:v>392.8570161749239</c:v>
                </c:pt>
                <c:pt idx="610">
                  <c:v>392.8570161749239</c:v>
                </c:pt>
                <c:pt idx="611">
                  <c:v>392.8570161749239</c:v>
                </c:pt>
                <c:pt idx="612">
                  <c:v>392.8570161749239</c:v>
                </c:pt>
                <c:pt idx="613">
                  <c:v>392.8570161749239</c:v>
                </c:pt>
                <c:pt idx="614">
                  <c:v>392.8570161749239</c:v>
                </c:pt>
                <c:pt idx="615">
                  <c:v>392.8570161749239</c:v>
                </c:pt>
                <c:pt idx="616">
                  <c:v>392.8570161749239</c:v>
                </c:pt>
                <c:pt idx="617">
                  <c:v>392.8570161749239</c:v>
                </c:pt>
                <c:pt idx="618">
                  <c:v>392.8570161749239</c:v>
                </c:pt>
                <c:pt idx="619">
                  <c:v>393.72539501167569</c:v>
                </c:pt>
                <c:pt idx="620">
                  <c:v>394.94882156789021</c:v>
                </c:pt>
                <c:pt idx="621">
                  <c:v>395.18664357770859</c:v>
                </c:pt>
                <c:pt idx="622">
                  <c:v>395.18664357770859</c:v>
                </c:pt>
                <c:pt idx="623">
                  <c:v>395.18664357770859</c:v>
                </c:pt>
                <c:pt idx="624">
                  <c:v>395.18664357770859</c:v>
                </c:pt>
                <c:pt idx="625">
                  <c:v>395.18664357770859</c:v>
                </c:pt>
                <c:pt idx="626">
                  <c:v>395.18664357770859</c:v>
                </c:pt>
                <c:pt idx="627">
                  <c:v>395.18664357770859</c:v>
                </c:pt>
                <c:pt idx="628">
                  <c:v>395.18664357770859</c:v>
                </c:pt>
                <c:pt idx="629">
                  <c:v>395.18664357770859</c:v>
                </c:pt>
                <c:pt idx="630">
                  <c:v>395.18664357770859</c:v>
                </c:pt>
                <c:pt idx="631">
                  <c:v>395.18664357770859</c:v>
                </c:pt>
                <c:pt idx="632">
                  <c:v>395.18664357770859</c:v>
                </c:pt>
                <c:pt idx="633">
                  <c:v>395.18664357770859</c:v>
                </c:pt>
                <c:pt idx="634">
                  <c:v>395.18664357770859</c:v>
                </c:pt>
                <c:pt idx="635">
                  <c:v>395.18664357770859</c:v>
                </c:pt>
                <c:pt idx="636">
                  <c:v>395.18664357770859</c:v>
                </c:pt>
                <c:pt idx="637">
                  <c:v>395.18664357770859</c:v>
                </c:pt>
                <c:pt idx="638">
                  <c:v>395.18664357770859</c:v>
                </c:pt>
                <c:pt idx="639">
                  <c:v>395.18664357770859</c:v>
                </c:pt>
                <c:pt idx="640">
                  <c:v>395.18664357770859</c:v>
                </c:pt>
                <c:pt idx="641">
                  <c:v>395.18664357770859</c:v>
                </c:pt>
                <c:pt idx="642">
                  <c:v>395.18664357770859</c:v>
                </c:pt>
                <c:pt idx="643">
                  <c:v>395.18664357770859</c:v>
                </c:pt>
                <c:pt idx="644">
                  <c:v>395.18664357770859</c:v>
                </c:pt>
                <c:pt idx="645">
                  <c:v>395.18664357770859</c:v>
                </c:pt>
                <c:pt idx="646">
                  <c:v>395.18664357770859</c:v>
                </c:pt>
                <c:pt idx="647">
                  <c:v>395.18664357770859</c:v>
                </c:pt>
                <c:pt idx="648">
                  <c:v>395.18664357770859</c:v>
                </c:pt>
                <c:pt idx="649">
                  <c:v>395.18664357770859</c:v>
                </c:pt>
                <c:pt idx="650">
                  <c:v>395.18664357770859</c:v>
                </c:pt>
                <c:pt idx="651">
                  <c:v>397.2490959421753</c:v>
                </c:pt>
                <c:pt idx="652">
                  <c:v>401.92452007067999</c:v>
                </c:pt>
                <c:pt idx="653">
                  <c:v>406.89528057819388</c:v>
                </c:pt>
                <c:pt idx="654">
                  <c:v>413.23225467989857</c:v>
                </c:pt>
                <c:pt idx="655">
                  <c:v>422.78333112215756</c:v>
                </c:pt>
                <c:pt idx="656">
                  <c:v>433.39887105385196</c:v>
                </c:pt>
                <c:pt idx="657">
                  <c:v>441.25916580068628</c:v>
                </c:pt>
                <c:pt idx="658">
                  <c:v>446.21957553668409</c:v>
                </c:pt>
                <c:pt idx="659">
                  <c:v>451.68116901187454</c:v>
                </c:pt>
                <c:pt idx="660">
                  <c:v>459.86542736502281</c:v>
                </c:pt>
                <c:pt idx="661">
                  <c:v>468.70276919536275</c:v>
                </c:pt>
                <c:pt idx="662">
                  <c:v>476.00817279517941</c:v>
                </c:pt>
                <c:pt idx="663">
                  <c:v>479.76624853501409</c:v>
                </c:pt>
                <c:pt idx="664">
                  <c:v>480.94487612712311</c:v>
                </c:pt>
                <c:pt idx="665">
                  <c:v>480.94487612712311</c:v>
                </c:pt>
                <c:pt idx="666">
                  <c:v>480.94487612712311</c:v>
                </c:pt>
                <c:pt idx="667">
                  <c:v>480.94487612712311</c:v>
                </c:pt>
                <c:pt idx="668">
                  <c:v>480.94487612712311</c:v>
                </c:pt>
                <c:pt idx="669">
                  <c:v>480.94487612712311</c:v>
                </c:pt>
                <c:pt idx="670">
                  <c:v>480.94487612712311</c:v>
                </c:pt>
                <c:pt idx="671">
                  <c:v>480.94487612712311</c:v>
                </c:pt>
                <c:pt idx="672">
                  <c:v>480.94487612712311</c:v>
                </c:pt>
                <c:pt idx="673">
                  <c:v>480.94487612712311</c:v>
                </c:pt>
                <c:pt idx="674">
                  <c:v>480.94487612712311</c:v>
                </c:pt>
                <c:pt idx="675">
                  <c:v>480.94487612712311</c:v>
                </c:pt>
                <c:pt idx="676">
                  <c:v>480.94487612712311</c:v>
                </c:pt>
                <c:pt idx="677">
                  <c:v>480.98292404457146</c:v>
                </c:pt>
                <c:pt idx="678">
                  <c:v>486.08069965946879</c:v>
                </c:pt>
                <c:pt idx="679">
                  <c:v>493.97097633650804</c:v>
                </c:pt>
                <c:pt idx="680">
                  <c:v>502.70479473178636</c:v>
                </c:pt>
                <c:pt idx="681">
                  <c:v>510.60671043493284</c:v>
                </c:pt>
                <c:pt idx="682">
                  <c:v>514.77642532433379</c:v>
                </c:pt>
                <c:pt idx="683">
                  <c:v>517.0169745011417</c:v>
                </c:pt>
                <c:pt idx="684">
                  <c:v>517.85464519743346</c:v>
                </c:pt>
                <c:pt idx="685">
                  <c:v>517.85464519743346</c:v>
                </c:pt>
                <c:pt idx="686">
                  <c:v>517.85464519743346</c:v>
                </c:pt>
                <c:pt idx="687">
                  <c:v>517.85464519743346</c:v>
                </c:pt>
                <c:pt idx="688">
                  <c:v>517.85464519743346</c:v>
                </c:pt>
                <c:pt idx="689">
                  <c:v>517.85464519743346</c:v>
                </c:pt>
                <c:pt idx="690">
                  <c:v>517.85464519743346</c:v>
                </c:pt>
                <c:pt idx="691">
                  <c:v>517.85464519743346</c:v>
                </c:pt>
                <c:pt idx="692">
                  <c:v>517.85464519743346</c:v>
                </c:pt>
                <c:pt idx="693">
                  <c:v>517.85464519743346</c:v>
                </c:pt>
                <c:pt idx="694">
                  <c:v>517.85464519743346</c:v>
                </c:pt>
                <c:pt idx="695">
                  <c:v>517.85464519743346</c:v>
                </c:pt>
                <c:pt idx="696">
                  <c:v>522.33102560236694</c:v>
                </c:pt>
                <c:pt idx="697">
                  <c:v>528.06796833248188</c:v>
                </c:pt>
                <c:pt idx="698">
                  <c:v>531.99659233645787</c:v>
                </c:pt>
                <c:pt idx="699">
                  <c:v>534.5182124104831</c:v>
                </c:pt>
                <c:pt idx="700">
                  <c:v>535.22313701288908</c:v>
                </c:pt>
                <c:pt idx="701">
                  <c:v>535.22313701288908</c:v>
                </c:pt>
                <c:pt idx="702">
                  <c:v>535.22313701288908</c:v>
                </c:pt>
                <c:pt idx="703">
                  <c:v>535.22313701288908</c:v>
                </c:pt>
                <c:pt idx="704">
                  <c:v>535.28999108928531</c:v>
                </c:pt>
                <c:pt idx="705">
                  <c:v>536.75175502877084</c:v>
                </c:pt>
                <c:pt idx="706">
                  <c:v>539.26330095127832</c:v>
                </c:pt>
                <c:pt idx="707">
                  <c:v>541.55986220563227</c:v>
                </c:pt>
                <c:pt idx="708">
                  <c:v>542.57096005373603</c:v>
                </c:pt>
                <c:pt idx="709">
                  <c:v>542.57096005373603</c:v>
                </c:pt>
                <c:pt idx="710">
                  <c:v>542.57096005373603</c:v>
                </c:pt>
                <c:pt idx="711">
                  <c:v>542.57096005373603</c:v>
                </c:pt>
                <c:pt idx="712">
                  <c:v>542.57096005373603</c:v>
                </c:pt>
                <c:pt idx="713">
                  <c:v>542.57096005373603</c:v>
                </c:pt>
                <c:pt idx="714">
                  <c:v>544.35324440171973</c:v>
                </c:pt>
                <c:pt idx="715">
                  <c:v>548.64800323059649</c:v>
                </c:pt>
                <c:pt idx="716">
                  <c:v>551.48215932146911</c:v>
                </c:pt>
                <c:pt idx="717">
                  <c:v>551.90196678866073</c:v>
                </c:pt>
                <c:pt idx="718">
                  <c:v>551.90196678866073</c:v>
                </c:pt>
                <c:pt idx="719">
                  <c:v>551.90196678866073</c:v>
                </c:pt>
                <c:pt idx="720">
                  <c:v>551.90196678866073</c:v>
                </c:pt>
                <c:pt idx="721">
                  <c:v>551.90196678866073</c:v>
                </c:pt>
                <c:pt idx="722">
                  <c:v>551.90196678866073</c:v>
                </c:pt>
                <c:pt idx="723">
                  <c:v>551.90196678866073</c:v>
                </c:pt>
                <c:pt idx="724">
                  <c:v>551.90196678866073</c:v>
                </c:pt>
                <c:pt idx="725">
                  <c:v>551.90196678866073</c:v>
                </c:pt>
                <c:pt idx="726">
                  <c:v>551.90196678866073</c:v>
                </c:pt>
                <c:pt idx="727">
                  <c:v>551.90196678866073</c:v>
                </c:pt>
                <c:pt idx="728">
                  <c:v>551.90196678866073</c:v>
                </c:pt>
                <c:pt idx="729">
                  <c:v>551.90196678866073</c:v>
                </c:pt>
                <c:pt idx="730">
                  <c:v>551.90196678866073</c:v>
                </c:pt>
                <c:pt idx="731">
                  <c:v>551.90196678866073</c:v>
                </c:pt>
                <c:pt idx="732">
                  <c:v>551.90196678866073</c:v>
                </c:pt>
                <c:pt idx="733">
                  <c:v>551.90196678866073</c:v>
                </c:pt>
                <c:pt idx="734">
                  <c:v>551.90196678866073</c:v>
                </c:pt>
                <c:pt idx="735">
                  <c:v>551.90196678866073</c:v>
                </c:pt>
                <c:pt idx="736">
                  <c:v>551.90196678866073</c:v>
                </c:pt>
                <c:pt idx="737">
                  <c:v>551.90196678866073</c:v>
                </c:pt>
                <c:pt idx="738">
                  <c:v>551.90196678866073</c:v>
                </c:pt>
                <c:pt idx="739">
                  <c:v>551.90196678866073</c:v>
                </c:pt>
                <c:pt idx="740">
                  <c:v>551.90196678866073</c:v>
                </c:pt>
                <c:pt idx="741">
                  <c:v>551.90196678866073</c:v>
                </c:pt>
                <c:pt idx="742">
                  <c:v>551.90196678866073</c:v>
                </c:pt>
                <c:pt idx="743">
                  <c:v>551.90196678866073</c:v>
                </c:pt>
                <c:pt idx="744">
                  <c:v>551.90196678866073</c:v>
                </c:pt>
                <c:pt idx="745">
                  <c:v>551.90196678866073</c:v>
                </c:pt>
                <c:pt idx="746">
                  <c:v>551.90196678866073</c:v>
                </c:pt>
                <c:pt idx="747">
                  <c:v>551.90196678866073</c:v>
                </c:pt>
                <c:pt idx="748">
                  <c:v>551.90196678866073</c:v>
                </c:pt>
                <c:pt idx="749">
                  <c:v>551.90196678866073</c:v>
                </c:pt>
                <c:pt idx="750">
                  <c:v>551.90196678866073</c:v>
                </c:pt>
                <c:pt idx="751">
                  <c:v>551.90196678866073</c:v>
                </c:pt>
                <c:pt idx="752">
                  <c:v>551.90196678866073</c:v>
                </c:pt>
                <c:pt idx="753">
                  <c:v>551.90196678866073</c:v>
                </c:pt>
                <c:pt idx="754">
                  <c:v>552.38550596711502</c:v>
                </c:pt>
                <c:pt idx="755">
                  <c:v>553.768955565282</c:v>
                </c:pt>
                <c:pt idx="756">
                  <c:v>558.05676851860323</c:v>
                </c:pt>
                <c:pt idx="757">
                  <c:v>567.1715918065903</c:v>
                </c:pt>
                <c:pt idx="758">
                  <c:v>579.24420127353483</c:v>
                </c:pt>
                <c:pt idx="759">
                  <c:v>590.70201120624745</c:v>
                </c:pt>
                <c:pt idx="760">
                  <c:v>600.62753068206007</c:v>
                </c:pt>
                <c:pt idx="761">
                  <c:v>608.96645234186178</c:v>
                </c:pt>
                <c:pt idx="762">
                  <c:v>614.66070569202111</c:v>
                </c:pt>
                <c:pt idx="763">
                  <c:v>617.52249880729812</c:v>
                </c:pt>
                <c:pt idx="764">
                  <c:v>617.76563960782312</c:v>
                </c:pt>
                <c:pt idx="765">
                  <c:v>617.76563960782312</c:v>
                </c:pt>
                <c:pt idx="766">
                  <c:v>617.76563960782312</c:v>
                </c:pt>
                <c:pt idx="767">
                  <c:v>617.76563960782312</c:v>
                </c:pt>
                <c:pt idx="768">
                  <c:v>617.76563960782312</c:v>
                </c:pt>
                <c:pt idx="769">
                  <c:v>617.76563960782312</c:v>
                </c:pt>
                <c:pt idx="770">
                  <c:v>617.76563960782312</c:v>
                </c:pt>
                <c:pt idx="771">
                  <c:v>617.76563960782312</c:v>
                </c:pt>
                <c:pt idx="772">
                  <c:v>617.76563960782312</c:v>
                </c:pt>
                <c:pt idx="773">
                  <c:v>617.76563960782312</c:v>
                </c:pt>
                <c:pt idx="774">
                  <c:v>617.76563960782312</c:v>
                </c:pt>
                <c:pt idx="775">
                  <c:v>617.76563960782312</c:v>
                </c:pt>
                <c:pt idx="776">
                  <c:v>617.76563960782312</c:v>
                </c:pt>
                <c:pt idx="777">
                  <c:v>617.76563960782312</c:v>
                </c:pt>
                <c:pt idx="778">
                  <c:v>617.76563960782312</c:v>
                </c:pt>
                <c:pt idx="779">
                  <c:v>617.76563960782312</c:v>
                </c:pt>
                <c:pt idx="780">
                  <c:v>617.76563960782312</c:v>
                </c:pt>
                <c:pt idx="781">
                  <c:v>617.76563960782312</c:v>
                </c:pt>
                <c:pt idx="782">
                  <c:v>617.76563960782312</c:v>
                </c:pt>
                <c:pt idx="783">
                  <c:v>617.76563960782312</c:v>
                </c:pt>
                <c:pt idx="784">
                  <c:v>617.76563960782312</c:v>
                </c:pt>
                <c:pt idx="785">
                  <c:v>617.76563960782312</c:v>
                </c:pt>
                <c:pt idx="786">
                  <c:v>617.76563960782312</c:v>
                </c:pt>
                <c:pt idx="787">
                  <c:v>617.76563960782312</c:v>
                </c:pt>
                <c:pt idx="788">
                  <c:v>617.76563960782312</c:v>
                </c:pt>
                <c:pt idx="789">
                  <c:v>617.76563960782312</c:v>
                </c:pt>
                <c:pt idx="790">
                  <c:v>617.76563960782312</c:v>
                </c:pt>
                <c:pt idx="791">
                  <c:v>617.76563960782312</c:v>
                </c:pt>
                <c:pt idx="792">
                  <c:v>617.76563960782312</c:v>
                </c:pt>
                <c:pt idx="793">
                  <c:v>619.3280323133248</c:v>
                </c:pt>
                <c:pt idx="794">
                  <c:v>628.92435109871269</c:v>
                </c:pt>
                <c:pt idx="795">
                  <c:v>644.7617052181572</c:v>
                </c:pt>
                <c:pt idx="796">
                  <c:v>662.51493047930194</c:v>
                </c:pt>
                <c:pt idx="797">
                  <c:v>677.49172158639715</c:v>
                </c:pt>
                <c:pt idx="798">
                  <c:v>686.81867554066002</c:v>
                </c:pt>
                <c:pt idx="799">
                  <c:v>690.23314155600201</c:v>
                </c:pt>
                <c:pt idx="800">
                  <c:v>690.23314155600201</c:v>
                </c:pt>
                <c:pt idx="801">
                  <c:v>690.23314155600201</c:v>
                </c:pt>
                <c:pt idx="802">
                  <c:v>690.23314155600201</c:v>
                </c:pt>
                <c:pt idx="803">
                  <c:v>690.23314155600201</c:v>
                </c:pt>
                <c:pt idx="804">
                  <c:v>690.23314155600201</c:v>
                </c:pt>
                <c:pt idx="805">
                  <c:v>690.23314155600201</c:v>
                </c:pt>
                <c:pt idx="806">
                  <c:v>690.23314155600201</c:v>
                </c:pt>
                <c:pt idx="807">
                  <c:v>690.23314155600201</c:v>
                </c:pt>
                <c:pt idx="808">
                  <c:v>690.58700545868953</c:v>
                </c:pt>
                <c:pt idx="809">
                  <c:v>693.06080024733501</c:v>
                </c:pt>
                <c:pt idx="810">
                  <c:v>697.53380411446665</c:v>
                </c:pt>
                <c:pt idx="811">
                  <c:v>705.54805704954742</c:v>
                </c:pt>
                <c:pt idx="812">
                  <c:v>715.78876228197885</c:v>
                </c:pt>
                <c:pt idx="813">
                  <c:v>725.92856664891315</c:v>
                </c:pt>
                <c:pt idx="814">
                  <c:v>735.60791738225385</c:v>
                </c:pt>
                <c:pt idx="815">
                  <c:v>744.84722016086744</c:v>
                </c:pt>
                <c:pt idx="816">
                  <c:v>752.71844785768565</c:v>
                </c:pt>
                <c:pt idx="817">
                  <c:v>758.58450766679459</c:v>
                </c:pt>
                <c:pt idx="818">
                  <c:v>761.1758179935664</c:v>
                </c:pt>
                <c:pt idx="819">
                  <c:v>761.1758179935664</c:v>
                </c:pt>
                <c:pt idx="820">
                  <c:v>761.1758179935664</c:v>
                </c:pt>
                <c:pt idx="821">
                  <c:v>761.1758179935664</c:v>
                </c:pt>
                <c:pt idx="822">
                  <c:v>761.1758179935664</c:v>
                </c:pt>
                <c:pt idx="823">
                  <c:v>761.1758179935664</c:v>
                </c:pt>
                <c:pt idx="824">
                  <c:v>761.1758179935664</c:v>
                </c:pt>
                <c:pt idx="825">
                  <c:v>761.1758179935664</c:v>
                </c:pt>
                <c:pt idx="826">
                  <c:v>761.1758179935664</c:v>
                </c:pt>
                <c:pt idx="827">
                  <c:v>761.1758179935664</c:v>
                </c:pt>
                <c:pt idx="828">
                  <c:v>761.1758179935664</c:v>
                </c:pt>
                <c:pt idx="829">
                  <c:v>761.1758179935664</c:v>
                </c:pt>
                <c:pt idx="830">
                  <c:v>761.1758179935664</c:v>
                </c:pt>
                <c:pt idx="831">
                  <c:v>761.1758179935664</c:v>
                </c:pt>
                <c:pt idx="832">
                  <c:v>761.1758179935664</c:v>
                </c:pt>
                <c:pt idx="833">
                  <c:v>761.1758179935664</c:v>
                </c:pt>
                <c:pt idx="834">
                  <c:v>761.1758179935664</c:v>
                </c:pt>
                <c:pt idx="835">
                  <c:v>761.1758179935664</c:v>
                </c:pt>
                <c:pt idx="836">
                  <c:v>761.1758179935664</c:v>
                </c:pt>
                <c:pt idx="837">
                  <c:v>761.1758179935664</c:v>
                </c:pt>
                <c:pt idx="838">
                  <c:v>761.1758179935664</c:v>
                </c:pt>
                <c:pt idx="839">
                  <c:v>761.1758179935664</c:v>
                </c:pt>
                <c:pt idx="840">
                  <c:v>761.1758179935664</c:v>
                </c:pt>
                <c:pt idx="841">
                  <c:v>761.1758179935664</c:v>
                </c:pt>
                <c:pt idx="842">
                  <c:v>761.1758179935664</c:v>
                </c:pt>
                <c:pt idx="843">
                  <c:v>761.1758179935664</c:v>
                </c:pt>
                <c:pt idx="844">
                  <c:v>761.1758179935664</c:v>
                </c:pt>
                <c:pt idx="845">
                  <c:v>761.1758179935664</c:v>
                </c:pt>
                <c:pt idx="846">
                  <c:v>761.1758179935664</c:v>
                </c:pt>
                <c:pt idx="847">
                  <c:v>761.1758179935664</c:v>
                </c:pt>
                <c:pt idx="848">
                  <c:v>761.1758179935664</c:v>
                </c:pt>
                <c:pt idx="849">
                  <c:v>761.1758179935664</c:v>
                </c:pt>
                <c:pt idx="850">
                  <c:v>761.1758179935664</c:v>
                </c:pt>
                <c:pt idx="851">
                  <c:v>761.1758179935664</c:v>
                </c:pt>
                <c:pt idx="852">
                  <c:v>761.1758179935664</c:v>
                </c:pt>
                <c:pt idx="853">
                  <c:v>761.1758179935664</c:v>
                </c:pt>
                <c:pt idx="854">
                  <c:v>761.1758179935664</c:v>
                </c:pt>
                <c:pt idx="855">
                  <c:v>761.1758179935664</c:v>
                </c:pt>
                <c:pt idx="856">
                  <c:v>761.1758179935664</c:v>
                </c:pt>
                <c:pt idx="857">
                  <c:v>761.1758179935664</c:v>
                </c:pt>
                <c:pt idx="858">
                  <c:v>761.1758179935664</c:v>
                </c:pt>
                <c:pt idx="859">
                  <c:v>761.1758179935664</c:v>
                </c:pt>
                <c:pt idx="860">
                  <c:v>761.1758179935664</c:v>
                </c:pt>
                <c:pt idx="861">
                  <c:v>761.1758179935664</c:v>
                </c:pt>
                <c:pt idx="862">
                  <c:v>761.1758179935664</c:v>
                </c:pt>
                <c:pt idx="863">
                  <c:v>761.1758179935664</c:v>
                </c:pt>
                <c:pt idx="864">
                  <c:v>761.1758179935664</c:v>
                </c:pt>
                <c:pt idx="865">
                  <c:v>761.1758179935664</c:v>
                </c:pt>
                <c:pt idx="866">
                  <c:v>761.1758179935664</c:v>
                </c:pt>
                <c:pt idx="867">
                  <c:v>761.1758179935664</c:v>
                </c:pt>
                <c:pt idx="868">
                  <c:v>761.1758179935664</c:v>
                </c:pt>
                <c:pt idx="869">
                  <c:v>761.1758179935664</c:v>
                </c:pt>
                <c:pt idx="870">
                  <c:v>761.1758179935664</c:v>
                </c:pt>
                <c:pt idx="871">
                  <c:v>761.1758179935664</c:v>
                </c:pt>
                <c:pt idx="872">
                  <c:v>761.1758179935664</c:v>
                </c:pt>
                <c:pt idx="873">
                  <c:v>761.1758179935664</c:v>
                </c:pt>
                <c:pt idx="874">
                  <c:v>761.1758179935664</c:v>
                </c:pt>
                <c:pt idx="875">
                  <c:v>761.1758179935664</c:v>
                </c:pt>
                <c:pt idx="876">
                  <c:v>762.60421842919197</c:v>
                </c:pt>
                <c:pt idx="877">
                  <c:v>763.33274879659734</c:v>
                </c:pt>
                <c:pt idx="878">
                  <c:v>763.33274879659734</c:v>
                </c:pt>
                <c:pt idx="879">
                  <c:v>763.33274879659734</c:v>
                </c:pt>
                <c:pt idx="880">
                  <c:v>763.33274879659734</c:v>
                </c:pt>
                <c:pt idx="881">
                  <c:v>763.4538966286965</c:v>
                </c:pt>
                <c:pt idx="882">
                  <c:v>763.4538966286965</c:v>
                </c:pt>
                <c:pt idx="883">
                  <c:v>763.4538966286965</c:v>
                </c:pt>
                <c:pt idx="884">
                  <c:v>763.4538966286965</c:v>
                </c:pt>
                <c:pt idx="885">
                  <c:v>763.4538966286965</c:v>
                </c:pt>
                <c:pt idx="886">
                  <c:v>763.4538966286965</c:v>
                </c:pt>
                <c:pt idx="887">
                  <c:v>763.4538966286965</c:v>
                </c:pt>
                <c:pt idx="888">
                  <c:v>763.4538966286965</c:v>
                </c:pt>
                <c:pt idx="889">
                  <c:v>763.4538966286965</c:v>
                </c:pt>
                <c:pt idx="890">
                  <c:v>763.4538966286965</c:v>
                </c:pt>
                <c:pt idx="891">
                  <c:v>763.4538966286965</c:v>
                </c:pt>
                <c:pt idx="892">
                  <c:v>764.98872964658153</c:v>
                </c:pt>
                <c:pt idx="893">
                  <c:v>766.82460836605014</c:v>
                </c:pt>
                <c:pt idx="894">
                  <c:v>767.76849405494386</c:v>
                </c:pt>
                <c:pt idx="895">
                  <c:v>767.76849405494386</c:v>
                </c:pt>
                <c:pt idx="896">
                  <c:v>767.76849405494386</c:v>
                </c:pt>
                <c:pt idx="897">
                  <c:v>767.76849405494386</c:v>
                </c:pt>
                <c:pt idx="898">
                  <c:v>767.76849405494386</c:v>
                </c:pt>
                <c:pt idx="899">
                  <c:v>767.76849405494386</c:v>
                </c:pt>
                <c:pt idx="900">
                  <c:v>767.76849405494386</c:v>
                </c:pt>
                <c:pt idx="901">
                  <c:v>767.93937722649457</c:v>
                </c:pt>
                <c:pt idx="902">
                  <c:v>778.06377301260568</c:v>
                </c:pt>
                <c:pt idx="903">
                  <c:v>795.81699827375053</c:v>
                </c:pt>
                <c:pt idx="904">
                  <c:v>810.79378938084574</c:v>
                </c:pt>
                <c:pt idx="905">
                  <c:v>820.1207433351085</c:v>
                </c:pt>
                <c:pt idx="906">
                  <c:v>823.5352093504506</c:v>
                </c:pt>
                <c:pt idx="907">
                  <c:v>823.5352093504506</c:v>
                </c:pt>
                <c:pt idx="908">
                  <c:v>823.5352093504506</c:v>
                </c:pt>
                <c:pt idx="909">
                  <c:v>823.5352093504506</c:v>
                </c:pt>
                <c:pt idx="910">
                  <c:v>823.5352093504506</c:v>
                </c:pt>
                <c:pt idx="911">
                  <c:v>823.5352093504506</c:v>
                </c:pt>
                <c:pt idx="912">
                  <c:v>823.5352093504506</c:v>
                </c:pt>
                <c:pt idx="913">
                  <c:v>823.5352093504506</c:v>
                </c:pt>
                <c:pt idx="914">
                  <c:v>823.5352093504506</c:v>
                </c:pt>
                <c:pt idx="915">
                  <c:v>823.5352093504506</c:v>
                </c:pt>
                <c:pt idx="916">
                  <c:v>823.5352093504506</c:v>
                </c:pt>
                <c:pt idx="917">
                  <c:v>823.5352093504506</c:v>
                </c:pt>
                <c:pt idx="918">
                  <c:v>823.5352093504506</c:v>
                </c:pt>
                <c:pt idx="919">
                  <c:v>823.5352093504506</c:v>
                </c:pt>
                <c:pt idx="920">
                  <c:v>823.5352093504506</c:v>
                </c:pt>
                <c:pt idx="921">
                  <c:v>823.5352093504506</c:v>
                </c:pt>
                <c:pt idx="922">
                  <c:v>823.5352093504506</c:v>
                </c:pt>
                <c:pt idx="923">
                  <c:v>823.5352093504506</c:v>
                </c:pt>
                <c:pt idx="924">
                  <c:v>823.5352093504506</c:v>
                </c:pt>
                <c:pt idx="925">
                  <c:v>824.92564462658595</c:v>
                </c:pt>
                <c:pt idx="926">
                  <c:v>825.68237740928441</c:v>
                </c:pt>
                <c:pt idx="927">
                  <c:v>825.68237740928441</c:v>
                </c:pt>
                <c:pt idx="928">
                  <c:v>825.68237740928441</c:v>
                </c:pt>
                <c:pt idx="929">
                  <c:v>825.68237740928441</c:v>
                </c:pt>
                <c:pt idx="930">
                  <c:v>825.68237740928441</c:v>
                </c:pt>
                <c:pt idx="931">
                  <c:v>825.68237740928441</c:v>
                </c:pt>
                <c:pt idx="932">
                  <c:v>825.68237740928441</c:v>
                </c:pt>
                <c:pt idx="933">
                  <c:v>825.68237740928441</c:v>
                </c:pt>
                <c:pt idx="934">
                  <c:v>826.19124202428031</c:v>
                </c:pt>
                <c:pt idx="935">
                  <c:v>826.96088976932219</c:v>
                </c:pt>
                <c:pt idx="936">
                  <c:v>826.96088976932219</c:v>
                </c:pt>
                <c:pt idx="937">
                  <c:v>826.96088976932219</c:v>
                </c:pt>
                <c:pt idx="938">
                  <c:v>826.96088976932219</c:v>
                </c:pt>
                <c:pt idx="939">
                  <c:v>826.96088976932219</c:v>
                </c:pt>
                <c:pt idx="940">
                  <c:v>826.96088976932219</c:v>
                </c:pt>
                <c:pt idx="941">
                  <c:v>826.96088976932219</c:v>
                </c:pt>
                <c:pt idx="942">
                  <c:v>826.96088976932219</c:v>
                </c:pt>
                <c:pt idx="943">
                  <c:v>826.96088976932219</c:v>
                </c:pt>
                <c:pt idx="944">
                  <c:v>826.96088976932219</c:v>
                </c:pt>
                <c:pt idx="945">
                  <c:v>826.96088976932219</c:v>
                </c:pt>
                <c:pt idx="946">
                  <c:v>826.96088976932219</c:v>
                </c:pt>
                <c:pt idx="947">
                  <c:v>826.96088976932219</c:v>
                </c:pt>
                <c:pt idx="948">
                  <c:v>826.96088976932219</c:v>
                </c:pt>
                <c:pt idx="949">
                  <c:v>826.96088976932219</c:v>
                </c:pt>
                <c:pt idx="950">
                  <c:v>826.96088976932219</c:v>
                </c:pt>
                <c:pt idx="951">
                  <c:v>830.6566275360932</c:v>
                </c:pt>
                <c:pt idx="952">
                  <c:v>840.70123946201636</c:v>
                </c:pt>
                <c:pt idx="953">
                  <c:v>855.26050307417449</c:v>
                </c:pt>
                <c:pt idx="954">
                  <c:v>869.97887398065438</c:v>
                </c:pt>
                <c:pt idx="955">
                  <c:v>883.01689358098884</c:v>
                </c:pt>
                <c:pt idx="956">
                  <c:v>894.32363298660061</c:v>
                </c:pt>
                <c:pt idx="957">
                  <c:v>900.65174857635895</c:v>
                </c:pt>
                <c:pt idx="958">
                  <c:v>900.78565345360335</c:v>
                </c:pt>
                <c:pt idx="959">
                  <c:v>900.78565345360335</c:v>
                </c:pt>
                <c:pt idx="960">
                  <c:v>900.78565345360335</c:v>
                </c:pt>
                <c:pt idx="961">
                  <c:v>900.78565345360335</c:v>
                </c:pt>
                <c:pt idx="962">
                  <c:v>900.78565345360335</c:v>
                </c:pt>
                <c:pt idx="963">
                  <c:v>900.78565345360335</c:v>
                </c:pt>
                <c:pt idx="964">
                  <c:v>900.78565345360335</c:v>
                </c:pt>
                <c:pt idx="965">
                  <c:v>900.78565345360335</c:v>
                </c:pt>
                <c:pt idx="966">
                  <c:v>900.78565345360335</c:v>
                </c:pt>
                <c:pt idx="967">
                  <c:v>900.78565345360335</c:v>
                </c:pt>
                <c:pt idx="968">
                  <c:v>900.78565345360335</c:v>
                </c:pt>
                <c:pt idx="969">
                  <c:v>900.78565345360335</c:v>
                </c:pt>
                <c:pt idx="970">
                  <c:v>902.69477261357588</c:v>
                </c:pt>
                <c:pt idx="971">
                  <c:v>909.1341422666261</c:v>
                </c:pt>
                <c:pt idx="972">
                  <c:v>921.33850632284054</c:v>
                </c:pt>
                <c:pt idx="973">
                  <c:v>935.27105766811496</c:v>
                </c:pt>
                <c:pt idx="974">
                  <c:v>947.49834490360718</c:v>
                </c:pt>
                <c:pt idx="975">
                  <c:v>957.972807453477</c:v>
                </c:pt>
                <c:pt idx="976">
                  <c:v>966.74493528710786</c:v>
                </c:pt>
                <c:pt idx="977">
                  <c:v>972.21523391703124</c:v>
                </c:pt>
                <c:pt idx="978">
                  <c:v>975.23398511827565</c:v>
                </c:pt>
                <c:pt idx="979">
                  <c:v>977.34441567784108</c:v>
                </c:pt>
                <c:pt idx="980">
                  <c:v>978.70581680592534</c:v>
                </c:pt>
                <c:pt idx="981">
                  <c:v>979.53658020382125</c:v>
                </c:pt>
                <c:pt idx="982">
                  <c:v>980.16476918313458</c:v>
                </c:pt>
                <c:pt idx="983">
                  <c:v>980.78728641248199</c:v>
                </c:pt>
                <c:pt idx="984">
                  <c:v>981.19710124413643</c:v>
                </c:pt>
                <c:pt idx="985">
                  <c:v>981.2894711645489</c:v>
                </c:pt>
                <c:pt idx="986">
                  <c:v>981.2894711645489</c:v>
                </c:pt>
                <c:pt idx="987">
                  <c:v>981.2894711645489</c:v>
                </c:pt>
                <c:pt idx="988">
                  <c:v>981.2894711645489</c:v>
                </c:pt>
                <c:pt idx="989">
                  <c:v>981.2894711645489</c:v>
                </c:pt>
                <c:pt idx="990">
                  <c:v>981.2894711645489</c:v>
                </c:pt>
                <c:pt idx="991">
                  <c:v>981.2894711645489</c:v>
                </c:pt>
                <c:pt idx="992">
                  <c:v>981.2894711645489</c:v>
                </c:pt>
                <c:pt idx="993">
                  <c:v>981.2894711645489</c:v>
                </c:pt>
                <c:pt idx="994">
                  <c:v>981.2894711645489</c:v>
                </c:pt>
                <c:pt idx="995">
                  <c:v>981.2894711645489</c:v>
                </c:pt>
                <c:pt idx="996">
                  <c:v>981.2894711645489</c:v>
                </c:pt>
                <c:pt idx="997">
                  <c:v>981.2894711645489</c:v>
                </c:pt>
                <c:pt idx="998">
                  <c:v>981.2894711645489</c:v>
                </c:pt>
                <c:pt idx="999">
                  <c:v>981.2894711645489</c:v>
                </c:pt>
                <c:pt idx="1000">
                  <c:v>981.2894711645489</c:v>
                </c:pt>
                <c:pt idx="1001">
                  <c:v>981.2894711645489</c:v>
                </c:pt>
                <c:pt idx="1002">
                  <c:v>981.2894711645489</c:v>
                </c:pt>
                <c:pt idx="1003">
                  <c:v>981.2894711645489</c:v>
                </c:pt>
                <c:pt idx="1004">
                  <c:v>981.2894711645489</c:v>
                </c:pt>
                <c:pt idx="1005">
                  <c:v>981.2894711645489</c:v>
                </c:pt>
                <c:pt idx="1006">
                  <c:v>981.2894711645489</c:v>
                </c:pt>
                <c:pt idx="1007">
                  <c:v>981.2894711645489</c:v>
                </c:pt>
                <c:pt idx="1008">
                  <c:v>981.2894711645489</c:v>
                </c:pt>
                <c:pt idx="1009">
                  <c:v>981.2894711645489</c:v>
                </c:pt>
                <c:pt idx="1010">
                  <c:v>981.2894711645489</c:v>
                </c:pt>
                <c:pt idx="1011">
                  <c:v>981.2894711645489</c:v>
                </c:pt>
                <c:pt idx="1012">
                  <c:v>981.2894711645489</c:v>
                </c:pt>
                <c:pt idx="1013">
                  <c:v>981.2894711645489</c:v>
                </c:pt>
                <c:pt idx="1014">
                  <c:v>981.2894711645489</c:v>
                </c:pt>
                <c:pt idx="1015">
                  <c:v>981.2894711645489</c:v>
                </c:pt>
                <c:pt idx="1016">
                  <c:v>981.2894711645489</c:v>
                </c:pt>
                <c:pt idx="1017">
                  <c:v>981.2894711645489</c:v>
                </c:pt>
                <c:pt idx="1018">
                  <c:v>981.2894711645489</c:v>
                </c:pt>
                <c:pt idx="1019">
                  <c:v>981.2894711645489</c:v>
                </c:pt>
                <c:pt idx="1020">
                  <c:v>981.2894711645489</c:v>
                </c:pt>
                <c:pt idx="1021">
                  <c:v>981.2894711645489</c:v>
                </c:pt>
                <c:pt idx="1022">
                  <c:v>981.2894711645489</c:v>
                </c:pt>
                <c:pt idx="1023">
                  <c:v>981.2894711645489</c:v>
                </c:pt>
                <c:pt idx="1024">
                  <c:v>981.2894711645489</c:v>
                </c:pt>
                <c:pt idx="1025">
                  <c:v>981.2894711645489</c:v>
                </c:pt>
                <c:pt idx="1026">
                  <c:v>981.2894711645489</c:v>
                </c:pt>
                <c:pt idx="1027">
                  <c:v>981.2894711645489</c:v>
                </c:pt>
                <c:pt idx="1028">
                  <c:v>981.2894711645489</c:v>
                </c:pt>
                <c:pt idx="1029">
                  <c:v>981.2894711645489</c:v>
                </c:pt>
                <c:pt idx="1030">
                  <c:v>981.2894711645489</c:v>
                </c:pt>
                <c:pt idx="1031">
                  <c:v>981.2894711645489</c:v>
                </c:pt>
                <c:pt idx="1032">
                  <c:v>981.2894711645489</c:v>
                </c:pt>
                <c:pt idx="1033">
                  <c:v>981.2894711645489</c:v>
                </c:pt>
                <c:pt idx="1034">
                  <c:v>981.2894711645489</c:v>
                </c:pt>
                <c:pt idx="1035">
                  <c:v>981.2894711645489</c:v>
                </c:pt>
                <c:pt idx="1036">
                  <c:v>981.2894711645489</c:v>
                </c:pt>
                <c:pt idx="1037">
                  <c:v>981.2894711645489</c:v>
                </c:pt>
                <c:pt idx="1038">
                  <c:v>981.2894711645489</c:v>
                </c:pt>
                <c:pt idx="1039">
                  <c:v>981.2894711645489</c:v>
                </c:pt>
                <c:pt idx="1040">
                  <c:v>981.2894711645489</c:v>
                </c:pt>
                <c:pt idx="1041">
                  <c:v>981.2894711645489</c:v>
                </c:pt>
                <c:pt idx="1042">
                  <c:v>981.2894711645489</c:v>
                </c:pt>
                <c:pt idx="1043">
                  <c:v>981.2894711645489</c:v>
                </c:pt>
                <c:pt idx="1044">
                  <c:v>981.2894711645489</c:v>
                </c:pt>
                <c:pt idx="1045">
                  <c:v>981.2894711645489</c:v>
                </c:pt>
                <c:pt idx="1046">
                  <c:v>981.2894711645489</c:v>
                </c:pt>
                <c:pt idx="1047">
                  <c:v>981.2894711645489</c:v>
                </c:pt>
                <c:pt idx="1048">
                  <c:v>981.2894711645489</c:v>
                </c:pt>
                <c:pt idx="1049">
                  <c:v>981.2894711645489</c:v>
                </c:pt>
                <c:pt idx="1050">
                  <c:v>982.99820159615751</c:v>
                </c:pt>
                <c:pt idx="1051">
                  <c:v>986.77409668277005</c:v>
                </c:pt>
                <c:pt idx="1052">
                  <c:v>991.73951723576704</c:v>
                </c:pt>
                <c:pt idx="1053">
                  <c:v>997.92155700055923</c:v>
                </c:pt>
                <c:pt idx="1054">
                  <c:v>1005.7645076034302</c:v>
                </c:pt>
                <c:pt idx="1055">
                  <c:v>1015.4487890473358</c:v>
                </c:pt>
                <c:pt idx="1056">
                  <c:v>1026.5791802615111</c:v>
                </c:pt>
                <c:pt idx="1057">
                  <c:v>1037.2876190937779</c:v>
                </c:pt>
                <c:pt idx="1058">
                  <c:v>1045.3663676637316</c:v>
                </c:pt>
                <c:pt idx="1059">
                  <c:v>1051.3070048821703</c:v>
                </c:pt>
                <c:pt idx="1060">
                  <c:v>1055.3767497676656</c:v>
                </c:pt>
                <c:pt idx="1061">
                  <c:v>1057.2226699979826</c:v>
                </c:pt>
                <c:pt idx="1062">
                  <c:v>1057.3774774651743</c:v>
                </c:pt>
                <c:pt idx="1063">
                  <c:v>1057.3774774651743</c:v>
                </c:pt>
                <c:pt idx="1064">
                  <c:v>1057.3774774651743</c:v>
                </c:pt>
                <c:pt idx="1065">
                  <c:v>1057.3774774651743</c:v>
                </c:pt>
                <c:pt idx="1066">
                  <c:v>1057.3774774651743</c:v>
                </c:pt>
                <c:pt idx="1067">
                  <c:v>1057.3774774651743</c:v>
                </c:pt>
                <c:pt idx="1068">
                  <c:v>1057.3774774651743</c:v>
                </c:pt>
                <c:pt idx="1069">
                  <c:v>1057.3774774651743</c:v>
                </c:pt>
                <c:pt idx="1070">
                  <c:v>1057.3774774651743</c:v>
                </c:pt>
                <c:pt idx="1071">
                  <c:v>1057.3774774651743</c:v>
                </c:pt>
                <c:pt idx="1072">
                  <c:v>1057.3774774651743</c:v>
                </c:pt>
                <c:pt idx="1073">
                  <c:v>1057.3774774651743</c:v>
                </c:pt>
                <c:pt idx="1074">
                  <c:v>1057.3774774651743</c:v>
                </c:pt>
                <c:pt idx="1075">
                  <c:v>1057.3774774651743</c:v>
                </c:pt>
                <c:pt idx="1076">
                  <c:v>1057.3774774651743</c:v>
                </c:pt>
                <c:pt idx="1077">
                  <c:v>1057.3774774651743</c:v>
                </c:pt>
                <c:pt idx="1078">
                  <c:v>1057.3774774651743</c:v>
                </c:pt>
                <c:pt idx="1079">
                  <c:v>1057.3774774651743</c:v>
                </c:pt>
                <c:pt idx="1080">
                  <c:v>1057.3774774651743</c:v>
                </c:pt>
                <c:pt idx="1081">
                  <c:v>1057.3774774651743</c:v>
                </c:pt>
                <c:pt idx="1082">
                  <c:v>1057.3774774651743</c:v>
                </c:pt>
                <c:pt idx="1083">
                  <c:v>1058.1443071888716</c:v>
                </c:pt>
                <c:pt idx="1084">
                  <c:v>1061.4532320270889</c:v>
                </c:pt>
                <c:pt idx="1085">
                  <c:v>1062.8020796652663</c:v>
                </c:pt>
                <c:pt idx="1086">
                  <c:v>1062.8020796652663</c:v>
                </c:pt>
                <c:pt idx="1087">
                  <c:v>1062.8020796652663</c:v>
                </c:pt>
                <c:pt idx="1088">
                  <c:v>1062.8020796652663</c:v>
                </c:pt>
                <c:pt idx="1089">
                  <c:v>1062.8020796652663</c:v>
                </c:pt>
                <c:pt idx="1090">
                  <c:v>1062.8020796652663</c:v>
                </c:pt>
                <c:pt idx="1091">
                  <c:v>1062.8020796652663</c:v>
                </c:pt>
                <c:pt idx="1092">
                  <c:v>1062.8020796652663</c:v>
                </c:pt>
                <c:pt idx="1093">
                  <c:v>1062.8020796652663</c:v>
                </c:pt>
                <c:pt idx="1094">
                  <c:v>1062.8020796652663</c:v>
                </c:pt>
                <c:pt idx="1095">
                  <c:v>1062.8020796652663</c:v>
                </c:pt>
                <c:pt idx="1096">
                  <c:v>1062.8020796652663</c:v>
                </c:pt>
                <c:pt idx="1097">
                  <c:v>1062.8020796652663</c:v>
                </c:pt>
                <c:pt idx="1098">
                  <c:v>1062.8020796652663</c:v>
                </c:pt>
                <c:pt idx="1099">
                  <c:v>1066.1011711407309</c:v>
                </c:pt>
                <c:pt idx="1100">
                  <c:v>1069.8564249771296</c:v>
                </c:pt>
                <c:pt idx="1101">
                  <c:v>1070.3512971572015</c:v>
                </c:pt>
                <c:pt idx="1102">
                  <c:v>1070.3512971572015</c:v>
                </c:pt>
                <c:pt idx="1103">
                  <c:v>1070.3512971572015</c:v>
                </c:pt>
                <c:pt idx="1104">
                  <c:v>1070.3512971572015</c:v>
                </c:pt>
                <c:pt idx="1105">
                  <c:v>1070.3512971572015</c:v>
                </c:pt>
                <c:pt idx="1106">
                  <c:v>1070.3512971572015</c:v>
                </c:pt>
                <c:pt idx="1107">
                  <c:v>1070.3512971572015</c:v>
                </c:pt>
                <c:pt idx="1108">
                  <c:v>1070.3512971572015</c:v>
                </c:pt>
                <c:pt idx="1109">
                  <c:v>1071.7675812203672</c:v>
                </c:pt>
                <c:pt idx="1110">
                  <c:v>1073.0155184122204</c:v>
                </c:pt>
                <c:pt idx="1111">
                  <c:v>1073.0155184122204</c:v>
                </c:pt>
                <c:pt idx="1112">
                  <c:v>1073.0155184122204</c:v>
                </c:pt>
                <c:pt idx="1113">
                  <c:v>1073.0155184122204</c:v>
                </c:pt>
                <c:pt idx="1114">
                  <c:v>1073.0155184122204</c:v>
                </c:pt>
                <c:pt idx="1115">
                  <c:v>1073.0155184122204</c:v>
                </c:pt>
                <c:pt idx="1116">
                  <c:v>1073.0155184122204</c:v>
                </c:pt>
                <c:pt idx="1117">
                  <c:v>1073.0155184122204</c:v>
                </c:pt>
                <c:pt idx="1118">
                  <c:v>1073.0155184122204</c:v>
                </c:pt>
                <c:pt idx="1119">
                  <c:v>1074.2048426577762</c:v>
                </c:pt>
                <c:pt idx="1120">
                  <c:v>1074.2287022381524</c:v>
                </c:pt>
                <c:pt idx="1121">
                  <c:v>1074.2287022381524</c:v>
                </c:pt>
                <c:pt idx="1122">
                  <c:v>1074.2287022381524</c:v>
                </c:pt>
                <c:pt idx="1123">
                  <c:v>1075.8218169931743</c:v>
                </c:pt>
                <c:pt idx="1124">
                  <c:v>1082.3680580704024</c:v>
                </c:pt>
                <c:pt idx="1125">
                  <c:v>1095.0008119068011</c:v>
                </c:pt>
                <c:pt idx="1126">
                  <c:v>1111.8528725087622</c:v>
                </c:pt>
                <c:pt idx="1127">
                  <c:v>1128.8186754165101</c:v>
                </c:pt>
                <c:pt idx="1128">
                  <c:v>1143.8544584905442</c:v>
                </c:pt>
                <c:pt idx="1129">
                  <c:v>1155.2669169753353</c:v>
                </c:pt>
                <c:pt idx="1130">
                  <c:v>1163.257298291295</c:v>
                </c:pt>
                <c:pt idx="1131">
                  <c:v>1169.6105256684175</c:v>
                </c:pt>
                <c:pt idx="1132">
                  <c:v>1175.3017437391604</c:v>
                </c:pt>
                <c:pt idx="1133">
                  <c:v>1180.9097159925147</c:v>
                </c:pt>
                <c:pt idx="1134">
                  <c:v>1186.1301564653083</c:v>
                </c:pt>
                <c:pt idx="1135">
                  <c:v>1190.2001428750852</c:v>
                </c:pt>
                <c:pt idx="1136">
                  <c:v>1192.4943232955047</c:v>
                </c:pt>
                <c:pt idx="1137">
                  <c:v>1193.104489342031</c:v>
                </c:pt>
                <c:pt idx="1138">
                  <c:v>1193.104489342031</c:v>
                </c:pt>
                <c:pt idx="1139">
                  <c:v>1193.104489342031</c:v>
                </c:pt>
                <c:pt idx="1140">
                  <c:v>1193.104489342031</c:v>
                </c:pt>
                <c:pt idx="1141">
                  <c:v>1193.104489342031</c:v>
                </c:pt>
                <c:pt idx="1142">
                  <c:v>1193.104489342031</c:v>
                </c:pt>
                <c:pt idx="1143">
                  <c:v>1193.104489342031</c:v>
                </c:pt>
                <c:pt idx="1144">
                  <c:v>1193.104489342031</c:v>
                </c:pt>
                <c:pt idx="1145">
                  <c:v>1193.104489342031</c:v>
                </c:pt>
                <c:pt idx="1146">
                  <c:v>1193.6961505079096</c:v>
                </c:pt>
                <c:pt idx="1147">
                  <c:v>1199.0180833999671</c:v>
                </c:pt>
                <c:pt idx="1148">
                  <c:v>1204.087637808876</c:v>
                </c:pt>
                <c:pt idx="1149">
                  <c:v>1206.3430015365993</c:v>
                </c:pt>
                <c:pt idx="1150">
                  <c:v>1206.7186423371243</c:v>
                </c:pt>
                <c:pt idx="1151">
                  <c:v>1206.7186423371243</c:v>
                </c:pt>
                <c:pt idx="1152">
                  <c:v>1206.7186423371243</c:v>
                </c:pt>
                <c:pt idx="1153">
                  <c:v>1206.7186423371243</c:v>
                </c:pt>
                <c:pt idx="1154">
                  <c:v>1206.7186423371243</c:v>
                </c:pt>
                <c:pt idx="1155">
                  <c:v>1206.7186423371243</c:v>
                </c:pt>
                <c:pt idx="1156">
                  <c:v>1206.7186423371243</c:v>
                </c:pt>
                <c:pt idx="1157">
                  <c:v>1206.7186423371243</c:v>
                </c:pt>
                <c:pt idx="1158">
                  <c:v>1206.7186423371243</c:v>
                </c:pt>
                <c:pt idx="1159">
                  <c:v>1206.7186423371243</c:v>
                </c:pt>
                <c:pt idx="1160">
                  <c:v>1206.7186423371243</c:v>
                </c:pt>
                <c:pt idx="1161">
                  <c:v>1206.7186423371243</c:v>
                </c:pt>
                <c:pt idx="1162">
                  <c:v>1206.7186423371243</c:v>
                </c:pt>
                <c:pt idx="1163">
                  <c:v>1206.7186423371243</c:v>
                </c:pt>
                <c:pt idx="1164">
                  <c:v>1206.7186423371243</c:v>
                </c:pt>
                <c:pt idx="1165">
                  <c:v>1206.7186423371243</c:v>
                </c:pt>
                <c:pt idx="1166">
                  <c:v>1206.7186423371243</c:v>
                </c:pt>
                <c:pt idx="1167">
                  <c:v>1206.7186423371243</c:v>
                </c:pt>
                <c:pt idx="1168">
                  <c:v>1206.7186423371243</c:v>
                </c:pt>
                <c:pt idx="1169">
                  <c:v>1206.7186423371243</c:v>
                </c:pt>
                <c:pt idx="1170">
                  <c:v>1206.7186423371243</c:v>
                </c:pt>
                <c:pt idx="1171">
                  <c:v>1206.7186423371243</c:v>
                </c:pt>
                <c:pt idx="1172">
                  <c:v>1206.7186423371243</c:v>
                </c:pt>
                <c:pt idx="1173">
                  <c:v>1206.7186423371243</c:v>
                </c:pt>
                <c:pt idx="1174">
                  <c:v>1206.7186423371243</c:v>
                </c:pt>
                <c:pt idx="1175">
                  <c:v>1206.7186423371243</c:v>
                </c:pt>
                <c:pt idx="1176">
                  <c:v>1206.7186423371243</c:v>
                </c:pt>
                <c:pt idx="1177">
                  <c:v>1206.7186423371243</c:v>
                </c:pt>
                <c:pt idx="1178">
                  <c:v>1206.7186423371243</c:v>
                </c:pt>
                <c:pt idx="1179">
                  <c:v>1206.7186423371243</c:v>
                </c:pt>
                <c:pt idx="1180">
                  <c:v>1206.7186423371243</c:v>
                </c:pt>
                <c:pt idx="1181">
                  <c:v>1206.7186423371243</c:v>
                </c:pt>
                <c:pt idx="1182">
                  <c:v>1206.7186423371243</c:v>
                </c:pt>
                <c:pt idx="1183">
                  <c:v>1206.7186423371243</c:v>
                </c:pt>
                <c:pt idx="1184">
                  <c:v>1206.7186423371243</c:v>
                </c:pt>
                <c:pt idx="1185">
                  <c:v>1206.7186423371243</c:v>
                </c:pt>
                <c:pt idx="1186">
                  <c:v>1206.7186423371243</c:v>
                </c:pt>
                <c:pt idx="1187">
                  <c:v>1206.7186423371243</c:v>
                </c:pt>
                <c:pt idx="1188">
                  <c:v>1206.7186423371243</c:v>
                </c:pt>
                <c:pt idx="1189">
                  <c:v>1206.7186423371243</c:v>
                </c:pt>
                <c:pt idx="1190">
                  <c:v>1206.7186423371243</c:v>
                </c:pt>
                <c:pt idx="1191">
                  <c:v>1206.7186423371243</c:v>
                </c:pt>
                <c:pt idx="1192">
                  <c:v>1206.7186423371243</c:v>
                </c:pt>
                <c:pt idx="1193">
                  <c:v>1206.7186423371243</c:v>
                </c:pt>
                <c:pt idx="1194">
                  <c:v>1206.7186423371243</c:v>
                </c:pt>
                <c:pt idx="1195">
                  <c:v>1206.7186423371243</c:v>
                </c:pt>
                <c:pt idx="1196">
                  <c:v>1206.7186423371243</c:v>
                </c:pt>
                <c:pt idx="1197">
                  <c:v>1206.7186423371243</c:v>
                </c:pt>
                <c:pt idx="1198">
                  <c:v>1206.7186423371243</c:v>
                </c:pt>
                <c:pt idx="1199">
                  <c:v>1206.7186423371243</c:v>
                </c:pt>
                <c:pt idx="1200">
                  <c:v>1206.7186423371243</c:v>
                </c:pt>
                <c:pt idx="1201">
                  <c:v>1206.7186423371243</c:v>
                </c:pt>
                <c:pt idx="1202">
                  <c:v>1206.7186423371243</c:v>
                </c:pt>
                <c:pt idx="1203">
                  <c:v>1206.7186423371243</c:v>
                </c:pt>
                <c:pt idx="1204">
                  <c:v>1206.7186423371243</c:v>
                </c:pt>
                <c:pt idx="1205">
                  <c:v>1206.7186423371243</c:v>
                </c:pt>
                <c:pt idx="1206">
                  <c:v>1206.7186423371243</c:v>
                </c:pt>
                <c:pt idx="1207">
                  <c:v>1206.7186423371243</c:v>
                </c:pt>
                <c:pt idx="1208">
                  <c:v>1206.7186423371243</c:v>
                </c:pt>
                <c:pt idx="1209">
                  <c:v>1206.7186423371243</c:v>
                </c:pt>
                <c:pt idx="1210">
                  <c:v>1206.7186423371243</c:v>
                </c:pt>
                <c:pt idx="1211">
                  <c:v>1206.7186423371243</c:v>
                </c:pt>
                <c:pt idx="1212">
                  <c:v>1206.7186423371243</c:v>
                </c:pt>
                <c:pt idx="1213">
                  <c:v>1206.7186423371243</c:v>
                </c:pt>
                <c:pt idx="1214">
                  <c:v>1206.7186423371243</c:v>
                </c:pt>
                <c:pt idx="1215">
                  <c:v>1206.7186423371243</c:v>
                </c:pt>
                <c:pt idx="1216">
                  <c:v>1206.7186423371243</c:v>
                </c:pt>
                <c:pt idx="1217">
                  <c:v>1206.7186423371243</c:v>
                </c:pt>
                <c:pt idx="1218">
                  <c:v>1206.7186423371243</c:v>
                </c:pt>
                <c:pt idx="1219">
                  <c:v>1206.7186423371243</c:v>
                </c:pt>
                <c:pt idx="1220">
                  <c:v>1206.7186423371243</c:v>
                </c:pt>
                <c:pt idx="1221">
                  <c:v>1206.7186423371243</c:v>
                </c:pt>
                <c:pt idx="1222">
                  <c:v>1206.7186423371243</c:v>
                </c:pt>
                <c:pt idx="1223">
                  <c:v>1206.7186423371243</c:v>
                </c:pt>
                <c:pt idx="1224">
                  <c:v>1206.7186423371243</c:v>
                </c:pt>
                <c:pt idx="1225">
                  <c:v>1206.7186423371243</c:v>
                </c:pt>
                <c:pt idx="1226">
                  <c:v>1206.7186423371243</c:v>
                </c:pt>
                <c:pt idx="1227">
                  <c:v>1206.7186423371243</c:v>
                </c:pt>
                <c:pt idx="1228">
                  <c:v>1206.7186423371243</c:v>
                </c:pt>
                <c:pt idx="1229">
                  <c:v>1206.7186423371243</c:v>
                </c:pt>
                <c:pt idx="1230">
                  <c:v>1206.7186423371243</c:v>
                </c:pt>
                <c:pt idx="1231">
                  <c:v>1206.7186423371243</c:v>
                </c:pt>
                <c:pt idx="1232">
                  <c:v>1206.7186423371243</c:v>
                </c:pt>
                <c:pt idx="1233">
                  <c:v>1206.7186423371243</c:v>
                </c:pt>
                <c:pt idx="1234">
                  <c:v>1206.7186423371243</c:v>
                </c:pt>
                <c:pt idx="1235">
                  <c:v>1206.7186423371243</c:v>
                </c:pt>
                <c:pt idx="1236">
                  <c:v>1206.7186423371243</c:v>
                </c:pt>
                <c:pt idx="1237">
                  <c:v>1206.7186423371243</c:v>
                </c:pt>
                <c:pt idx="1238">
                  <c:v>1206.7186423371243</c:v>
                </c:pt>
                <c:pt idx="1239">
                  <c:v>1206.7186423371243</c:v>
                </c:pt>
                <c:pt idx="1240">
                  <c:v>1206.7186423371243</c:v>
                </c:pt>
                <c:pt idx="1241">
                  <c:v>1206.7186423371243</c:v>
                </c:pt>
                <c:pt idx="1242">
                  <c:v>1206.7186423371243</c:v>
                </c:pt>
                <c:pt idx="1243">
                  <c:v>1206.7186423371243</c:v>
                </c:pt>
                <c:pt idx="1244">
                  <c:v>1206.7186423371243</c:v>
                </c:pt>
                <c:pt idx="1245">
                  <c:v>1206.7186423371243</c:v>
                </c:pt>
                <c:pt idx="1246">
                  <c:v>1206.7186423371243</c:v>
                </c:pt>
                <c:pt idx="1247">
                  <c:v>1206.7186423371243</c:v>
                </c:pt>
                <c:pt idx="1248">
                  <c:v>1206.7186423371243</c:v>
                </c:pt>
                <c:pt idx="1249">
                  <c:v>1206.7186423371243</c:v>
                </c:pt>
                <c:pt idx="1250">
                  <c:v>1206.7186423371243</c:v>
                </c:pt>
                <c:pt idx="1251">
                  <c:v>1206.7186423371243</c:v>
                </c:pt>
                <c:pt idx="1252">
                  <c:v>1206.7186423371243</c:v>
                </c:pt>
                <c:pt idx="1253">
                  <c:v>1206.7186423371243</c:v>
                </c:pt>
                <c:pt idx="1254">
                  <c:v>1206.7186423371243</c:v>
                </c:pt>
                <c:pt idx="1255">
                  <c:v>1206.7186423371243</c:v>
                </c:pt>
                <c:pt idx="1256">
                  <c:v>1206.7186423371243</c:v>
                </c:pt>
                <c:pt idx="1257">
                  <c:v>1206.7186423371243</c:v>
                </c:pt>
                <c:pt idx="1258">
                  <c:v>1206.7186423371243</c:v>
                </c:pt>
                <c:pt idx="1259">
                  <c:v>1206.7186423371243</c:v>
                </c:pt>
                <c:pt idx="1260">
                  <c:v>1206.7186423371243</c:v>
                </c:pt>
                <c:pt idx="1261">
                  <c:v>1206.7186423371243</c:v>
                </c:pt>
                <c:pt idx="1262">
                  <c:v>1206.7186423371243</c:v>
                </c:pt>
                <c:pt idx="1263">
                  <c:v>1206.7186423371243</c:v>
                </c:pt>
                <c:pt idx="1264">
                  <c:v>1206.7186423371243</c:v>
                </c:pt>
                <c:pt idx="1265">
                  <c:v>1206.7186423371243</c:v>
                </c:pt>
                <c:pt idx="1266">
                  <c:v>1206.7186423371243</c:v>
                </c:pt>
                <c:pt idx="1267">
                  <c:v>1206.7186423371243</c:v>
                </c:pt>
                <c:pt idx="1268">
                  <c:v>1206.7186423371243</c:v>
                </c:pt>
                <c:pt idx="1269">
                  <c:v>1206.7186423371243</c:v>
                </c:pt>
                <c:pt idx="1270">
                  <c:v>1206.7186423371243</c:v>
                </c:pt>
                <c:pt idx="1271">
                  <c:v>1206.7186423371243</c:v>
                </c:pt>
                <c:pt idx="1272">
                  <c:v>1206.7186423371243</c:v>
                </c:pt>
                <c:pt idx="1273">
                  <c:v>1206.7186423371243</c:v>
                </c:pt>
                <c:pt idx="1274">
                  <c:v>1206.7186423371243</c:v>
                </c:pt>
                <c:pt idx="1275">
                  <c:v>1206.7186423371243</c:v>
                </c:pt>
                <c:pt idx="1276">
                  <c:v>1206.7186423371243</c:v>
                </c:pt>
                <c:pt idx="1277">
                  <c:v>1206.7186423371243</c:v>
                </c:pt>
                <c:pt idx="1278">
                  <c:v>1206.7186423371243</c:v>
                </c:pt>
                <c:pt idx="1279">
                  <c:v>1206.7186423371243</c:v>
                </c:pt>
                <c:pt idx="1280">
                  <c:v>1206.7186423371243</c:v>
                </c:pt>
                <c:pt idx="1281">
                  <c:v>1206.7186423371243</c:v>
                </c:pt>
                <c:pt idx="1282">
                  <c:v>1206.7186423371243</c:v>
                </c:pt>
                <c:pt idx="1283">
                  <c:v>1206.7186423371243</c:v>
                </c:pt>
                <c:pt idx="1284">
                  <c:v>1206.7186423371243</c:v>
                </c:pt>
                <c:pt idx="1285">
                  <c:v>1206.7186423371243</c:v>
                </c:pt>
                <c:pt idx="1286">
                  <c:v>1206.7186423371243</c:v>
                </c:pt>
                <c:pt idx="1287">
                  <c:v>1206.7186423371243</c:v>
                </c:pt>
                <c:pt idx="1288">
                  <c:v>1206.7186423371243</c:v>
                </c:pt>
                <c:pt idx="1289">
                  <c:v>1206.7186423371243</c:v>
                </c:pt>
                <c:pt idx="1290">
                  <c:v>1206.7186423371243</c:v>
                </c:pt>
                <c:pt idx="1291">
                  <c:v>1206.7186423371243</c:v>
                </c:pt>
                <c:pt idx="1292">
                  <c:v>1206.7186423371243</c:v>
                </c:pt>
                <c:pt idx="1293">
                  <c:v>1206.7186423371243</c:v>
                </c:pt>
                <c:pt idx="1294">
                  <c:v>1206.7186423371243</c:v>
                </c:pt>
                <c:pt idx="1295">
                  <c:v>1206.7186423371243</c:v>
                </c:pt>
                <c:pt idx="1296">
                  <c:v>1206.7186423371243</c:v>
                </c:pt>
                <c:pt idx="1297">
                  <c:v>1206.7186423371243</c:v>
                </c:pt>
                <c:pt idx="1298">
                  <c:v>1206.7186423371243</c:v>
                </c:pt>
                <c:pt idx="1299">
                  <c:v>1206.7186423371243</c:v>
                </c:pt>
                <c:pt idx="1300">
                  <c:v>1206.7186423371243</c:v>
                </c:pt>
                <c:pt idx="1301">
                  <c:v>1206.7186423371243</c:v>
                </c:pt>
                <c:pt idx="1302">
                  <c:v>1206.7186423371243</c:v>
                </c:pt>
                <c:pt idx="1303">
                  <c:v>1206.7186423371243</c:v>
                </c:pt>
                <c:pt idx="1304">
                  <c:v>1206.7186423371243</c:v>
                </c:pt>
                <c:pt idx="1305">
                  <c:v>1206.7186423371243</c:v>
                </c:pt>
                <c:pt idx="1306">
                  <c:v>1206.7186423371243</c:v>
                </c:pt>
                <c:pt idx="1307">
                  <c:v>1206.7186423371243</c:v>
                </c:pt>
                <c:pt idx="1308">
                  <c:v>1206.7186423371243</c:v>
                </c:pt>
                <c:pt idx="1309">
                  <c:v>1206.7186423371243</c:v>
                </c:pt>
                <c:pt idx="1310">
                  <c:v>1206.7186423371243</c:v>
                </c:pt>
                <c:pt idx="1311">
                  <c:v>1206.7186423371243</c:v>
                </c:pt>
                <c:pt idx="1312">
                  <c:v>1206.7186423371243</c:v>
                </c:pt>
                <c:pt idx="1313">
                  <c:v>1206.7186423371243</c:v>
                </c:pt>
                <c:pt idx="1314">
                  <c:v>1206.7186423371243</c:v>
                </c:pt>
                <c:pt idx="1315">
                  <c:v>1206.7186423371243</c:v>
                </c:pt>
                <c:pt idx="1316">
                  <c:v>1206.7186423371243</c:v>
                </c:pt>
                <c:pt idx="1317">
                  <c:v>1206.7186423371243</c:v>
                </c:pt>
                <c:pt idx="1318">
                  <c:v>1206.7186423371243</c:v>
                </c:pt>
                <c:pt idx="1319">
                  <c:v>1206.7186423371243</c:v>
                </c:pt>
                <c:pt idx="1320">
                  <c:v>1206.7186423371243</c:v>
                </c:pt>
                <c:pt idx="1321">
                  <c:v>1206.7186423371243</c:v>
                </c:pt>
                <c:pt idx="1322">
                  <c:v>1206.7186423371243</c:v>
                </c:pt>
                <c:pt idx="1323">
                  <c:v>1206.7186423371243</c:v>
                </c:pt>
                <c:pt idx="1324">
                  <c:v>1206.7186423371243</c:v>
                </c:pt>
                <c:pt idx="1325">
                  <c:v>1206.7186423371243</c:v>
                </c:pt>
                <c:pt idx="1326">
                  <c:v>1206.7186423371243</c:v>
                </c:pt>
                <c:pt idx="1327">
                  <c:v>1206.7186423371243</c:v>
                </c:pt>
                <c:pt idx="1328">
                  <c:v>1206.7186423371243</c:v>
                </c:pt>
                <c:pt idx="1329">
                  <c:v>1206.7186423371243</c:v>
                </c:pt>
                <c:pt idx="1330">
                  <c:v>1206.7186423371243</c:v>
                </c:pt>
                <c:pt idx="1331">
                  <c:v>1206.7186423371243</c:v>
                </c:pt>
                <c:pt idx="1332">
                  <c:v>1206.7186423371243</c:v>
                </c:pt>
                <c:pt idx="1333">
                  <c:v>1206.7186423371243</c:v>
                </c:pt>
                <c:pt idx="1334">
                  <c:v>1206.7186423371243</c:v>
                </c:pt>
                <c:pt idx="1335">
                  <c:v>1206.7186423371243</c:v>
                </c:pt>
                <c:pt idx="1336">
                  <c:v>1206.7186423371243</c:v>
                </c:pt>
                <c:pt idx="1337">
                  <c:v>1206.7186423371243</c:v>
                </c:pt>
                <c:pt idx="1338">
                  <c:v>1206.7186423371243</c:v>
                </c:pt>
                <c:pt idx="1339">
                  <c:v>1206.7186423371243</c:v>
                </c:pt>
                <c:pt idx="1340">
                  <c:v>1206.7186423371243</c:v>
                </c:pt>
                <c:pt idx="1341">
                  <c:v>1206.7186423371243</c:v>
                </c:pt>
                <c:pt idx="1342">
                  <c:v>1206.7186423371243</c:v>
                </c:pt>
                <c:pt idx="1343">
                  <c:v>1206.7186423371243</c:v>
                </c:pt>
                <c:pt idx="1344">
                  <c:v>1206.7186423371243</c:v>
                </c:pt>
                <c:pt idx="1345">
                  <c:v>1206.7186423371243</c:v>
                </c:pt>
                <c:pt idx="1346">
                  <c:v>1206.7186423371243</c:v>
                </c:pt>
                <c:pt idx="1347">
                  <c:v>1206.7186423371243</c:v>
                </c:pt>
                <c:pt idx="1348">
                  <c:v>1206.7186423371243</c:v>
                </c:pt>
                <c:pt idx="1349">
                  <c:v>1206.7186423371243</c:v>
                </c:pt>
                <c:pt idx="1350">
                  <c:v>1206.7186423371243</c:v>
                </c:pt>
                <c:pt idx="1351">
                  <c:v>1207.3209406530916</c:v>
                </c:pt>
                <c:pt idx="1352">
                  <c:v>1208.9142096866233</c:v>
                </c:pt>
                <c:pt idx="1353">
                  <c:v>1210.8948478103821</c:v>
                </c:pt>
                <c:pt idx="1354">
                  <c:v>1213.2512835759783</c:v>
                </c:pt>
                <c:pt idx="1355">
                  <c:v>1216.2359739175224</c:v>
                </c:pt>
                <c:pt idx="1356">
                  <c:v>1220.3563415911515</c:v>
                </c:pt>
                <c:pt idx="1357">
                  <c:v>1225.2949808988321</c:v>
                </c:pt>
                <c:pt idx="1358">
                  <c:v>1230.7458566527553</c:v>
                </c:pt>
                <c:pt idx="1359">
                  <c:v>1236.9077717757211</c:v>
                </c:pt>
                <c:pt idx="1360">
                  <c:v>1243.2424774850185</c:v>
                </c:pt>
                <c:pt idx="1361">
                  <c:v>1247.4540984122125</c:v>
                </c:pt>
                <c:pt idx="1362">
                  <c:v>1247.6638125170432</c:v>
                </c:pt>
                <c:pt idx="1363">
                  <c:v>1247.6638125170432</c:v>
                </c:pt>
                <c:pt idx="1364">
                  <c:v>1247.6638125170432</c:v>
                </c:pt>
                <c:pt idx="1365">
                  <c:v>1247.6638125170432</c:v>
                </c:pt>
                <c:pt idx="1366">
                  <c:v>1247.6638125170432</c:v>
                </c:pt>
                <c:pt idx="1367">
                  <c:v>1247.6638125170432</c:v>
                </c:pt>
                <c:pt idx="1368">
                  <c:v>1249.827173463214</c:v>
                </c:pt>
                <c:pt idx="1369">
                  <c:v>1253.8018881955056</c:v>
                </c:pt>
                <c:pt idx="1370">
                  <c:v>1254.9647738176193</c:v>
                </c:pt>
                <c:pt idx="1371">
                  <c:v>1254.9647738176193</c:v>
                </c:pt>
                <c:pt idx="1372">
                  <c:v>1254.9647738176193</c:v>
                </c:pt>
                <c:pt idx="1373">
                  <c:v>1254.9647738176193</c:v>
                </c:pt>
                <c:pt idx="1374">
                  <c:v>1254.9647738176193</c:v>
                </c:pt>
                <c:pt idx="1375">
                  <c:v>1257.851899392818</c:v>
                </c:pt>
                <c:pt idx="1376">
                  <c:v>1265.5290525029325</c:v>
                </c:pt>
                <c:pt idx="1377">
                  <c:v>1279.2178009758957</c:v>
                </c:pt>
                <c:pt idx="1378">
                  <c:v>1294.6784124942278</c:v>
                </c:pt>
                <c:pt idx="1379">
                  <c:v>1308.4840837661236</c:v>
                </c:pt>
                <c:pt idx="1380">
                  <c:v>1320.5806523227791</c:v>
                </c:pt>
                <c:pt idx="1381">
                  <c:v>1327.6527631850583</c:v>
                </c:pt>
                <c:pt idx="1382">
                  <c:v>1327.6527631850583</c:v>
                </c:pt>
                <c:pt idx="1383">
                  <c:v>1327.6527631850583</c:v>
                </c:pt>
                <c:pt idx="1384">
                  <c:v>1327.6527631850583</c:v>
                </c:pt>
                <c:pt idx="1385">
                  <c:v>1327.6527631850583</c:v>
                </c:pt>
                <c:pt idx="1386">
                  <c:v>1327.6527631850583</c:v>
                </c:pt>
                <c:pt idx="1387">
                  <c:v>1327.6527631850583</c:v>
                </c:pt>
                <c:pt idx="1388">
                  <c:v>1327.6527631850583</c:v>
                </c:pt>
                <c:pt idx="1389">
                  <c:v>1327.6527631850583</c:v>
                </c:pt>
                <c:pt idx="1390">
                  <c:v>1327.6527631850583</c:v>
                </c:pt>
                <c:pt idx="1391">
                  <c:v>1327.6527631850583</c:v>
                </c:pt>
                <c:pt idx="1392">
                  <c:v>1327.6527631850583</c:v>
                </c:pt>
                <c:pt idx="1393">
                  <c:v>1327.6527631850583</c:v>
                </c:pt>
                <c:pt idx="1394">
                  <c:v>1327.6527631850583</c:v>
                </c:pt>
                <c:pt idx="1395">
                  <c:v>1327.6527631850583</c:v>
                </c:pt>
                <c:pt idx="1396">
                  <c:v>1327.6527631850583</c:v>
                </c:pt>
                <c:pt idx="1397">
                  <c:v>1327.6527631850583</c:v>
                </c:pt>
                <c:pt idx="1398">
                  <c:v>1328.5672950318931</c:v>
                </c:pt>
                <c:pt idx="1399">
                  <c:v>1330.4699444282958</c:v>
                </c:pt>
                <c:pt idx="1400">
                  <c:v>1333.3128186815752</c:v>
                </c:pt>
                <c:pt idx="1401">
                  <c:v>1336.6707988375617</c:v>
                </c:pt>
                <c:pt idx="1402">
                  <c:v>1341.0214267726424</c:v>
                </c:pt>
                <c:pt idx="1403">
                  <c:v>1348.0718765133433</c:v>
                </c:pt>
                <c:pt idx="1404">
                  <c:v>1359.4600891100688</c:v>
                </c:pt>
                <c:pt idx="1405">
                  <c:v>1372.0778946793998</c:v>
                </c:pt>
                <c:pt idx="1406">
                  <c:v>1381.0008519664939</c:v>
                </c:pt>
                <c:pt idx="1407">
                  <c:v>1384.2681083816149</c:v>
                </c:pt>
                <c:pt idx="1408">
                  <c:v>1384.2681083816149</c:v>
                </c:pt>
                <c:pt idx="1409">
                  <c:v>1384.2681083816149</c:v>
                </c:pt>
                <c:pt idx="1410">
                  <c:v>1384.2681083816149</c:v>
                </c:pt>
                <c:pt idx="1411">
                  <c:v>1384.2681083816149</c:v>
                </c:pt>
                <c:pt idx="1412">
                  <c:v>1384.2681083816149</c:v>
                </c:pt>
                <c:pt idx="1413">
                  <c:v>1384.2681083816149</c:v>
                </c:pt>
                <c:pt idx="1414">
                  <c:v>1384.2681083816149</c:v>
                </c:pt>
                <c:pt idx="1415">
                  <c:v>1384.2681083816149</c:v>
                </c:pt>
                <c:pt idx="1416">
                  <c:v>1384.2681083816149</c:v>
                </c:pt>
                <c:pt idx="1417">
                  <c:v>1384.2681083816149</c:v>
                </c:pt>
                <c:pt idx="1418">
                  <c:v>1384.2681083816149</c:v>
                </c:pt>
                <c:pt idx="1419">
                  <c:v>1384.2681083816149</c:v>
                </c:pt>
                <c:pt idx="1420">
                  <c:v>1384.2681083816149</c:v>
                </c:pt>
                <c:pt idx="1421">
                  <c:v>1387.457115476788</c:v>
                </c:pt>
                <c:pt idx="1422">
                  <c:v>1393.6076818476067</c:v>
                </c:pt>
                <c:pt idx="1423">
                  <c:v>1397.2600107497658</c:v>
                </c:pt>
                <c:pt idx="1424">
                  <c:v>1397.2600107497658</c:v>
                </c:pt>
                <c:pt idx="1425">
                  <c:v>1397.2600107497658</c:v>
                </c:pt>
                <c:pt idx="1426">
                  <c:v>1397.2600107497658</c:v>
                </c:pt>
                <c:pt idx="1427">
                  <c:v>1397.2600107497658</c:v>
                </c:pt>
                <c:pt idx="1428">
                  <c:v>1397.2600107497658</c:v>
                </c:pt>
                <c:pt idx="1429">
                  <c:v>1397.2600107497658</c:v>
                </c:pt>
                <c:pt idx="1430">
                  <c:v>1398.9571018204631</c:v>
                </c:pt>
                <c:pt idx="1431">
                  <c:v>1404.9087200274762</c:v>
                </c:pt>
                <c:pt idx="1432">
                  <c:v>1415.1342061384803</c:v>
                </c:pt>
                <c:pt idx="1433">
                  <c:v>1426.0426224135499</c:v>
                </c:pt>
                <c:pt idx="1434">
                  <c:v>1435.2627420216677</c:v>
                </c:pt>
                <c:pt idx="1435">
                  <c:v>1439.7282144939875</c:v>
                </c:pt>
                <c:pt idx="1436">
                  <c:v>1439.7282144939875</c:v>
                </c:pt>
                <c:pt idx="1437">
                  <c:v>1439.7282144939875</c:v>
                </c:pt>
                <c:pt idx="1438">
                  <c:v>1439.7282144939875</c:v>
                </c:pt>
                <c:pt idx="1439">
                  <c:v>1439.7282144939875</c:v>
                </c:pt>
                <c:pt idx="1440">
                  <c:v>1439.7282144939875</c:v>
                </c:pt>
                <c:pt idx="1441">
                  <c:v>1440.8957441864402</c:v>
                </c:pt>
                <c:pt idx="1442">
                  <c:v>1442.4094670814611</c:v>
                </c:pt>
                <c:pt idx="1443">
                  <c:v>1442.8196852940864</c:v>
                </c:pt>
                <c:pt idx="1444">
                  <c:v>1442.8196852940864</c:v>
                </c:pt>
                <c:pt idx="1445">
                  <c:v>1442.8196852940864</c:v>
                </c:pt>
                <c:pt idx="1446">
                  <c:v>1442.8196852940864</c:v>
                </c:pt>
                <c:pt idx="1447">
                  <c:v>1444.4747659388161</c:v>
                </c:pt>
                <c:pt idx="1448">
                  <c:v>1448.3575207783833</c:v>
                </c:pt>
                <c:pt idx="1449">
                  <c:v>1451.8046891591375</c:v>
                </c:pt>
                <c:pt idx="1450">
                  <c:v>1453.1214103090531</c:v>
                </c:pt>
                <c:pt idx="1451">
                  <c:v>1453.2840086219203</c:v>
                </c:pt>
                <c:pt idx="1452">
                  <c:v>1453.2840086219203</c:v>
                </c:pt>
                <c:pt idx="1453">
                  <c:v>1453.2840086219203</c:v>
                </c:pt>
                <c:pt idx="1454">
                  <c:v>1453.2840086219203</c:v>
                </c:pt>
                <c:pt idx="1455">
                  <c:v>1453.2840086219203</c:v>
                </c:pt>
                <c:pt idx="1456">
                  <c:v>1453.2840086219203</c:v>
                </c:pt>
                <c:pt idx="1457">
                  <c:v>1453.2840086219203</c:v>
                </c:pt>
                <c:pt idx="1458">
                  <c:v>1453.2840086219203</c:v>
                </c:pt>
                <c:pt idx="1459">
                  <c:v>1453.2840086219203</c:v>
                </c:pt>
                <c:pt idx="1460">
                  <c:v>1453.2840086219203</c:v>
                </c:pt>
                <c:pt idx="1461">
                  <c:v>1453.2840086219203</c:v>
                </c:pt>
                <c:pt idx="1462">
                  <c:v>1453.2840086219203</c:v>
                </c:pt>
                <c:pt idx="1463">
                  <c:v>1453.2840086219203</c:v>
                </c:pt>
                <c:pt idx="1464">
                  <c:v>1453.2840086219203</c:v>
                </c:pt>
                <c:pt idx="1465">
                  <c:v>1453.2840086219203</c:v>
                </c:pt>
                <c:pt idx="1466">
                  <c:v>1453.2840086219203</c:v>
                </c:pt>
                <c:pt idx="1467">
                  <c:v>1453.2840086219203</c:v>
                </c:pt>
                <c:pt idx="1468">
                  <c:v>1453.2840086219203</c:v>
                </c:pt>
                <c:pt idx="1469">
                  <c:v>1453.2840086219203</c:v>
                </c:pt>
                <c:pt idx="1470">
                  <c:v>1453.2840086219203</c:v>
                </c:pt>
                <c:pt idx="1471">
                  <c:v>1453.2840086219203</c:v>
                </c:pt>
                <c:pt idx="1472">
                  <c:v>1453.2840086219203</c:v>
                </c:pt>
                <c:pt idx="1473">
                  <c:v>1453.2840086219203</c:v>
                </c:pt>
                <c:pt idx="1474">
                  <c:v>1453.2840086219203</c:v>
                </c:pt>
                <c:pt idx="1475">
                  <c:v>1453.2840086219203</c:v>
                </c:pt>
                <c:pt idx="1476">
                  <c:v>1453.2840086219203</c:v>
                </c:pt>
                <c:pt idx="1477">
                  <c:v>1453.2840086219203</c:v>
                </c:pt>
                <c:pt idx="1478">
                  <c:v>1453.2840086219203</c:v>
                </c:pt>
                <c:pt idx="1479">
                  <c:v>1453.2840086219203</c:v>
                </c:pt>
                <c:pt idx="1480">
                  <c:v>1453.2840086219203</c:v>
                </c:pt>
                <c:pt idx="1481">
                  <c:v>1453.2840086219203</c:v>
                </c:pt>
                <c:pt idx="1482">
                  <c:v>1453.2840086219203</c:v>
                </c:pt>
                <c:pt idx="1483">
                  <c:v>1453.2840086219203</c:v>
                </c:pt>
                <c:pt idx="1484">
                  <c:v>1453.2840086219203</c:v>
                </c:pt>
                <c:pt idx="1485">
                  <c:v>1453.2840086219203</c:v>
                </c:pt>
                <c:pt idx="1486">
                  <c:v>1453.2840086219203</c:v>
                </c:pt>
                <c:pt idx="1487">
                  <c:v>1453.2840086219203</c:v>
                </c:pt>
                <c:pt idx="1488">
                  <c:v>1453.2840086219203</c:v>
                </c:pt>
                <c:pt idx="1489">
                  <c:v>1453.2840086219203</c:v>
                </c:pt>
                <c:pt idx="1490">
                  <c:v>1453.2840086219203</c:v>
                </c:pt>
                <c:pt idx="1491">
                  <c:v>1453.2840086219203</c:v>
                </c:pt>
                <c:pt idx="1492">
                  <c:v>1453.2840086219203</c:v>
                </c:pt>
                <c:pt idx="1493">
                  <c:v>1453.2840086219203</c:v>
                </c:pt>
                <c:pt idx="1494">
                  <c:v>1453.2840086219203</c:v>
                </c:pt>
                <c:pt idx="1495">
                  <c:v>1453.2840086219203</c:v>
                </c:pt>
                <c:pt idx="1496">
                  <c:v>1453.2840086219203</c:v>
                </c:pt>
                <c:pt idx="1497">
                  <c:v>1453.2840086219203</c:v>
                </c:pt>
                <c:pt idx="1498">
                  <c:v>1453.2840086219203</c:v>
                </c:pt>
                <c:pt idx="1499">
                  <c:v>1453.2840086219203</c:v>
                </c:pt>
                <c:pt idx="1500">
                  <c:v>1453.2840086219203</c:v>
                </c:pt>
                <c:pt idx="1501">
                  <c:v>1453.2840086219203</c:v>
                </c:pt>
                <c:pt idx="1502">
                  <c:v>1453.2840086219203</c:v>
                </c:pt>
                <c:pt idx="1503">
                  <c:v>1453.2840086219203</c:v>
                </c:pt>
                <c:pt idx="1504">
                  <c:v>1453.2840086219203</c:v>
                </c:pt>
                <c:pt idx="1505">
                  <c:v>1453.2840086219203</c:v>
                </c:pt>
                <c:pt idx="1506">
                  <c:v>1453.2840086219203</c:v>
                </c:pt>
                <c:pt idx="1507">
                  <c:v>1453.2840086219203</c:v>
                </c:pt>
                <c:pt idx="1508">
                  <c:v>1453.2840086219203</c:v>
                </c:pt>
                <c:pt idx="1509">
                  <c:v>1453.2840086219203</c:v>
                </c:pt>
                <c:pt idx="1510">
                  <c:v>1453.2840086219203</c:v>
                </c:pt>
                <c:pt idx="1511">
                  <c:v>1453.2840086219203</c:v>
                </c:pt>
                <c:pt idx="1512">
                  <c:v>1453.2840086219203</c:v>
                </c:pt>
                <c:pt idx="1513">
                  <c:v>1453.2840086219203</c:v>
                </c:pt>
                <c:pt idx="1514">
                  <c:v>1453.2840086219203</c:v>
                </c:pt>
                <c:pt idx="1515">
                  <c:v>1453.2840086219203</c:v>
                </c:pt>
                <c:pt idx="1516">
                  <c:v>1453.2840086219203</c:v>
                </c:pt>
                <c:pt idx="1517">
                  <c:v>1453.2840086219203</c:v>
                </c:pt>
                <c:pt idx="1518">
                  <c:v>1453.2840086219203</c:v>
                </c:pt>
                <c:pt idx="1519">
                  <c:v>1453.2840086219203</c:v>
                </c:pt>
                <c:pt idx="1520">
                  <c:v>1453.2840086219203</c:v>
                </c:pt>
                <c:pt idx="1521">
                  <c:v>1453.2840086219203</c:v>
                </c:pt>
                <c:pt idx="1522">
                  <c:v>1453.2840086219203</c:v>
                </c:pt>
                <c:pt idx="1523">
                  <c:v>1453.2840086219203</c:v>
                </c:pt>
                <c:pt idx="1524">
                  <c:v>1453.2840086219203</c:v>
                </c:pt>
                <c:pt idx="1525">
                  <c:v>1455.2589908099649</c:v>
                </c:pt>
                <c:pt idx="1526">
                  <c:v>1460.1919586275887</c:v>
                </c:pt>
                <c:pt idx="1527">
                  <c:v>1466.9072267057788</c:v>
                </c:pt>
                <c:pt idx="1528">
                  <c:v>1473.5587680569972</c:v>
                </c:pt>
                <c:pt idx="1529">
                  <c:v>1478.7224769366417</c:v>
                </c:pt>
                <c:pt idx="1530">
                  <c:v>1481.7935329133284</c:v>
                </c:pt>
                <c:pt idx="1531">
                  <c:v>1482.4127077515459</c:v>
                </c:pt>
                <c:pt idx="1532">
                  <c:v>1482.4127077515459</c:v>
                </c:pt>
                <c:pt idx="1533">
                  <c:v>1482.4127077515459</c:v>
                </c:pt>
                <c:pt idx="1534">
                  <c:v>1482.4127077515459</c:v>
                </c:pt>
                <c:pt idx="1535">
                  <c:v>1482.4127077515459</c:v>
                </c:pt>
                <c:pt idx="1536">
                  <c:v>1482.4127077515459</c:v>
                </c:pt>
                <c:pt idx="1537">
                  <c:v>1482.4127077515459</c:v>
                </c:pt>
                <c:pt idx="1538">
                  <c:v>1482.4127077515459</c:v>
                </c:pt>
                <c:pt idx="1539">
                  <c:v>1482.4127077515459</c:v>
                </c:pt>
                <c:pt idx="1540">
                  <c:v>1482.4127077515459</c:v>
                </c:pt>
                <c:pt idx="1541">
                  <c:v>1482.4127077515459</c:v>
                </c:pt>
                <c:pt idx="1542">
                  <c:v>1482.4127077515459</c:v>
                </c:pt>
                <c:pt idx="1543">
                  <c:v>1482.4127077515459</c:v>
                </c:pt>
                <c:pt idx="1544">
                  <c:v>1482.4127077515459</c:v>
                </c:pt>
                <c:pt idx="1545">
                  <c:v>1482.4127077515459</c:v>
                </c:pt>
                <c:pt idx="1546">
                  <c:v>1482.4127077515459</c:v>
                </c:pt>
                <c:pt idx="1547">
                  <c:v>1482.4127077515459</c:v>
                </c:pt>
                <c:pt idx="1548">
                  <c:v>1482.4127077515459</c:v>
                </c:pt>
                <c:pt idx="1549">
                  <c:v>1482.4127077515459</c:v>
                </c:pt>
                <c:pt idx="1550">
                  <c:v>1482.4127077515459</c:v>
                </c:pt>
                <c:pt idx="1551">
                  <c:v>1482.4127077515459</c:v>
                </c:pt>
                <c:pt idx="1552">
                  <c:v>1482.4127077515459</c:v>
                </c:pt>
                <c:pt idx="1553">
                  <c:v>1482.4127077515459</c:v>
                </c:pt>
                <c:pt idx="1554">
                  <c:v>1482.4127077515459</c:v>
                </c:pt>
                <c:pt idx="1555">
                  <c:v>1482.4127077515459</c:v>
                </c:pt>
                <c:pt idx="1556">
                  <c:v>1482.4127077515459</c:v>
                </c:pt>
                <c:pt idx="1557">
                  <c:v>1482.4127077515459</c:v>
                </c:pt>
                <c:pt idx="1558">
                  <c:v>1482.4127077515459</c:v>
                </c:pt>
                <c:pt idx="1559">
                  <c:v>1482.4127077515459</c:v>
                </c:pt>
                <c:pt idx="1560">
                  <c:v>1482.4127077515459</c:v>
                </c:pt>
                <c:pt idx="1561">
                  <c:v>1482.4127077515459</c:v>
                </c:pt>
                <c:pt idx="1562">
                  <c:v>1482.4127077515459</c:v>
                </c:pt>
                <c:pt idx="1563">
                  <c:v>1482.4127077515459</c:v>
                </c:pt>
                <c:pt idx="1564">
                  <c:v>1482.4127077515459</c:v>
                </c:pt>
                <c:pt idx="1565">
                  <c:v>1482.4127077515459</c:v>
                </c:pt>
                <c:pt idx="1566">
                  <c:v>1482.4127077515459</c:v>
                </c:pt>
                <c:pt idx="1567">
                  <c:v>1482.4127077515459</c:v>
                </c:pt>
                <c:pt idx="1568">
                  <c:v>1482.4127077515459</c:v>
                </c:pt>
                <c:pt idx="1569">
                  <c:v>1482.4127077515459</c:v>
                </c:pt>
                <c:pt idx="1570">
                  <c:v>1482.4127077515459</c:v>
                </c:pt>
                <c:pt idx="1571">
                  <c:v>1482.4127077515459</c:v>
                </c:pt>
                <c:pt idx="1572">
                  <c:v>1482.4127077515459</c:v>
                </c:pt>
                <c:pt idx="1573">
                  <c:v>1482.4127077515459</c:v>
                </c:pt>
                <c:pt idx="1574">
                  <c:v>1482.4127077515459</c:v>
                </c:pt>
                <c:pt idx="1575">
                  <c:v>1482.4127077515459</c:v>
                </c:pt>
                <c:pt idx="1576">
                  <c:v>1482.4127077515459</c:v>
                </c:pt>
                <c:pt idx="1577">
                  <c:v>1482.4127077515459</c:v>
                </c:pt>
                <c:pt idx="1578">
                  <c:v>1482.4127077515459</c:v>
                </c:pt>
                <c:pt idx="1579">
                  <c:v>1482.4127077515459</c:v>
                </c:pt>
                <c:pt idx="1580">
                  <c:v>1482.4127077515459</c:v>
                </c:pt>
                <c:pt idx="1581">
                  <c:v>1482.4127077515459</c:v>
                </c:pt>
                <c:pt idx="1582">
                  <c:v>1482.4127077515459</c:v>
                </c:pt>
                <c:pt idx="1583">
                  <c:v>1482.4127077515459</c:v>
                </c:pt>
                <c:pt idx="1584">
                  <c:v>1482.4127077515459</c:v>
                </c:pt>
                <c:pt idx="1585">
                  <c:v>1482.4127077515459</c:v>
                </c:pt>
                <c:pt idx="1586">
                  <c:v>1482.4127077515459</c:v>
                </c:pt>
                <c:pt idx="1587">
                  <c:v>1482.4127077515459</c:v>
                </c:pt>
                <c:pt idx="1588">
                  <c:v>1482.4127077515459</c:v>
                </c:pt>
                <c:pt idx="1589">
                  <c:v>1482.4127077515459</c:v>
                </c:pt>
                <c:pt idx="1590">
                  <c:v>1482.4127077515459</c:v>
                </c:pt>
                <c:pt idx="1591">
                  <c:v>1482.4127077515459</c:v>
                </c:pt>
                <c:pt idx="1592">
                  <c:v>1482.4127077515459</c:v>
                </c:pt>
                <c:pt idx="1593">
                  <c:v>1482.4127077515459</c:v>
                </c:pt>
                <c:pt idx="1594">
                  <c:v>1482.4127077515459</c:v>
                </c:pt>
                <c:pt idx="1595">
                  <c:v>1482.4127077515459</c:v>
                </c:pt>
                <c:pt idx="1596">
                  <c:v>1482.4127077515459</c:v>
                </c:pt>
                <c:pt idx="1597">
                  <c:v>1482.4127077515459</c:v>
                </c:pt>
                <c:pt idx="1598">
                  <c:v>1482.4127077515459</c:v>
                </c:pt>
                <c:pt idx="1599">
                  <c:v>1482.4127077515459</c:v>
                </c:pt>
                <c:pt idx="1600">
                  <c:v>1482.4127077515459</c:v>
                </c:pt>
                <c:pt idx="1601">
                  <c:v>1482.4127077515459</c:v>
                </c:pt>
                <c:pt idx="1602">
                  <c:v>1482.4127077515459</c:v>
                </c:pt>
                <c:pt idx="1603">
                  <c:v>1482.4127077515459</c:v>
                </c:pt>
                <c:pt idx="1604">
                  <c:v>1482.4127077515459</c:v>
                </c:pt>
                <c:pt idx="1605">
                  <c:v>1482.4127077515459</c:v>
                </c:pt>
                <c:pt idx="1606">
                  <c:v>1482.4127077515459</c:v>
                </c:pt>
                <c:pt idx="1607">
                  <c:v>1482.4127077515459</c:v>
                </c:pt>
                <c:pt idx="1608">
                  <c:v>1482.4127077515459</c:v>
                </c:pt>
                <c:pt idx="1609">
                  <c:v>1482.4127077515459</c:v>
                </c:pt>
                <c:pt idx="1610">
                  <c:v>1482.4127077515459</c:v>
                </c:pt>
                <c:pt idx="1611">
                  <c:v>1482.4127077515459</c:v>
                </c:pt>
                <c:pt idx="1612">
                  <c:v>1482.4127077515459</c:v>
                </c:pt>
                <c:pt idx="1613">
                  <c:v>1482.4127077515459</c:v>
                </c:pt>
                <c:pt idx="1614">
                  <c:v>1482.4127077515459</c:v>
                </c:pt>
                <c:pt idx="1615">
                  <c:v>1482.4127077515459</c:v>
                </c:pt>
                <c:pt idx="1616">
                  <c:v>1482.4127077515459</c:v>
                </c:pt>
                <c:pt idx="1617">
                  <c:v>1482.4127077515459</c:v>
                </c:pt>
                <c:pt idx="1618">
                  <c:v>1482.4127077515459</c:v>
                </c:pt>
                <c:pt idx="1619">
                  <c:v>1482.4127077515459</c:v>
                </c:pt>
                <c:pt idx="1620">
                  <c:v>1482.4127077515459</c:v>
                </c:pt>
                <c:pt idx="1621">
                  <c:v>1482.4127077515459</c:v>
                </c:pt>
                <c:pt idx="1622">
                  <c:v>1482.4127077515459</c:v>
                </c:pt>
                <c:pt idx="1623">
                  <c:v>1482.4127077515459</c:v>
                </c:pt>
                <c:pt idx="1624">
                  <c:v>1482.4127077515459</c:v>
                </c:pt>
                <c:pt idx="1625">
                  <c:v>1482.4127077515459</c:v>
                </c:pt>
                <c:pt idx="1626">
                  <c:v>1482.4127077515459</c:v>
                </c:pt>
                <c:pt idx="1627">
                  <c:v>1482.4127077515459</c:v>
                </c:pt>
                <c:pt idx="1628">
                  <c:v>1482.4127077515459</c:v>
                </c:pt>
                <c:pt idx="1629">
                  <c:v>1482.6487089783902</c:v>
                </c:pt>
                <c:pt idx="1630">
                  <c:v>1483.2521211413352</c:v>
                </c:pt>
                <c:pt idx="1631">
                  <c:v>1483.2521211413352</c:v>
                </c:pt>
                <c:pt idx="1632">
                  <c:v>1483.2521211413352</c:v>
                </c:pt>
                <c:pt idx="1633">
                  <c:v>1483.2521211413352</c:v>
                </c:pt>
                <c:pt idx="1634">
                  <c:v>1483.2521211413352</c:v>
                </c:pt>
                <c:pt idx="1635">
                  <c:v>1483.2521211413352</c:v>
                </c:pt>
                <c:pt idx="1636">
                  <c:v>1483.2521211413352</c:v>
                </c:pt>
                <c:pt idx="1637">
                  <c:v>1483.2521211413352</c:v>
                </c:pt>
                <c:pt idx="1638">
                  <c:v>1483.2521211413352</c:v>
                </c:pt>
                <c:pt idx="1639">
                  <c:v>1483.2521211413352</c:v>
                </c:pt>
                <c:pt idx="1640">
                  <c:v>1483.2521211413352</c:v>
                </c:pt>
                <c:pt idx="1641">
                  <c:v>1483.2521211413352</c:v>
                </c:pt>
                <c:pt idx="1642">
                  <c:v>1483.2521211413352</c:v>
                </c:pt>
                <c:pt idx="1643">
                  <c:v>1483.2521211413352</c:v>
                </c:pt>
                <c:pt idx="1644">
                  <c:v>1483.2521211413352</c:v>
                </c:pt>
                <c:pt idx="1645">
                  <c:v>1483.2521211413352</c:v>
                </c:pt>
                <c:pt idx="1646">
                  <c:v>1483.2521211413352</c:v>
                </c:pt>
                <c:pt idx="1647">
                  <c:v>1483.2521211413352</c:v>
                </c:pt>
                <c:pt idx="1648">
                  <c:v>1483.2521211413352</c:v>
                </c:pt>
                <c:pt idx="1649">
                  <c:v>1483.2521211413352</c:v>
                </c:pt>
                <c:pt idx="1650">
                  <c:v>1483.2521211413352</c:v>
                </c:pt>
                <c:pt idx="1651">
                  <c:v>1483.2521211413352</c:v>
                </c:pt>
                <c:pt idx="1652">
                  <c:v>1483.2521211413352</c:v>
                </c:pt>
                <c:pt idx="1653">
                  <c:v>1483.2521211413352</c:v>
                </c:pt>
                <c:pt idx="1654">
                  <c:v>1483.2521211413352</c:v>
                </c:pt>
                <c:pt idx="1655">
                  <c:v>1483.2521211413352</c:v>
                </c:pt>
                <c:pt idx="1656">
                  <c:v>1483.2521211413352</c:v>
                </c:pt>
                <c:pt idx="1657">
                  <c:v>1483.2521211413352</c:v>
                </c:pt>
                <c:pt idx="1658">
                  <c:v>1483.2521211413352</c:v>
                </c:pt>
                <c:pt idx="1659">
                  <c:v>1483.2521211413352</c:v>
                </c:pt>
                <c:pt idx="1660">
                  <c:v>1483.2521211413352</c:v>
                </c:pt>
                <c:pt idx="1661">
                  <c:v>1483.2521211413352</c:v>
                </c:pt>
                <c:pt idx="1662">
                  <c:v>1483.2521211413352</c:v>
                </c:pt>
                <c:pt idx="1663">
                  <c:v>1483.2521211413352</c:v>
                </c:pt>
                <c:pt idx="1664">
                  <c:v>1483.2521211413352</c:v>
                </c:pt>
                <c:pt idx="1665">
                  <c:v>1483.2521211413352</c:v>
                </c:pt>
                <c:pt idx="1666">
                  <c:v>1483.2521211413352</c:v>
                </c:pt>
                <c:pt idx="1667">
                  <c:v>1483.2521211413352</c:v>
                </c:pt>
                <c:pt idx="1668">
                  <c:v>1483.2521211413352</c:v>
                </c:pt>
                <c:pt idx="1669">
                  <c:v>1483.2521211413352</c:v>
                </c:pt>
                <c:pt idx="1670">
                  <c:v>1483.2521211413352</c:v>
                </c:pt>
                <c:pt idx="1671">
                  <c:v>1483.2521211413352</c:v>
                </c:pt>
                <c:pt idx="1672">
                  <c:v>1483.2521211413352</c:v>
                </c:pt>
                <c:pt idx="1673">
                  <c:v>1483.2521211413352</c:v>
                </c:pt>
                <c:pt idx="1674">
                  <c:v>1483.2521211413352</c:v>
                </c:pt>
                <c:pt idx="1675">
                  <c:v>1483.2521211413352</c:v>
                </c:pt>
                <c:pt idx="1676">
                  <c:v>1483.2521211413352</c:v>
                </c:pt>
                <c:pt idx="1677">
                  <c:v>1483.2521211413352</c:v>
                </c:pt>
                <c:pt idx="1678">
                  <c:v>1483.2521211413352</c:v>
                </c:pt>
                <c:pt idx="1679">
                  <c:v>1483.2521211413352</c:v>
                </c:pt>
                <c:pt idx="1680">
                  <c:v>1483.2521211413352</c:v>
                </c:pt>
                <c:pt idx="1681">
                  <c:v>1483.2521211413352</c:v>
                </c:pt>
                <c:pt idx="1682">
                  <c:v>1483.2521211413352</c:v>
                </c:pt>
                <c:pt idx="1683">
                  <c:v>1483.2521211413352</c:v>
                </c:pt>
                <c:pt idx="1684">
                  <c:v>1483.2521211413352</c:v>
                </c:pt>
                <c:pt idx="1685">
                  <c:v>1483.2521211413352</c:v>
                </c:pt>
                <c:pt idx="1686">
                  <c:v>1483.2521211413352</c:v>
                </c:pt>
                <c:pt idx="1687">
                  <c:v>1483.2521211413352</c:v>
                </c:pt>
                <c:pt idx="1688">
                  <c:v>1483.2521211413352</c:v>
                </c:pt>
                <c:pt idx="1689">
                  <c:v>1483.2521211413352</c:v>
                </c:pt>
                <c:pt idx="1690">
                  <c:v>1483.2521211413352</c:v>
                </c:pt>
                <c:pt idx="1691">
                  <c:v>1483.2521211413352</c:v>
                </c:pt>
                <c:pt idx="1692">
                  <c:v>1483.2521211413352</c:v>
                </c:pt>
                <c:pt idx="1693">
                  <c:v>1483.2521211413352</c:v>
                </c:pt>
                <c:pt idx="1694">
                  <c:v>1483.2521211413352</c:v>
                </c:pt>
                <c:pt idx="1695">
                  <c:v>1483.2521211413352</c:v>
                </c:pt>
                <c:pt idx="1696">
                  <c:v>1483.2521211413352</c:v>
                </c:pt>
                <c:pt idx="1697">
                  <c:v>1483.2521211413352</c:v>
                </c:pt>
                <c:pt idx="1698">
                  <c:v>1483.2521211413352</c:v>
                </c:pt>
                <c:pt idx="1699">
                  <c:v>1483.2521211413352</c:v>
                </c:pt>
                <c:pt idx="1700">
                  <c:v>1483.2521211413352</c:v>
                </c:pt>
                <c:pt idx="1701">
                  <c:v>1483.2521211413352</c:v>
                </c:pt>
                <c:pt idx="1702">
                  <c:v>1483.2521211413352</c:v>
                </c:pt>
                <c:pt idx="1703">
                  <c:v>1483.2521211413352</c:v>
                </c:pt>
                <c:pt idx="1704">
                  <c:v>1483.2521211413352</c:v>
                </c:pt>
                <c:pt idx="1705">
                  <c:v>1483.2521211413352</c:v>
                </c:pt>
                <c:pt idx="1706">
                  <c:v>1483.2521211413352</c:v>
                </c:pt>
                <c:pt idx="1707">
                  <c:v>1483.2521211413352</c:v>
                </c:pt>
                <c:pt idx="1708">
                  <c:v>1483.2521211413352</c:v>
                </c:pt>
                <c:pt idx="1709">
                  <c:v>1483.2521211413352</c:v>
                </c:pt>
                <c:pt idx="1710">
                  <c:v>1483.2521211413352</c:v>
                </c:pt>
                <c:pt idx="1711">
                  <c:v>1483.2521211413352</c:v>
                </c:pt>
                <c:pt idx="1712">
                  <c:v>1483.2521211413352</c:v>
                </c:pt>
                <c:pt idx="1713">
                  <c:v>1483.2521211413352</c:v>
                </c:pt>
                <c:pt idx="1714">
                  <c:v>1483.2521211413352</c:v>
                </c:pt>
                <c:pt idx="1715">
                  <c:v>1483.2521211413352</c:v>
                </c:pt>
                <c:pt idx="1716">
                  <c:v>1483.2521211413352</c:v>
                </c:pt>
                <c:pt idx="1717">
                  <c:v>1483.2521211413352</c:v>
                </c:pt>
                <c:pt idx="1718">
                  <c:v>1483.2521211413352</c:v>
                </c:pt>
                <c:pt idx="1719">
                  <c:v>1483.2521211413352</c:v>
                </c:pt>
                <c:pt idx="1720">
                  <c:v>1483.2521211413352</c:v>
                </c:pt>
                <c:pt idx="1721">
                  <c:v>1483.2521211413352</c:v>
                </c:pt>
                <c:pt idx="1722">
                  <c:v>1483.2521211413352</c:v>
                </c:pt>
                <c:pt idx="1723">
                  <c:v>1483.2521211413352</c:v>
                </c:pt>
                <c:pt idx="1724">
                  <c:v>1483.2521211413352</c:v>
                </c:pt>
                <c:pt idx="1725">
                  <c:v>1483.2521211413352</c:v>
                </c:pt>
                <c:pt idx="1726">
                  <c:v>1483.2521211413352</c:v>
                </c:pt>
                <c:pt idx="1727">
                  <c:v>1483.2521211413352</c:v>
                </c:pt>
                <c:pt idx="1728">
                  <c:v>1483.2521211413352</c:v>
                </c:pt>
                <c:pt idx="1729">
                  <c:v>1483.2521211413352</c:v>
                </c:pt>
                <c:pt idx="1730">
                  <c:v>1486.1605541148604</c:v>
                </c:pt>
                <c:pt idx="1731">
                  <c:v>1490.5026091706527</c:v>
                </c:pt>
                <c:pt idx="1732">
                  <c:v>1495.3469179184005</c:v>
                </c:pt>
                <c:pt idx="1733">
                  <c:v>1499.7801961408472</c:v>
                </c:pt>
                <c:pt idx="1734">
                  <c:v>1503.7870495158759</c:v>
                </c:pt>
                <c:pt idx="1735">
                  <c:v>1507.7660081159461</c:v>
                </c:pt>
                <c:pt idx="1736">
                  <c:v>1512.511676854554</c:v>
                </c:pt>
                <c:pt idx="1737">
                  <c:v>1517.5984011946123</c:v>
                </c:pt>
                <c:pt idx="1738">
                  <c:v>1522.5984741011152</c:v>
                </c:pt>
                <c:pt idx="1739">
                  <c:v>1527.1249780049015</c:v>
                </c:pt>
                <c:pt idx="1740">
                  <c:v>1530.053087848537</c:v>
                </c:pt>
                <c:pt idx="1741">
                  <c:v>1530.6707219264099</c:v>
                </c:pt>
                <c:pt idx="1742">
                  <c:v>1530.6707219264099</c:v>
                </c:pt>
                <c:pt idx="1743">
                  <c:v>1530.6707219264099</c:v>
                </c:pt>
                <c:pt idx="1744">
                  <c:v>1530.6707219264099</c:v>
                </c:pt>
                <c:pt idx="1745">
                  <c:v>1530.6707219264099</c:v>
                </c:pt>
                <c:pt idx="1746">
                  <c:v>1530.6707219264099</c:v>
                </c:pt>
                <c:pt idx="1747">
                  <c:v>1530.6707219264099</c:v>
                </c:pt>
                <c:pt idx="1748">
                  <c:v>1530.6707219264099</c:v>
                </c:pt>
                <c:pt idx="1749">
                  <c:v>1530.6707219264099</c:v>
                </c:pt>
                <c:pt idx="1750">
                  <c:v>1530.6707219264099</c:v>
                </c:pt>
                <c:pt idx="1751">
                  <c:v>1530.6707219264099</c:v>
                </c:pt>
                <c:pt idx="1752">
                  <c:v>1530.6707219264099</c:v>
                </c:pt>
                <c:pt idx="1753">
                  <c:v>1530.6707219264099</c:v>
                </c:pt>
                <c:pt idx="1754">
                  <c:v>1530.6707219264099</c:v>
                </c:pt>
                <c:pt idx="1755">
                  <c:v>1530.6707219264099</c:v>
                </c:pt>
                <c:pt idx="1756">
                  <c:v>1530.6707219264099</c:v>
                </c:pt>
                <c:pt idx="1757">
                  <c:v>1530.6707219264099</c:v>
                </c:pt>
                <c:pt idx="1758">
                  <c:v>1530.6707219264099</c:v>
                </c:pt>
                <c:pt idx="1759">
                  <c:v>1530.6707219264099</c:v>
                </c:pt>
                <c:pt idx="1760">
                  <c:v>1530.6707219264099</c:v>
                </c:pt>
                <c:pt idx="1761">
                  <c:v>1530.6707219264099</c:v>
                </c:pt>
                <c:pt idx="1762">
                  <c:v>1530.6707219264099</c:v>
                </c:pt>
                <c:pt idx="1763">
                  <c:v>1530.6707219264099</c:v>
                </c:pt>
                <c:pt idx="1764">
                  <c:v>1530.6707219264099</c:v>
                </c:pt>
                <c:pt idx="1765">
                  <c:v>1530.6707219264099</c:v>
                </c:pt>
                <c:pt idx="1766">
                  <c:v>1530.6707219264099</c:v>
                </c:pt>
                <c:pt idx="1767">
                  <c:v>1532.7750723125266</c:v>
                </c:pt>
                <c:pt idx="1768">
                  <c:v>1537.847563059878</c:v>
                </c:pt>
                <c:pt idx="1769">
                  <c:v>1546.0204029274983</c:v>
                </c:pt>
                <c:pt idx="1770">
                  <c:v>1556.5220083262311</c:v>
                </c:pt>
                <c:pt idx="1771">
                  <c:v>1567.8260643111489</c:v>
                </c:pt>
                <c:pt idx="1772">
                  <c:v>1578.8342152451421</c:v>
                </c:pt>
                <c:pt idx="1773">
                  <c:v>1589.0525521945071</c:v>
                </c:pt>
                <c:pt idx="1774">
                  <c:v>1597.8585729806184</c:v>
                </c:pt>
                <c:pt idx="1775">
                  <c:v>1605.1511565400087</c:v>
                </c:pt>
                <c:pt idx="1776">
                  <c:v>1611.6507151344867</c:v>
                </c:pt>
                <c:pt idx="1777">
                  <c:v>1618.163664095026</c:v>
                </c:pt>
                <c:pt idx="1778">
                  <c:v>1625.3805221288244</c:v>
                </c:pt>
                <c:pt idx="1779">
                  <c:v>1633.6589742977667</c:v>
                </c:pt>
                <c:pt idx="1780">
                  <c:v>1642.5780426223844</c:v>
                </c:pt>
                <c:pt idx="1781">
                  <c:v>1651.1484553795385</c:v>
                </c:pt>
                <c:pt idx="1782">
                  <c:v>1658.508896233458</c:v>
                </c:pt>
                <c:pt idx="1783">
                  <c:v>1664.3038205912203</c:v>
                </c:pt>
                <c:pt idx="1784">
                  <c:v>1668.5468361299186</c:v>
                </c:pt>
                <c:pt idx="1785">
                  <c:v>1671.7839455267001</c:v>
                </c:pt>
                <c:pt idx="1786">
                  <c:v>1674.5248468346294</c:v>
                </c:pt>
                <c:pt idx="1787">
                  <c:v>1676.996720446532</c:v>
                </c:pt>
                <c:pt idx="1788">
                  <c:v>1679.3749525613207</c:v>
                </c:pt>
                <c:pt idx="1789">
                  <c:v>1681.8576854143289</c:v>
                </c:pt>
                <c:pt idx="1790">
                  <c:v>1684.5437208230132</c:v>
                </c:pt>
                <c:pt idx="1791">
                  <c:v>1687.3559903859066</c:v>
                </c:pt>
                <c:pt idx="1792">
                  <c:v>1690.0038470664231</c:v>
                </c:pt>
                <c:pt idx="1793">
                  <c:v>1691.9780416812866</c:v>
                </c:pt>
                <c:pt idx="1794">
                  <c:v>1693.4662646406405</c:v>
                </c:pt>
                <c:pt idx="1795">
                  <c:v>1693.4662646406405</c:v>
                </c:pt>
                <c:pt idx="1796">
                  <c:v>1693.4662646406405</c:v>
                </c:pt>
                <c:pt idx="1797">
                  <c:v>1693.4662646406405</c:v>
                </c:pt>
                <c:pt idx="1798">
                  <c:v>1693.4662646406405</c:v>
                </c:pt>
                <c:pt idx="1799">
                  <c:v>1693.4662646406405</c:v>
                </c:pt>
                <c:pt idx="1800">
                  <c:v>1693.4662646406405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22A-47C5-937E-C083A204396B}"/>
            </c:ext>
          </c:extLst>
        </c:ser>
        <c:ser>
          <c:idx val="2"/>
          <c:order val="2"/>
          <c:tx>
            <c:v>Store to Wheel Eng.</c:v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'Corsa B Data'!$D$12:$D$1812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'Corsa B Data'!$S$12:$S$1812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0.66977436810406699</c:v>
                </c:pt>
                <c:pt idx="37">
                  <c:v>4.892957820233347</c:v>
                </c:pt>
                <c:pt idx="38">
                  <c:v>10.755966801672114</c:v>
                </c:pt>
                <c:pt idx="39">
                  <c:v>15.76195832458504</c:v>
                </c:pt>
                <c:pt idx="40">
                  <c:v>19.798339076683799</c:v>
                </c:pt>
                <c:pt idx="41">
                  <c:v>24.565106854041609</c:v>
                </c:pt>
                <c:pt idx="42">
                  <c:v>30.424074382272966</c:v>
                </c:pt>
                <c:pt idx="43">
                  <c:v>35.200638771792846</c:v>
                </c:pt>
                <c:pt idx="44">
                  <c:v>37.535263262502042</c:v>
                </c:pt>
                <c:pt idx="45">
                  <c:v>38.080050681258655</c:v>
                </c:pt>
                <c:pt idx="46">
                  <c:v>38.344535742120037</c:v>
                </c:pt>
                <c:pt idx="47">
                  <c:v>38.989952888170983</c:v>
                </c:pt>
                <c:pt idx="48">
                  <c:v>39.421630903314359</c:v>
                </c:pt>
                <c:pt idx="49">
                  <c:v>39.421630903314359</c:v>
                </c:pt>
                <c:pt idx="50">
                  <c:v>39.421630903314359</c:v>
                </c:pt>
                <c:pt idx="51">
                  <c:v>40.064879871332337</c:v>
                </c:pt>
                <c:pt idx="52">
                  <c:v>41.795776243097066</c:v>
                </c:pt>
                <c:pt idx="53">
                  <c:v>42.943328575995217</c:v>
                </c:pt>
                <c:pt idx="54">
                  <c:v>43.003444048197437</c:v>
                </c:pt>
                <c:pt idx="55">
                  <c:v>43.003444048197437</c:v>
                </c:pt>
                <c:pt idx="56">
                  <c:v>43.003444048197437</c:v>
                </c:pt>
                <c:pt idx="57">
                  <c:v>43.003444048197437</c:v>
                </c:pt>
                <c:pt idx="58">
                  <c:v>43.003444048197437</c:v>
                </c:pt>
                <c:pt idx="59">
                  <c:v>43.003444048197437</c:v>
                </c:pt>
                <c:pt idx="60">
                  <c:v>43.003444048197437</c:v>
                </c:pt>
                <c:pt idx="61">
                  <c:v>43.003444048197437</c:v>
                </c:pt>
                <c:pt idx="62">
                  <c:v>43.003444048197437</c:v>
                </c:pt>
                <c:pt idx="63">
                  <c:v>43.003444048197437</c:v>
                </c:pt>
                <c:pt idx="64">
                  <c:v>43.003444048197437</c:v>
                </c:pt>
                <c:pt idx="65">
                  <c:v>43.003444048197437</c:v>
                </c:pt>
                <c:pt idx="66">
                  <c:v>43.003444048197437</c:v>
                </c:pt>
                <c:pt idx="67">
                  <c:v>43.003444048197437</c:v>
                </c:pt>
                <c:pt idx="68">
                  <c:v>43.003444048197437</c:v>
                </c:pt>
                <c:pt idx="69">
                  <c:v>43.003444048197437</c:v>
                </c:pt>
                <c:pt idx="70">
                  <c:v>43.003444048197437</c:v>
                </c:pt>
                <c:pt idx="71">
                  <c:v>43.003444048197437</c:v>
                </c:pt>
                <c:pt idx="72">
                  <c:v>43.003444048197437</c:v>
                </c:pt>
                <c:pt idx="73">
                  <c:v>43.003444048197437</c:v>
                </c:pt>
                <c:pt idx="74">
                  <c:v>43.003444048197437</c:v>
                </c:pt>
                <c:pt idx="75">
                  <c:v>43.003444048197437</c:v>
                </c:pt>
                <c:pt idx="76">
                  <c:v>43.003444048197437</c:v>
                </c:pt>
                <c:pt idx="77">
                  <c:v>43.003444048197437</c:v>
                </c:pt>
                <c:pt idx="78">
                  <c:v>43.003444048197437</c:v>
                </c:pt>
                <c:pt idx="79">
                  <c:v>43.003444048197437</c:v>
                </c:pt>
                <c:pt idx="80">
                  <c:v>43.003444048197437</c:v>
                </c:pt>
                <c:pt idx="81">
                  <c:v>43.589886437746912</c:v>
                </c:pt>
                <c:pt idx="82">
                  <c:v>43.935347795846049</c:v>
                </c:pt>
                <c:pt idx="83">
                  <c:v>43.935347795846049</c:v>
                </c:pt>
                <c:pt idx="84">
                  <c:v>43.935347795846049</c:v>
                </c:pt>
                <c:pt idx="85">
                  <c:v>44.175393510429714</c:v>
                </c:pt>
                <c:pt idx="86">
                  <c:v>44.305345772372718</c:v>
                </c:pt>
                <c:pt idx="87">
                  <c:v>44.305345772372718</c:v>
                </c:pt>
                <c:pt idx="88">
                  <c:v>46.036084687678176</c:v>
                </c:pt>
                <c:pt idx="89">
                  <c:v>52.123408865349127</c:v>
                </c:pt>
                <c:pt idx="90">
                  <c:v>60.099362302352908</c:v>
                </c:pt>
                <c:pt idx="91">
                  <c:v>66.859728362764486</c:v>
                </c:pt>
                <c:pt idx="92">
                  <c:v>70.699685479420381</c:v>
                </c:pt>
                <c:pt idx="93">
                  <c:v>72.599054166820807</c:v>
                </c:pt>
                <c:pt idx="94">
                  <c:v>74.248880887293311</c:v>
                </c:pt>
                <c:pt idx="95">
                  <c:v>75.835586944145305</c:v>
                </c:pt>
                <c:pt idx="96">
                  <c:v>76.714458425331159</c:v>
                </c:pt>
                <c:pt idx="97">
                  <c:v>77.033925492003902</c:v>
                </c:pt>
                <c:pt idx="98">
                  <c:v>77.229283891974319</c:v>
                </c:pt>
                <c:pt idx="99">
                  <c:v>77.229283891974319</c:v>
                </c:pt>
                <c:pt idx="100">
                  <c:v>77.229283891974319</c:v>
                </c:pt>
                <c:pt idx="101">
                  <c:v>77.229283891974319</c:v>
                </c:pt>
                <c:pt idx="102">
                  <c:v>77.229283891974319</c:v>
                </c:pt>
                <c:pt idx="103">
                  <c:v>77.229283891974319</c:v>
                </c:pt>
                <c:pt idx="104">
                  <c:v>77.229283891974319</c:v>
                </c:pt>
                <c:pt idx="105">
                  <c:v>77.229283891974319</c:v>
                </c:pt>
                <c:pt idx="106">
                  <c:v>77.229283891974319</c:v>
                </c:pt>
                <c:pt idx="107">
                  <c:v>77.229283891974319</c:v>
                </c:pt>
                <c:pt idx="108">
                  <c:v>77.229283891974319</c:v>
                </c:pt>
                <c:pt idx="109">
                  <c:v>77.229283891974319</c:v>
                </c:pt>
                <c:pt idx="110">
                  <c:v>77.229283891974319</c:v>
                </c:pt>
                <c:pt idx="111">
                  <c:v>77.229283891974319</c:v>
                </c:pt>
                <c:pt idx="112">
                  <c:v>77.229283891974319</c:v>
                </c:pt>
                <c:pt idx="113">
                  <c:v>77.229283891974319</c:v>
                </c:pt>
                <c:pt idx="114">
                  <c:v>77.229283891974319</c:v>
                </c:pt>
                <c:pt idx="115">
                  <c:v>77.229283891974319</c:v>
                </c:pt>
                <c:pt idx="116">
                  <c:v>77.229283891974319</c:v>
                </c:pt>
                <c:pt idx="117">
                  <c:v>77.229283891974319</c:v>
                </c:pt>
                <c:pt idx="118">
                  <c:v>77.229283891974319</c:v>
                </c:pt>
                <c:pt idx="119">
                  <c:v>77.229283891974319</c:v>
                </c:pt>
                <c:pt idx="120">
                  <c:v>77.229283891974319</c:v>
                </c:pt>
                <c:pt idx="121">
                  <c:v>77.229283891974319</c:v>
                </c:pt>
                <c:pt idx="122">
                  <c:v>77.229283891974319</c:v>
                </c:pt>
                <c:pt idx="123">
                  <c:v>77.229283891974319</c:v>
                </c:pt>
                <c:pt idx="124">
                  <c:v>77.229283891974319</c:v>
                </c:pt>
                <c:pt idx="125">
                  <c:v>77.229283891974319</c:v>
                </c:pt>
                <c:pt idx="126">
                  <c:v>77.229283891974319</c:v>
                </c:pt>
                <c:pt idx="127">
                  <c:v>77.229283891974319</c:v>
                </c:pt>
                <c:pt idx="128">
                  <c:v>77.229283891974319</c:v>
                </c:pt>
                <c:pt idx="129">
                  <c:v>77.229283891974319</c:v>
                </c:pt>
                <c:pt idx="130">
                  <c:v>77.229283891974319</c:v>
                </c:pt>
                <c:pt idx="131">
                  <c:v>77.229283891974319</c:v>
                </c:pt>
                <c:pt idx="132">
                  <c:v>77.229283891974319</c:v>
                </c:pt>
                <c:pt idx="133">
                  <c:v>77.229283891974319</c:v>
                </c:pt>
                <c:pt idx="134">
                  <c:v>77.229283891974319</c:v>
                </c:pt>
                <c:pt idx="135">
                  <c:v>77.229283891974319</c:v>
                </c:pt>
                <c:pt idx="136">
                  <c:v>77.229283891974319</c:v>
                </c:pt>
                <c:pt idx="137">
                  <c:v>77.229283891974319</c:v>
                </c:pt>
                <c:pt idx="138">
                  <c:v>77.229283891974319</c:v>
                </c:pt>
                <c:pt idx="139">
                  <c:v>77.229283891974319</c:v>
                </c:pt>
                <c:pt idx="140">
                  <c:v>77.229283891974319</c:v>
                </c:pt>
                <c:pt idx="141">
                  <c:v>77.229283891974319</c:v>
                </c:pt>
                <c:pt idx="142">
                  <c:v>77.229283891974319</c:v>
                </c:pt>
                <c:pt idx="143">
                  <c:v>77.229283891974319</c:v>
                </c:pt>
                <c:pt idx="144">
                  <c:v>77.229283891974319</c:v>
                </c:pt>
                <c:pt idx="145">
                  <c:v>77.229283891974319</c:v>
                </c:pt>
                <c:pt idx="146">
                  <c:v>77.229283891974319</c:v>
                </c:pt>
                <c:pt idx="147">
                  <c:v>77.229283891974319</c:v>
                </c:pt>
                <c:pt idx="148">
                  <c:v>77.229283891974319</c:v>
                </c:pt>
                <c:pt idx="149">
                  <c:v>77.229283891974319</c:v>
                </c:pt>
                <c:pt idx="150">
                  <c:v>77.229283891974319</c:v>
                </c:pt>
                <c:pt idx="151">
                  <c:v>78.684298569350474</c:v>
                </c:pt>
                <c:pt idx="152">
                  <c:v>83.839002600133028</c:v>
                </c:pt>
                <c:pt idx="153">
                  <c:v>90.479941106211882</c:v>
                </c:pt>
                <c:pt idx="154">
                  <c:v>95.24597514534922</c:v>
                </c:pt>
                <c:pt idx="155">
                  <c:v>97.159498371476587</c:v>
                </c:pt>
                <c:pt idx="156">
                  <c:v>97.159498371476587</c:v>
                </c:pt>
                <c:pt idx="157">
                  <c:v>97.159498371476587</c:v>
                </c:pt>
                <c:pt idx="158">
                  <c:v>97.159498371476587</c:v>
                </c:pt>
                <c:pt idx="159">
                  <c:v>97.159498371476587</c:v>
                </c:pt>
                <c:pt idx="160">
                  <c:v>97.159498371476587</c:v>
                </c:pt>
                <c:pt idx="161">
                  <c:v>97.159498371476587</c:v>
                </c:pt>
                <c:pt idx="162">
                  <c:v>97.159498371476587</c:v>
                </c:pt>
                <c:pt idx="163">
                  <c:v>97.159498371476587</c:v>
                </c:pt>
                <c:pt idx="164">
                  <c:v>97.159498371476587</c:v>
                </c:pt>
                <c:pt idx="165">
                  <c:v>97.159498371476587</c:v>
                </c:pt>
                <c:pt idx="166">
                  <c:v>97.159498371476587</c:v>
                </c:pt>
                <c:pt idx="167">
                  <c:v>97.159498371476587</c:v>
                </c:pt>
                <c:pt idx="168">
                  <c:v>97.159498371476587</c:v>
                </c:pt>
                <c:pt idx="169">
                  <c:v>97.159498371476587</c:v>
                </c:pt>
                <c:pt idx="170">
                  <c:v>97.159498371476587</c:v>
                </c:pt>
                <c:pt idx="171">
                  <c:v>99.238300862108588</c:v>
                </c:pt>
                <c:pt idx="172">
                  <c:v>105.30077877259767</c:v>
                </c:pt>
                <c:pt idx="173">
                  <c:v>112.35854879043113</c:v>
                </c:pt>
                <c:pt idx="174">
                  <c:v>116.50790417326293</c:v>
                </c:pt>
                <c:pt idx="175">
                  <c:v>117.29799401888762</c:v>
                </c:pt>
                <c:pt idx="176">
                  <c:v>117.29799401888762</c:v>
                </c:pt>
                <c:pt idx="177">
                  <c:v>117.29799401888762</c:v>
                </c:pt>
                <c:pt idx="178">
                  <c:v>117.29799401888762</c:v>
                </c:pt>
                <c:pt idx="179">
                  <c:v>117.29799401888762</c:v>
                </c:pt>
                <c:pt idx="180">
                  <c:v>117.29799401888762</c:v>
                </c:pt>
                <c:pt idx="181">
                  <c:v>117.29799401888762</c:v>
                </c:pt>
                <c:pt idx="182">
                  <c:v>117.39142283187542</c:v>
                </c:pt>
                <c:pt idx="183">
                  <c:v>119.27364003897884</c:v>
                </c:pt>
                <c:pt idx="184">
                  <c:v>122.41531014416449</c:v>
                </c:pt>
                <c:pt idx="185">
                  <c:v>125.58985097541864</c:v>
                </c:pt>
                <c:pt idx="186">
                  <c:v>128.15392447201344</c:v>
                </c:pt>
                <c:pt idx="187">
                  <c:v>129.97213434867606</c:v>
                </c:pt>
                <c:pt idx="188">
                  <c:v>131.22864741896421</c:v>
                </c:pt>
                <c:pt idx="189">
                  <c:v>132.07543754072898</c:v>
                </c:pt>
                <c:pt idx="190">
                  <c:v>132.57309801488287</c:v>
                </c:pt>
                <c:pt idx="191">
                  <c:v>132.8640000357988</c:v>
                </c:pt>
                <c:pt idx="192">
                  <c:v>132.9689651053711</c:v>
                </c:pt>
                <c:pt idx="193">
                  <c:v>132.9689651053711</c:v>
                </c:pt>
                <c:pt idx="194">
                  <c:v>132.9689651053711</c:v>
                </c:pt>
                <c:pt idx="195">
                  <c:v>132.9689651053711</c:v>
                </c:pt>
                <c:pt idx="196">
                  <c:v>132.9689651053711</c:v>
                </c:pt>
                <c:pt idx="197">
                  <c:v>132.9689651053711</c:v>
                </c:pt>
                <c:pt idx="198">
                  <c:v>132.9689651053711</c:v>
                </c:pt>
                <c:pt idx="199">
                  <c:v>132.9689651053711</c:v>
                </c:pt>
                <c:pt idx="200">
                  <c:v>132.9689651053711</c:v>
                </c:pt>
                <c:pt idx="201">
                  <c:v>132.9689651053711</c:v>
                </c:pt>
                <c:pt idx="202">
                  <c:v>132.9689651053711</c:v>
                </c:pt>
                <c:pt idx="203">
                  <c:v>132.9689651053711</c:v>
                </c:pt>
                <c:pt idx="204">
                  <c:v>132.9689651053711</c:v>
                </c:pt>
                <c:pt idx="205">
                  <c:v>132.9689651053711</c:v>
                </c:pt>
                <c:pt idx="206">
                  <c:v>132.9689651053711</c:v>
                </c:pt>
                <c:pt idx="207">
                  <c:v>132.9689651053711</c:v>
                </c:pt>
                <c:pt idx="208">
                  <c:v>132.9689651053711</c:v>
                </c:pt>
                <c:pt idx="209">
                  <c:v>132.9689651053711</c:v>
                </c:pt>
                <c:pt idx="210">
                  <c:v>132.9689651053711</c:v>
                </c:pt>
                <c:pt idx="211">
                  <c:v>132.9689651053711</c:v>
                </c:pt>
                <c:pt idx="212">
                  <c:v>132.9689651053711</c:v>
                </c:pt>
                <c:pt idx="213">
                  <c:v>132.9689651053711</c:v>
                </c:pt>
                <c:pt idx="214">
                  <c:v>132.9689651053711</c:v>
                </c:pt>
                <c:pt idx="215">
                  <c:v>132.9689651053711</c:v>
                </c:pt>
                <c:pt idx="216">
                  <c:v>132.9689651053711</c:v>
                </c:pt>
                <c:pt idx="217">
                  <c:v>132.9689651053711</c:v>
                </c:pt>
                <c:pt idx="218">
                  <c:v>132.9689651053711</c:v>
                </c:pt>
                <c:pt idx="219">
                  <c:v>132.9689651053711</c:v>
                </c:pt>
                <c:pt idx="220">
                  <c:v>132.9689651053711</c:v>
                </c:pt>
                <c:pt idx="221">
                  <c:v>132.9689651053711</c:v>
                </c:pt>
                <c:pt idx="222">
                  <c:v>132.9689651053711</c:v>
                </c:pt>
                <c:pt idx="223">
                  <c:v>132.9689651053711</c:v>
                </c:pt>
                <c:pt idx="224">
                  <c:v>132.9689651053711</c:v>
                </c:pt>
                <c:pt idx="225">
                  <c:v>132.9689651053711</c:v>
                </c:pt>
                <c:pt idx="226">
                  <c:v>132.9689651053711</c:v>
                </c:pt>
                <c:pt idx="227">
                  <c:v>132.9689651053711</c:v>
                </c:pt>
                <c:pt idx="228">
                  <c:v>132.9689651053711</c:v>
                </c:pt>
                <c:pt idx="229">
                  <c:v>132.9689651053711</c:v>
                </c:pt>
                <c:pt idx="230">
                  <c:v>132.9689651053711</c:v>
                </c:pt>
                <c:pt idx="231">
                  <c:v>132.9689651053711</c:v>
                </c:pt>
                <c:pt idx="232">
                  <c:v>132.9689651053711</c:v>
                </c:pt>
                <c:pt idx="233">
                  <c:v>136.10988939817065</c:v>
                </c:pt>
                <c:pt idx="234">
                  <c:v>140.26983485400953</c:v>
                </c:pt>
                <c:pt idx="235">
                  <c:v>143.00130374371878</c:v>
                </c:pt>
                <c:pt idx="236">
                  <c:v>143.56732969167246</c:v>
                </c:pt>
                <c:pt idx="237">
                  <c:v>143.56732969167246</c:v>
                </c:pt>
                <c:pt idx="238">
                  <c:v>144.96694194261477</c:v>
                </c:pt>
                <c:pt idx="239">
                  <c:v>149.16782601810209</c:v>
                </c:pt>
                <c:pt idx="240">
                  <c:v>155.11906999973024</c:v>
                </c:pt>
                <c:pt idx="241">
                  <c:v>159.94108136407843</c:v>
                </c:pt>
                <c:pt idx="242">
                  <c:v>164.1842141921413</c:v>
                </c:pt>
                <c:pt idx="243">
                  <c:v>168.69995571505422</c:v>
                </c:pt>
                <c:pt idx="244">
                  <c:v>172.73633646715297</c:v>
                </c:pt>
                <c:pt idx="245">
                  <c:v>177.50310424451078</c:v>
                </c:pt>
                <c:pt idx="246">
                  <c:v>183.36207177274215</c:v>
                </c:pt>
                <c:pt idx="247">
                  <c:v>188.13863616226203</c:v>
                </c:pt>
                <c:pt idx="248">
                  <c:v>190.47326065297122</c:v>
                </c:pt>
                <c:pt idx="249">
                  <c:v>191.01804807172783</c:v>
                </c:pt>
                <c:pt idx="250">
                  <c:v>191.28253313258921</c:v>
                </c:pt>
                <c:pt idx="251">
                  <c:v>191.92795027864017</c:v>
                </c:pt>
                <c:pt idx="252">
                  <c:v>192.35962829378354</c:v>
                </c:pt>
                <c:pt idx="253">
                  <c:v>192.35962829378354</c:v>
                </c:pt>
                <c:pt idx="254">
                  <c:v>192.35962829378354</c:v>
                </c:pt>
                <c:pt idx="255">
                  <c:v>193.00287726180153</c:v>
                </c:pt>
                <c:pt idx="256">
                  <c:v>194.00568613356626</c:v>
                </c:pt>
                <c:pt idx="257">
                  <c:v>194.00568613356626</c:v>
                </c:pt>
                <c:pt idx="258">
                  <c:v>194.00568613356626</c:v>
                </c:pt>
                <c:pt idx="259">
                  <c:v>194.00568613356626</c:v>
                </c:pt>
                <c:pt idx="260">
                  <c:v>194.00568613356626</c:v>
                </c:pt>
                <c:pt idx="261">
                  <c:v>194.00568613356626</c:v>
                </c:pt>
                <c:pt idx="262">
                  <c:v>194.00568613356626</c:v>
                </c:pt>
                <c:pt idx="263">
                  <c:v>194.00568613356626</c:v>
                </c:pt>
                <c:pt idx="264">
                  <c:v>194.00568613356626</c:v>
                </c:pt>
                <c:pt idx="265">
                  <c:v>194.00568613356626</c:v>
                </c:pt>
                <c:pt idx="266">
                  <c:v>194.00568613356626</c:v>
                </c:pt>
                <c:pt idx="267">
                  <c:v>194.00568613356626</c:v>
                </c:pt>
                <c:pt idx="268">
                  <c:v>194.00568613356626</c:v>
                </c:pt>
                <c:pt idx="269">
                  <c:v>194.00568613356626</c:v>
                </c:pt>
                <c:pt idx="270">
                  <c:v>194.00568613356626</c:v>
                </c:pt>
                <c:pt idx="271">
                  <c:v>194.00568613356626</c:v>
                </c:pt>
                <c:pt idx="272">
                  <c:v>194.00568613356626</c:v>
                </c:pt>
                <c:pt idx="273">
                  <c:v>194.81009858636898</c:v>
                </c:pt>
                <c:pt idx="274">
                  <c:v>199.39453329555735</c:v>
                </c:pt>
                <c:pt idx="275">
                  <c:v>205.36847055444849</c:v>
                </c:pt>
                <c:pt idx="276">
                  <c:v>211.87387928695259</c:v>
                </c:pt>
                <c:pt idx="277">
                  <c:v>218.62514382032356</c:v>
                </c:pt>
                <c:pt idx="278">
                  <c:v>226.58272922312003</c:v>
                </c:pt>
                <c:pt idx="279">
                  <c:v>233.7123570887087</c:v>
                </c:pt>
                <c:pt idx="280">
                  <c:v>236.74798381191593</c:v>
                </c:pt>
                <c:pt idx="281">
                  <c:v>236.74798381191593</c:v>
                </c:pt>
                <c:pt idx="282">
                  <c:v>236.74798381191593</c:v>
                </c:pt>
                <c:pt idx="283">
                  <c:v>236.74798381191593</c:v>
                </c:pt>
                <c:pt idx="284">
                  <c:v>236.74798381191593</c:v>
                </c:pt>
                <c:pt idx="285">
                  <c:v>236.74798381191593</c:v>
                </c:pt>
                <c:pt idx="286">
                  <c:v>236.74798381191593</c:v>
                </c:pt>
                <c:pt idx="287">
                  <c:v>236.74798381191593</c:v>
                </c:pt>
                <c:pt idx="288">
                  <c:v>236.74798381191593</c:v>
                </c:pt>
                <c:pt idx="289">
                  <c:v>236.74798381191593</c:v>
                </c:pt>
                <c:pt idx="290">
                  <c:v>236.74798381191593</c:v>
                </c:pt>
                <c:pt idx="291">
                  <c:v>236.74798381191593</c:v>
                </c:pt>
                <c:pt idx="292">
                  <c:v>237.16524149966111</c:v>
                </c:pt>
                <c:pt idx="293">
                  <c:v>237.92887203404581</c:v>
                </c:pt>
                <c:pt idx="294">
                  <c:v>237.92887203404581</c:v>
                </c:pt>
                <c:pt idx="295">
                  <c:v>237.92887203404581</c:v>
                </c:pt>
                <c:pt idx="296">
                  <c:v>237.92887203404581</c:v>
                </c:pt>
                <c:pt idx="297">
                  <c:v>237.92887203404581</c:v>
                </c:pt>
                <c:pt idx="298">
                  <c:v>237.92887203404581</c:v>
                </c:pt>
                <c:pt idx="299">
                  <c:v>237.92887203404581</c:v>
                </c:pt>
                <c:pt idx="300">
                  <c:v>237.92887203404581</c:v>
                </c:pt>
                <c:pt idx="301">
                  <c:v>237.92887203404581</c:v>
                </c:pt>
                <c:pt idx="302">
                  <c:v>237.92887203404581</c:v>
                </c:pt>
                <c:pt idx="303">
                  <c:v>238.57544122694802</c:v>
                </c:pt>
                <c:pt idx="304">
                  <c:v>240.27589556065425</c:v>
                </c:pt>
                <c:pt idx="305">
                  <c:v>242.67773997324292</c:v>
                </c:pt>
                <c:pt idx="306">
                  <c:v>244.34245631029586</c:v>
                </c:pt>
                <c:pt idx="307">
                  <c:v>244.64009356918703</c:v>
                </c:pt>
                <c:pt idx="308">
                  <c:v>244.64009356918703</c:v>
                </c:pt>
                <c:pt idx="309">
                  <c:v>244.64009356918703</c:v>
                </c:pt>
                <c:pt idx="310">
                  <c:v>244.64009356918703</c:v>
                </c:pt>
                <c:pt idx="311">
                  <c:v>244.64009356918703</c:v>
                </c:pt>
                <c:pt idx="312">
                  <c:v>245.35406720873652</c:v>
                </c:pt>
                <c:pt idx="313">
                  <c:v>246.93731969936849</c:v>
                </c:pt>
                <c:pt idx="314">
                  <c:v>249.08417179212606</c:v>
                </c:pt>
                <c:pt idx="315">
                  <c:v>251.16348632549702</c:v>
                </c:pt>
                <c:pt idx="316">
                  <c:v>252.85264348563604</c:v>
                </c:pt>
                <c:pt idx="317">
                  <c:v>254.80945994200297</c:v>
                </c:pt>
                <c:pt idx="318">
                  <c:v>257.37960123688578</c:v>
                </c:pt>
                <c:pt idx="319">
                  <c:v>259.98726812288828</c:v>
                </c:pt>
                <c:pt idx="320">
                  <c:v>261.14044447807396</c:v>
                </c:pt>
                <c:pt idx="321">
                  <c:v>261.25869048842145</c:v>
                </c:pt>
                <c:pt idx="322">
                  <c:v>261.25869048842145</c:v>
                </c:pt>
                <c:pt idx="323">
                  <c:v>261.25869048842145</c:v>
                </c:pt>
                <c:pt idx="324">
                  <c:v>261.25869048842145</c:v>
                </c:pt>
                <c:pt idx="325">
                  <c:v>261.25869048842145</c:v>
                </c:pt>
                <c:pt idx="326">
                  <c:v>261.25869048842145</c:v>
                </c:pt>
                <c:pt idx="327">
                  <c:v>261.25869048842145</c:v>
                </c:pt>
                <c:pt idx="328">
                  <c:v>262.8516106285831</c:v>
                </c:pt>
                <c:pt idx="329">
                  <c:v>266.10466394629037</c:v>
                </c:pt>
                <c:pt idx="330">
                  <c:v>267.62070158193552</c:v>
                </c:pt>
                <c:pt idx="331">
                  <c:v>267.62070158193552</c:v>
                </c:pt>
                <c:pt idx="332">
                  <c:v>267.63243447888118</c:v>
                </c:pt>
                <c:pt idx="333">
                  <c:v>267.69925750622497</c:v>
                </c:pt>
                <c:pt idx="334">
                  <c:v>267.69925750622497</c:v>
                </c:pt>
                <c:pt idx="335">
                  <c:v>267.76529936183533</c:v>
                </c:pt>
                <c:pt idx="336">
                  <c:v>267.76529936183533</c:v>
                </c:pt>
                <c:pt idx="337">
                  <c:v>267.76529936183533</c:v>
                </c:pt>
                <c:pt idx="338">
                  <c:v>267.76529936183533</c:v>
                </c:pt>
                <c:pt idx="339">
                  <c:v>267.76529936183533</c:v>
                </c:pt>
                <c:pt idx="340">
                  <c:v>267.76529936183533</c:v>
                </c:pt>
                <c:pt idx="341">
                  <c:v>267.76529936183533</c:v>
                </c:pt>
                <c:pt idx="342">
                  <c:v>267.76529936183533</c:v>
                </c:pt>
                <c:pt idx="343">
                  <c:v>267.76529936183533</c:v>
                </c:pt>
                <c:pt idx="344">
                  <c:v>267.76529936183533</c:v>
                </c:pt>
                <c:pt idx="345">
                  <c:v>267.76529936183533</c:v>
                </c:pt>
                <c:pt idx="346">
                  <c:v>267.76529936183533</c:v>
                </c:pt>
                <c:pt idx="347">
                  <c:v>267.76529936183533</c:v>
                </c:pt>
                <c:pt idx="348">
                  <c:v>267.76529936183533</c:v>
                </c:pt>
                <c:pt idx="349">
                  <c:v>267.76529936183533</c:v>
                </c:pt>
                <c:pt idx="350">
                  <c:v>267.76529936183533</c:v>
                </c:pt>
                <c:pt idx="351">
                  <c:v>267.76529936183533</c:v>
                </c:pt>
                <c:pt idx="352">
                  <c:v>267.76529936183533</c:v>
                </c:pt>
                <c:pt idx="353">
                  <c:v>267.76529936183533</c:v>
                </c:pt>
                <c:pt idx="354">
                  <c:v>267.76529936183533</c:v>
                </c:pt>
                <c:pt idx="355">
                  <c:v>267.76529936183533</c:v>
                </c:pt>
                <c:pt idx="356">
                  <c:v>267.76529936183533</c:v>
                </c:pt>
                <c:pt idx="357">
                  <c:v>267.76529936183533</c:v>
                </c:pt>
                <c:pt idx="358">
                  <c:v>267.96146624783785</c:v>
                </c:pt>
                <c:pt idx="359">
                  <c:v>269.67642053225188</c:v>
                </c:pt>
                <c:pt idx="360">
                  <c:v>271.86766841933689</c:v>
                </c:pt>
                <c:pt idx="361">
                  <c:v>273.45452815523134</c:v>
                </c:pt>
                <c:pt idx="362">
                  <c:v>274.23626948342928</c:v>
                </c:pt>
                <c:pt idx="363">
                  <c:v>274.36563249255636</c:v>
                </c:pt>
                <c:pt idx="364">
                  <c:v>274.36563249255636</c:v>
                </c:pt>
                <c:pt idx="365">
                  <c:v>274.36563249255636</c:v>
                </c:pt>
                <c:pt idx="366">
                  <c:v>274.36563249255636</c:v>
                </c:pt>
                <c:pt idx="367">
                  <c:v>274.36563249255636</c:v>
                </c:pt>
                <c:pt idx="368">
                  <c:v>274.36563249255636</c:v>
                </c:pt>
                <c:pt idx="369">
                  <c:v>274.36563249255636</c:v>
                </c:pt>
                <c:pt idx="370">
                  <c:v>274.36563249255636</c:v>
                </c:pt>
                <c:pt idx="371">
                  <c:v>274.36563249255636</c:v>
                </c:pt>
                <c:pt idx="372">
                  <c:v>276.06754041810012</c:v>
                </c:pt>
                <c:pt idx="373">
                  <c:v>279.65408633370157</c:v>
                </c:pt>
                <c:pt idx="374">
                  <c:v>283.12138484816813</c:v>
                </c:pt>
                <c:pt idx="375">
                  <c:v>285.42851259522462</c:v>
                </c:pt>
                <c:pt idx="376">
                  <c:v>286.71002663379255</c:v>
                </c:pt>
                <c:pt idx="377">
                  <c:v>287.40577434315026</c:v>
                </c:pt>
                <c:pt idx="378">
                  <c:v>287.77858825719085</c:v>
                </c:pt>
                <c:pt idx="379">
                  <c:v>287.98207733733085</c:v>
                </c:pt>
                <c:pt idx="380">
                  <c:v>288.21354741871289</c:v>
                </c:pt>
                <c:pt idx="381">
                  <c:v>288.49112109091152</c:v>
                </c:pt>
                <c:pt idx="382">
                  <c:v>288.73078670865397</c:v>
                </c:pt>
                <c:pt idx="383">
                  <c:v>288.93654592766188</c:v>
                </c:pt>
                <c:pt idx="384">
                  <c:v>289.0798268084024</c:v>
                </c:pt>
                <c:pt idx="385">
                  <c:v>289.12101599897545</c:v>
                </c:pt>
                <c:pt idx="386">
                  <c:v>289.12101599897545</c:v>
                </c:pt>
                <c:pt idx="387">
                  <c:v>289.12101599897545</c:v>
                </c:pt>
                <c:pt idx="388">
                  <c:v>289.12101599897545</c:v>
                </c:pt>
                <c:pt idx="389">
                  <c:v>289.12101599897545</c:v>
                </c:pt>
                <c:pt idx="390">
                  <c:v>289.12101599897545</c:v>
                </c:pt>
                <c:pt idx="391">
                  <c:v>289.12101599897545</c:v>
                </c:pt>
                <c:pt idx="392">
                  <c:v>289.12101599897545</c:v>
                </c:pt>
                <c:pt idx="393">
                  <c:v>289.12101599897545</c:v>
                </c:pt>
                <c:pt idx="394">
                  <c:v>289.12101599897545</c:v>
                </c:pt>
                <c:pt idx="395">
                  <c:v>289.12101599897545</c:v>
                </c:pt>
                <c:pt idx="396">
                  <c:v>289.12101599897545</c:v>
                </c:pt>
                <c:pt idx="397">
                  <c:v>289.12101599897545</c:v>
                </c:pt>
                <c:pt idx="398">
                  <c:v>289.12101599897545</c:v>
                </c:pt>
                <c:pt idx="399">
                  <c:v>289.12101599897545</c:v>
                </c:pt>
                <c:pt idx="400">
                  <c:v>289.12101599897545</c:v>
                </c:pt>
                <c:pt idx="401">
                  <c:v>289.12101599897545</c:v>
                </c:pt>
                <c:pt idx="402">
                  <c:v>290.14965534159461</c:v>
                </c:pt>
                <c:pt idx="403">
                  <c:v>291.89693798175625</c:v>
                </c:pt>
                <c:pt idx="404">
                  <c:v>293.38549856307191</c:v>
                </c:pt>
                <c:pt idx="405">
                  <c:v>294.65225823451817</c:v>
                </c:pt>
                <c:pt idx="406">
                  <c:v>296.01863329072216</c:v>
                </c:pt>
                <c:pt idx="407">
                  <c:v>297.38084040737806</c:v>
                </c:pt>
                <c:pt idx="408">
                  <c:v>298.30878373458523</c:v>
                </c:pt>
                <c:pt idx="409">
                  <c:v>298.51480242198562</c:v>
                </c:pt>
                <c:pt idx="410">
                  <c:v>298.51480242198562</c:v>
                </c:pt>
                <c:pt idx="411">
                  <c:v>298.51480242198562</c:v>
                </c:pt>
                <c:pt idx="412">
                  <c:v>298.51480242198562</c:v>
                </c:pt>
                <c:pt idx="413">
                  <c:v>298.51480242198562</c:v>
                </c:pt>
                <c:pt idx="414">
                  <c:v>298.51480242198562</c:v>
                </c:pt>
                <c:pt idx="415">
                  <c:v>298.51480242198562</c:v>
                </c:pt>
                <c:pt idx="416">
                  <c:v>298.51480242198562</c:v>
                </c:pt>
                <c:pt idx="417">
                  <c:v>298.51480242198562</c:v>
                </c:pt>
                <c:pt idx="418">
                  <c:v>298.51480242198562</c:v>
                </c:pt>
                <c:pt idx="419">
                  <c:v>298.82930207122257</c:v>
                </c:pt>
                <c:pt idx="420">
                  <c:v>299.53735832007328</c:v>
                </c:pt>
                <c:pt idx="421">
                  <c:v>299.76936866807154</c:v>
                </c:pt>
                <c:pt idx="422">
                  <c:v>299.76936866807154</c:v>
                </c:pt>
                <c:pt idx="423">
                  <c:v>299.76936866807154</c:v>
                </c:pt>
                <c:pt idx="424">
                  <c:v>299.76936866807154</c:v>
                </c:pt>
                <c:pt idx="425">
                  <c:v>299.76936866807154</c:v>
                </c:pt>
                <c:pt idx="426">
                  <c:v>299.76936866807154</c:v>
                </c:pt>
                <c:pt idx="427">
                  <c:v>299.76936866807154</c:v>
                </c:pt>
                <c:pt idx="428">
                  <c:v>299.76936866807154</c:v>
                </c:pt>
                <c:pt idx="429">
                  <c:v>299.76936866807154</c:v>
                </c:pt>
                <c:pt idx="430">
                  <c:v>299.76936866807154</c:v>
                </c:pt>
                <c:pt idx="431">
                  <c:v>300.25624408444048</c:v>
                </c:pt>
                <c:pt idx="432">
                  <c:v>300.63745576211141</c:v>
                </c:pt>
                <c:pt idx="433">
                  <c:v>300.63745576211141</c:v>
                </c:pt>
                <c:pt idx="434">
                  <c:v>300.63745576211141</c:v>
                </c:pt>
                <c:pt idx="435">
                  <c:v>301.42646995876862</c:v>
                </c:pt>
                <c:pt idx="436">
                  <c:v>304.13147377175636</c:v>
                </c:pt>
                <c:pt idx="437">
                  <c:v>308.66593675885201</c:v>
                </c:pt>
                <c:pt idx="438">
                  <c:v>314.35477068436643</c:v>
                </c:pt>
                <c:pt idx="439">
                  <c:v>319.84686505218235</c:v>
                </c:pt>
                <c:pt idx="440">
                  <c:v>323.9258363717546</c:v>
                </c:pt>
                <c:pt idx="441">
                  <c:v>326.00941804111102</c:v>
                </c:pt>
                <c:pt idx="442">
                  <c:v>326.69904281523355</c:v>
                </c:pt>
                <c:pt idx="443">
                  <c:v>326.81451133200568</c:v>
                </c:pt>
                <c:pt idx="444">
                  <c:v>326.81704059344816</c:v>
                </c:pt>
                <c:pt idx="445">
                  <c:v>326.81704059344816</c:v>
                </c:pt>
                <c:pt idx="446">
                  <c:v>326.81704059344816</c:v>
                </c:pt>
                <c:pt idx="447">
                  <c:v>326.81704059344816</c:v>
                </c:pt>
                <c:pt idx="448">
                  <c:v>326.81704059344816</c:v>
                </c:pt>
                <c:pt idx="449">
                  <c:v>326.81704059344816</c:v>
                </c:pt>
                <c:pt idx="450">
                  <c:v>326.81704059344816</c:v>
                </c:pt>
                <c:pt idx="451">
                  <c:v>326.81704059344816</c:v>
                </c:pt>
                <c:pt idx="452">
                  <c:v>326.81704059344816</c:v>
                </c:pt>
                <c:pt idx="453">
                  <c:v>326.81704059344816</c:v>
                </c:pt>
                <c:pt idx="454">
                  <c:v>326.81704059344816</c:v>
                </c:pt>
                <c:pt idx="455">
                  <c:v>326.81704059344816</c:v>
                </c:pt>
                <c:pt idx="456">
                  <c:v>326.81704059344816</c:v>
                </c:pt>
                <c:pt idx="457">
                  <c:v>326.81704059344816</c:v>
                </c:pt>
                <c:pt idx="458">
                  <c:v>326.81704059344816</c:v>
                </c:pt>
                <c:pt idx="459">
                  <c:v>326.81704059344816</c:v>
                </c:pt>
                <c:pt idx="460">
                  <c:v>326.81704059344816</c:v>
                </c:pt>
                <c:pt idx="461">
                  <c:v>326.81704059344816</c:v>
                </c:pt>
                <c:pt idx="462">
                  <c:v>326.81704059344816</c:v>
                </c:pt>
                <c:pt idx="463">
                  <c:v>326.81704059344816</c:v>
                </c:pt>
                <c:pt idx="464">
                  <c:v>326.81704059344816</c:v>
                </c:pt>
                <c:pt idx="465">
                  <c:v>326.81704059344816</c:v>
                </c:pt>
                <c:pt idx="466">
                  <c:v>326.81704059344816</c:v>
                </c:pt>
                <c:pt idx="467">
                  <c:v>326.81704059344816</c:v>
                </c:pt>
                <c:pt idx="468">
                  <c:v>326.81704059344816</c:v>
                </c:pt>
                <c:pt idx="469">
                  <c:v>326.81704059344816</c:v>
                </c:pt>
                <c:pt idx="470">
                  <c:v>326.81704059344816</c:v>
                </c:pt>
                <c:pt idx="471">
                  <c:v>326.81704059344816</c:v>
                </c:pt>
                <c:pt idx="472">
                  <c:v>326.81704059344816</c:v>
                </c:pt>
                <c:pt idx="473">
                  <c:v>326.81704059344816</c:v>
                </c:pt>
                <c:pt idx="474">
                  <c:v>326.81704059344816</c:v>
                </c:pt>
                <c:pt idx="475">
                  <c:v>326.81704059344816</c:v>
                </c:pt>
                <c:pt idx="476">
                  <c:v>326.81704059344816</c:v>
                </c:pt>
                <c:pt idx="477">
                  <c:v>326.81704059344816</c:v>
                </c:pt>
                <c:pt idx="478">
                  <c:v>326.81704059344816</c:v>
                </c:pt>
                <c:pt idx="479">
                  <c:v>326.81704059344816</c:v>
                </c:pt>
                <c:pt idx="480">
                  <c:v>326.81704059344816</c:v>
                </c:pt>
                <c:pt idx="481">
                  <c:v>326.81704059344816</c:v>
                </c:pt>
                <c:pt idx="482">
                  <c:v>326.81704059344816</c:v>
                </c:pt>
                <c:pt idx="483">
                  <c:v>326.81704059344816</c:v>
                </c:pt>
                <c:pt idx="484">
                  <c:v>326.81704059344816</c:v>
                </c:pt>
                <c:pt idx="485">
                  <c:v>326.81704059344816</c:v>
                </c:pt>
                <c:pt idx="486">
                  <c:v>326.81704059344816</c:v>
                </c:pt>
                <c:pt idx="487">
                  <c:v>326.81704059344816</c:v>
                </c:pt>
                <c:pt idx="488">
                  <c:v>326.81704059344816</c:v>
                </c:pt>
                <c:pt idx="489">
                  <c:v>326.81704059344816</c:v>
                </c:pt>
                <c:pt idx="490">
                  <c:v>326.81704059344816</c:v>
                </c:pt>
                <c:pt idx="491">
                  <c:v>326.81704059344816</c:v>
                </c:pt>
                <c:pt idx="492">
                  <c:v>326.81704059344816</c:v>
                </c:pt>
                <c:pt idx="493">
                  <c:v>326.81704059344816</c:v>
                </c:pt>
                <c:pt idx="494">
                  <c:v>326.81704059344816</c:v>
                </c:pt>
                <c:pt idx="495">
                  <c:v>326.81704059344816</c:v>
                </c:pt>
                <c:pt idx="496">
                  <c:v>326.81704059344816</c:v>
                </c:pt>
                <c:pt idx="497">
                  <c:v>326.81704059344816</c:v>
                </c:pt>
                <c:pt idx="498">
                  <c:v>326.81704059344816</c:v>
                </c:pt>
                <c:pt idx="499">
                  <c:v>326.81704059344816</c:v>
                </c:pt>
                <c:pt idx="500">
                  <c:v>326.81704059344816</c:v>
                </c:pt>
                <c:pt idx="501">
                  <c:v>326.81704059344816</c:v>
                </c:pt>
                <c:pt idx="502">
                  <c:v>326.81704059344816</c:v>
                </c:pt>
                <c:pt idx="503">
                  <c:v>326.81704059344816</c:v>
                </c:pt>
                <c:pt idx="504">
                  <c:v>326.81704059344816</c:v>
                </c:pt>
                <c:pt idx="505">
                  <c:v>326.81704059344816</c:v>
                </c:pt>
                <c:pt idx="506">
                  <c:v>326.81704059344816</c:v>
                </c:pt>
                <c:pt idx="507">
                  <c:v>326.81704059344816</c:v>
                </c:pt>
                <c:pt idx="508">
                  <c:v>326.81704059344816</c:v>
                </c:pt>
                <c:pt idx="509">
                  <c:v>326.81704059344816</c:v>
                </c:pt>
                <c:pt idx="510">
                  <c:v>326.81704059344816</c:v>
                </c:pt>
                <c:pt idx="511">
                  <c:v>326.81704059344816</c:v>
                </c:pt>
                <c:pt idx="512">
                  <c:v>326.81704059344816</c:v>
                </c:pt>
                <c:pt idx="513">
                  <c:v>326.81704059344816</c:v>
                </c:pt>
                <c:pt idx="514">
                  <c:v>326.81704059344816</c:v>
                </c:pt>
                <c:pt idx="515">
                  <c:v>326.81704059344816</c:v>
                </c:pt>
                <c:pt idx="516">
                  <c:v>326.81704059344816</c:v>
                </c:pt>
                <c:pt idx="517">
                  <c:v>326.81704059344816</c:v>
                </c:pt>
                <c:pt idx="518">
                  <c:v>326.81704059344816</c:v>
                </c:pt>
                <c:pt idx="519">
                  <c:v>326.81704059344816</c:v>
                </c:pt>
                <c:pt idx="520">
                  <c:v>327.22855525904964</c:v>
                </c:pt>
                <c:pt idx="521">
                  <c:v>327.96304450676797</c:v>
                </c:pt>
                <c:pt idx="522">
                  <c:v>328.91813594038337</c:v>
                </c:pt>
                <c:pt idx="523">
                  <c:v>330.51776907970793</c:v>
                </c:pt>
                <c:pt idx="524">
                  <c:v>333.04881168631209</c:v>
                </c:pt>
                <c:pt idx="525">
                  <c:v>335.78881947488009</c:v>
                </c:pt>
                <c:pt idx="526">
                  <c:v>337.54332530186014</c:v>
                </c:pt>
                <c:pt idx="527">
                  <c:v>338.16320122187761</c:v>
                </c:pt>
                <c:pt idx="528">
                  <c:v>338.30106185437978</c:v>
                </c:pt>
                <c:pt idx="529">
                  <c:v>338.3368887546925</c:v>
                </c:pt>
                <c:pt idx="530">
                  <c:v>338.3368887546925</c:v>
                </c:pt>
                <c:pt idx="531">
                  <c:v>338.3368887546925</c:v>
                </c:pt>
                <c:pt idx="532">
                  <c:v>338.3368887546925</c:v>
                </c:pt>
                <c:pt idx="533">
                  <c:v>338.3368887546925</c:v>
                </c:pt>
                <c:pt idx="534">
                  <c:v>338.3368887546925</c:v>
                </c:pt>
                <c:pt idx="535">
                  <c:v>338.3368887546925</c:v>
                </c:pt>
                <c:pt idx="536">
                  <c:v>338.3368887546925</c:v>
                </c:pt>
                <c:pt idx="537">
                  <c:v>338.3368887546925</c:v>
                </c:pt>
                <c:pt idx="538">
                  <c:v>338.3368887546925</c:v>
                </c:pt>
                <c:pt idx="539">
                  <c:v>338.3368887546925</c:v>
                </c:pt>
                <c:pt idx="540">
                  <c:v>338.3368887546925</c:v>
                </c:pt>
                <c:pt idx="541">
                  <c:v>338.3368887546925</c:v>
                </c:pt>
                <c:pt idx="542">
                  <c:v>338.3368887546925</c:v>
                </c:pt>
                <c:pt idx="543">
                  <c:v>338.3368887546925</c:v>
                </c:pt>
                <c:pt idx="544">
                  <c:v>339.08800458594669</c:v>
                </c:pt>
                <c:pt idx="545">
                  <c:v>340.91535018840369</c:v>
                </c:pt>
                <c:pt idx="546">
                  <c:v>342.77565281361694</c:v>
                </c:pt>
                <c:pt idx="547">
                  <c:v>343.94456075960608</c:v>
                </c:pt>
                <c:pt idx="548">
                  <c:v>344.63824740177745</c:v>
                </c:pt>
                <c:pt idx="549">
                  <c:v>345.08319728015499</c:v>
                </c:pt>
                <c:pt idx="550">
                  <c:v>345.40471544600621</c:v>
                </c:pt>
                <c:pt idx="551">
                  <c:v>345.47037880305322</c:v>
                </c:pt>
                <c:pt idx="552">
                  <c:v>345.4880801068025</c:v>
                </c:pt>
                <c:pt idx="553">
                  <c:v>345.50669462771839</c:v>
                </c:pt>
                <c:pt idx="554">
                  <c:v>345.50669462771839</c:v>
                </c:pt>
                <c:pt idx="555">
                  <c:v>345.50669462771839</c:v>
                </c:pt>
                <c:pt idx="556">
                  <c:v>345.50669462771839</c:v>
                </c:pt>
                <c:pt idx="557">
                  <c:v>345.50669462771839</c:v>
                </c:pt>
                <c:pt idx="558">
                  <c:v>345.50669462771839</c:v>
                </c:pt>
                <c:pt idx="559">
                  <c:v>345.50669462771839</c:v>
                </c:pt>
                <c:pt idx="560">
                  <c:v>345.50669462771839</c:v>
                </c:pt>
                <c:pt idx="561">
                  <c:v>345.50669462771839</c:v>
                </c:pt>
                <c:pt idx="562">
                  <c:v>345.50669462771839</c:v>
                </c:pt>
                <c:pt idx="563">
                  <c:v>345.85527674437429</c:v>
                </c:pt>
                <c:pt idx="564">
                  <c:v>348.88045741022546</c:v>
                </c:pt>
                <c:pt idx="565">
                  <c:v>352.11220657628121</c:v>
                </c:pt>
                <c:pt idx="566">
                  <c:v>353.57131455743149</c:v>
                </c:pt>
                <c:pt idx="567">
                  <c:v>353.57131455743149</c:v>
                </c:pt>
                <c:pt idx="568">
                  <c:v>353.57131455743149</c:v>
                </c:pt>
                <c:pt idx="569">
                  <c:v>353.57131455743149</c:v>
                </c:pt>
                <c:pt idx="570">
                  <c:v>353.57131455743149</c:v>
                </c:pt>
                <c:pt idx="571">
                  <c:v>353.57131455743149</c:v>
                </c:pt>
                <c:pt idx="572">
                  <c:v>353.57131455743149</c:v>
                </c:pt>
                <c:pt idx="573">
                  <c:v>353.57131455743149</c:v>
                </c:pt>
                <c:pt idx="574">
                  <c:v>353.57131455743149</c:v>
                </c:pt>
                <c:pt idx="575">
                  <c:v>353.57131455743149</c:v>
                </c:pt>
                <c:pt idx="576">
                  <c:v>353.57131455743149</c:v>
                </c:pt>
                <c:pt idx="577">
                  <c:v>353.57131455743149</c:v>
                </c:pt>
                <c:pt idx="578">
                  <c:v>353.57131455743149</c:v>
                </c:pt>
                <c:pt idx="579">
                  <c:v>353.57131455743149</c:v>
                </c:pt>
                <c:pt idx="580">
                  <c:v>353.57131455743149</c:v>
                </c:pt>
                <c:pt idx="581">
                  <c:v>353.57131455743149</c:v>
                </c:pt>
                <c:pt idx="582">
                  <c:v>353.57131455743149</c:v>
                </c:pt>
                <c:pt idx="583">
                  <c:v>353.57131455743149</c:v>
                </c:pt>
                <c:pt idx="584">
                  <c:v>353.57131455743149</c:v>
                </c:pt>
                <c:pt idx="585">
                  <c:v>353.57131455743149</c:v>
                </c:pt>
                <c:pt idx="586">
                  <c:v>353.57131455743149</c:v>
                </c:pt>
                <c:pt idx="587">
                  <c:v>353.57131455743149</c:v>
                </c:pt>
                <c:pt idx="588">
                  <c:v>353.57131455743149</c:v>
                </c:pt>
                <c:pt idx="589">
                  <c:v>353.57131455743149</c:v>
                </c:pt>
                <c:pt idx="590">
                  <c:v>353.57131455743149</c:v>
                </c:pt>
                <c:pt idx="591">
                  <c:v>353.57131455743149</c:v>
                </c:pt>
                <c:pt idx="592">
                  <c:v>353.57131455743149</c:v>
                </c:pt>
                <c:pt idx="593">
                  <c:v>353.57131455743149</c:v>
                </c:pt>
                <c:pt idx="594">
                  <c:v>353.57131455743149</c:v>
                </c:pt>
                <c:pt idx="595">
                  <c:v>353.57131455743149</c:v>
                </c:pt>
                <c:pt idx="596">
                  <c:v>353.57131455743149</c:v>
                </c:pt>
                <c:pt idx="597">
                  <c:v>353.57131455743149</c:v>
                </c:pt>
                <c:pt idx="598">
                  <c:v>353.57131455743149</c:v>
                </c:pt>
                <c:pt idx="599">
                  <c:v>353.57131455743149</c:v>
                </c:pt>
                <c:pt idx="600">
                  <c:v>353.57131455743149</c:v>
                </c:pt>
                <c:pt idx="601">
                  <c:v>353.57131455743149</c:v>
                </c:pt>
                <c:pt idx="602">
                  <c:v>353.57131455743149</c:v>
                </c:pt>
                <c:pt idx="603">
                  <c:v>353.57131455743149</c:v>
                </c:pt>
                <c:pt idx="604">
                  <c:v>353.57131455743149</c:v>
                </c:pt>
                <c:pt idx="605">
                  <c:v>353.57131455743149</c:v>
                </c:pt>
                <c:pt idx="606">
                  <c:v>353.57131455743149</c:v>
                </c:pt>
                <c:pt idx="607">
                  <c:v>353.57131455743149</c:v>
                </c:pt>
                <c:pt idx="608">
                  <c:v>353.57131455743149</c:v>
                </c:pt>
                <c:pt idx="609">
                  <c:v>353.57131455743149</c:v>
                </c:pt>
                <c:pt idx="610">
                  <c:v>353.57131455743149</c:v>
                </c:pt>
                <c:pt idx="611">
                  <c:v>353.57131455743149</c:v>
                </c:pt>
                <c:pt idx="612">
                  <c:v>353.57131455743149</c:v>
                </c:pt>
                <c:pt idx="613">
                  <c:v>353.57131455743149</c:v>
                </c:pt>
                <c:pt idx="614">
                  <c:v>353.57131455743149</c:v>
                </c:pt>
                <c:pt idx="615">
                  <c:v>353.57131455743149</c:v>
                </c:pt>
                <c:pt idx="616">
                  <c:v>353.57131455743149</c:v>
                </c:pt>
                <c:pt idx="617">
                  <c:v>353.57131455743149</c:v>
                </c:pt>
                <c:pt idx="618">
                  <c:v>353.57131455743149</c:v>
                </c:pt>
                <c:pt idx="619">
                  <c:v>354.35285551050811</c:v>
                </c:pt>
                <c:pt idx="620">
                  <c:v>355.4539394111012</c:v>
                </c:pt>
                <c:pt idx="621">
                  <c:v>355.66797921993776</c:v>
                </c:pt>
                <c:pt idx="622">
                  <c:v>355.66797921993776</c:v>
                </c:pt>
                <c:pt idx="623">
                  <c:v>355.66797921993776</c:v>
                </c:pt>
                <c:pt idx="624">
                  <c:v>355.66797921993776</c:v>
                </c:pt>
                <c:pt idx="625">
                  <c:v>355.66797921993776</c:v>
                </c:pt>
                <c:pt idx="626">
                  <c:v>355.66797921993776</c:v>
                </c:pt>
                <c:pt idx="627">
                  <c:v>355.66797921993776</c:v>
                </c:pt>
                <c:pt idx="628">
                  <c:v>355.66797921993776</c:v>
                </c:pt>
                <c:pt idx="629">
                  <c:v>355.66797921993776</c:v>
                </c:pt>
                <c:pt idx="630">
                  <c:v>355.66797921993776</c:v>
                </c:pt>
                <c:pt idx="631">
                  <c:v>355.66797921993776</c:v>
                </c:pt>
                <c:pt idx="632">
                  <c:v>355.66797921993776</c:v>
                </c:pt>
                <c:pt idx="633">
                  <c:v>355.66797921993776</c:v>
                </c:pt>
                <c:pt idx="634">
                  <c:v>355.66797921993776</c:v>
                </c:pt>
                <c:pt idx="635">
                  <c:v>355.66797921993776</c:v>
                </c:pt>
                <c:pt idx="636">
                  <c:v>355.66797921993776</c:v>
                </c:pt>
                <c:pt idx="637">
                  <c:v>355.66797921993776</c:v>
                </c:pt>
                <c:pt idx="638">
                  <c:v>355.66797921993776</c:v>
                </c:pt>
                <c:pt idx="639">
                  <c:v>355.66797921993776</c:v>
                </c:pt>
                <c:pt idx="640">
                  <c:v>355.66797921993776</c:v>
                </c:pt>
                <c:pt idx="641">
                  <c:v>355.66797921993776</c:v>
                </c:pt>
                <c:pt idx="642">
                  <c:v>355.66797921993776</c:v>
                </c:pt>
                <c:pt idx="643">
                  <c:v>355.66797921993776</c:v>
                </c:pt>
                <c:pt idx="644">
                  <c:v>355.66797921993776</c:v>
                </c:pt>
                <c:pt idx="645">
                  <c:v>355.66797921993776</c:v>
                </c:pt>
                <c:pt idx="646">
                  <c:v>355.66797921993776</c:v>
                </c:pt>
                <c:pt idx="647">
                  <c:v>355.66797921993776</c:v>
                </c:pt>
                <c:pt idx="648">
                  <c:v>355.66797921993776</c:v>
                </c:pt>
                <c:pt idx="649">
                  <c:v>355.66797921993776</c:v>
                </c:pt>
                <c:pt idx="650">
                  <c:v>355.66797921993776</c:v>
                </c:pt>
                <c:pt idx="651">
                  <c:v>357.52418634795777</c:v>
                </c:pt>
                <c:pt idx="652">
                  <c:v>361.73206806361202</c:v>
                </c:pt>
                <c:pt idx="653">
                  <c:v>366.20575252037452</c:v>
                </c:pt>
                <c:pt idx="654">
                  <c:v>371.90902921190872</c:v>
                </c:pt>
                <c:pt idx="655">
                  <c:v>380.5049980099418</c:v>
                </c:pt>
                <c:pt idx="656">
                  <c:v>390.05898394846679</c:v>
                </c:pt>
                <c:pt idx="657">
                  <c:v>397.13324922061764</c:v>
                </c:pt>
                <c:pt idx="658">
                  <c:v>401.59761798301571</c:v>
                </c:pt>
                <c:pt idx="659">
                  <c:v>406.51305211068711</c:v>
                </c:pt>
                <c:pt idx="660">
                  <c:v>413.87888462852055</c:v>
                </c:pt>
                <c:pt idx="661">
                  <c:v>421.8324922758265</c:v>
                </c:pt>
                <c:pt idx="662">
                  <c:v>428.40735551566149</c:v>
                </c:pt>
                <c:pt idx="663">
                  <c:v>431.78962368151269</c:v>
                </c:pt>
                <c:pt idx="664">
                  <c:v>432.85038851441078</c:v>
                </c:pt>
                <c:pt idx="665">
                  <c:v>432.85038851441078</c:v>
                </c:pt>
                <c:pt idx="666">
                  <c:v>432.85038851441078</c:v>
                </c:pt>
                <c:pt idx="667">
                  <c:v>432.85038851441078</c:v>
                </c:pt>
                <c:pt idx="668">
                  <c:v>432.85038851441078</c:v>
                </c:pt>
                <c:pt idx="669">
                  <c:v>432.85038851441078</c:v>
                </c:pt>
                <c:pt idx="670">
                  <c:v>432.85038851441078</c:v>
                </c:pt>
                <c:pt idx="671">
                  <c:v>432.85038851441078</c:v>
                </c:pt>
                <c:pt idx="672">
                  <c:v>432.85038851441078</c:v>
                </c:pt>
                <c:pt idx="673">
                  <c:v>432.85038851441078</c:v>
                </c:pt>
                <c:pt idx="674">
                  <c:v>432.85038851441078</c:v>
                </c:pt>
                <c:pt idx="675">
                  <c:v>432.85038851441078</c:v>
                </c:pt>
                <c:pt idx="676">
                  <c:v>432.85038851441078</c:v>
                </c:pt>
                <c:pt idx="677">
                  <c:v>432.88463164011432</c:v>
                </c:pt>
                <c:pt idx="678">
                  <c:v>437.47262969352192</c:v>
                </c:pt>
                <c:pt idx="679">
                  <c:v>444.57387870285726</c:v>
                </c:pt>
                <c:pt idx="680">
                  <c:v>452.43431525860774</c:v>
                </c:pt>
                <c:pt idx="681">
                  <c:v>459.54603939143954</c:v>
                </c:pt>
                <c:pt idx="682">
                  <c:v>463.29878279190041</c:v>
                </c:pt>
                <c:pt idx="683">
                  <c:v>465.31527705102752</c:v>
                </c:pt>
                <c:pt idx="684">
                  <c:v>466.0691806776901</c:v>
                </c:pt>
                <c:pt idx="685">
                  <c:v>466.0691806776901</c:v>
                </c:pt>
                <c:pt idx="686">
                  <c:v>466.0691806776901</c:v>
                </c:pt>
                <c:pt idx="687">
                  <c:v>466.0691806776901</c:v>
                </c:pt>
                <c:pt idx="688">
                  <c:v>466.0691806776901</c:v>
                </c:pt>
                <c:pt idx="689">
                  <c:v>466.0691806776901</c:v>
                </c:pt>
                <c:pt idx="690">
                  <c:v>466.0691806776901</c:v>
                </c:pt>
                <c:pt idx="691">
                  <c:v>466.0691806776901</c:v>
                </c:pt>
                <c:pt idx="692">
                  <c:v>466.0691806776901</c:v>
                </c:pt>
                <c:pt idx="693">
                  <c:v>466.0691806776901</c:v>
                </c:pt>
                <c:pt idx="694">
                  <c:v>466.0691806776901</c:v>
                </c:pt>
                <c:pt idx="695">
                  <c:v>466.0691806776901</c:v>
                </c:pt>
                <c:pt idx="696">
                  <c:v>470.09792304213028</c:v>
                </c:pt>
                <c:pt idx="697">
                  <c:v>475.26117149923368</c:v>
                </c:pt>
                <c:pt idx="698">
                  <c:v>478.79693310281209</c:v>
                </c:pt>
                <c:pt idx="699">
                  <c:v>481.06639116943478</c:v>
                </c:pt>
                <c:pt idx="700">
                  <c:v>481.70082331160017</c:v>
                </c:pt>
                <c:pt idx="701">
                  <c:v>481.70082331160017</c:v>
                </c:pt>
                <c:pt idx="702">
                  <c:v>481.70082331160017</c:v>
                </c:pt>
                <c:pt idx="703">
                  <c:v>481.70082331160017</c:v>
                </c:pt>
                <c:pt idx="704">
                  <c:v>481.76099198035678</c:v>
                </c:pt>
                <c:pt idx="705">
                  <c:v>483.07657952589375</c:v>
                </c:pt>
                <c:pt idx="706">
                  <c:v>485.33697085615051</c:v>
                </c:pt>
                <c:pt idx="707">
                  <c:v>487.40387598506908</c:v>
                </c:pt>
                <c:pt idx="708">
                  <c:v>488.31386404836246</c:v>
                </c:pt>
                <c:pt idx="709">
                  <c:v>488.31386404836246</c:v>
                </c:pt>
                <c:pt idx="710">
                  <c:v>488.31386404836246</c:v>
                </c:pt>
                <c:pt idx="711">
                  <c:v>488.31386404836246</c:v>
                </c:pt>
                <c:pt idx="712">
                  <c:v>488.31386404836246</c:v>
                </c:pt>
                <c:pt idx="713">
                  <c:v>488.31386404836246</c:v>
                </c:pt>
                <c:pt idx="714">
                  <c:v>489.9179199615478</c:v>
                </c:pt>
                <c:pt idx="715">
                  <c:v>493.78320290753686</c:v>
                </c:pt>
                <c:pt idx="716">
                  <c:v>496.3339433893222</c:v>
                </c:pt>
                <c:pt idx="717">
                  <c:v>496.71177010979466</c:v>
                </c:pt>
                <c:pt idx="718">
                  <c:v>496.71177010979466</c:v>
                </c:pt>
                <c:pt idx="719">
                  <c:v>496.71177010979466</c:v>
                </c:pt>
                <c:pt idx="720">
                  <c:v>496.71177010979466</c:v>
                </c:pt>
                <c:pt idx="721">
                  <c:v>496.71177010979466</c:v>
                </c:pt>
                <c:pt idx="722">
                  <c:v>496.71177010979466</c:v>
                </c:pt>
                <c:pt idx="723">
                  <c:v>496.71177010979466</c:v>
                </c:pt>
                <c:pt idx="724">
                  <c:v>496.71177010979466</c:v>
                </c:pt>
                <c:pt idx="725">
                  <c:v>496.71177010979466</c:v>
                </c:pt>
                <c:pt idx="726">
                  <c:v>496.71177010979466</c:v>
                </c:pt>
                <c:pt idx="727">
                  <c:v>496.71177010979466</c:v>
                </c:pt>
                <c:pt idx="728">
                  <c:v>496.71177010979466</c:v>
                </c:pt>
                <c:pt idx="729">
                  <c:v>496.71177010979466</c:v>
                </c:pt>
                <c:pt idx="730">
                  <c:v>496.71177010979466</c:v>
                </c:pt>
                <c:pt idx="731">
                  <c:v>496.71177010979466</c:v>
                </c:pt>
                <c:pt idx="732">
                  <c:v>496.71177010979466</c:v>
                </c:pt>
                <c:pt idx="733">
                  <c:v>496.71177010979466</c:v>
                </c:pt>
                <c:pt idx="734">
                  <c:v>496.71177010979466</c:v>
                </c:pt>
                <c:pt idx="735">
                  <c:v>496.71177010979466</c:v>
                </c:pt>
                <c:pt idx="736">
                  <c:v>496.71177010979466</c:v>
                </c:pt>
                <c:pt idx="737">
                  <c:v>496.71177010979466</c:v>
                </c:pt>
                <c:pt idx="738">
                  <c:v>496.71177010979466</c:v>
                </c:pt>
                <c:pt idx="739">
                  <c:v>496.71177010979466</c:v>
                </c:pt>
                <c:pt idx="740">
                  <c:v>496.71177010979466</c:v>
                </c:pt>
                <c:pt idx="741">
                  <c:v>496.71177010979466</c:v>
                </c:pt>
                <c:pt idx="742">
                  <c:v>496.71177010979466</c:v>
                </c:pt>
                <c:pt idx="743">
                  <c:v>496.71177010979466</c:v>
                </c:pt>
                <c:pt idx="744">
                  <c:v>496.71177010979466</c:v>
                </c:pt>
                <c:pt idx="745">
                  <c:v>496.71177010979466</c:v>
                </c:pt>
                <c:pt idx="746">
                  <c:v>496.71177010979466</c:v>
                </c:pt>
                <c:pt idx="747">
                  <c:v>496.71177010979466</c:v>
                </c:pt>
                <c:pt idx="748">
                  <c:v>496.71177010979466</c:v>
                </c:pt>
                <c:pt idx="749">
                  <c:v>496.71177010979466</c:v>
                </c:pt>
                <c:pt idx="750">
                  <c:v>496.71177010979466</c:v>
                </c:pt>
                <c:pt idx="751">
                  <c:v>496.71177010979466</c:v>
                </c:pt>
                <c:pt idx="752">
                  <c:v>496.71177010979466</c:v>
                </c:pt>
                <c:pt idx="753">
                  <c:v>496.71177010979466</c:v>
                </c:pt>
                <c:pt idx="754">
                  <c:v>497.14695537040353</c:v>
                </c:pt>
                <c:pt idx="755">
                  <c:v>498.39206000875379</c:v>
                </c:pt>
                <c:pt idx="756">
                  <c:v>502.25109166674292</c:v>
                </c:pt>
                <c:pt idx="757">
                  <c:v>510.4544326259313</c:v>
                </c:pt>
                <c:pt idx="758">
                  <c:v>521.31978114618141</c:v>
                </c:pt>
                <c:pt idx="759">
                  <c:v>531.63181008562276</c:v>
                </c:pt>
                <c:pt idx="760">
                  <c:v>540.56477761385406</c:v>
                </c:pt>
                <c:pt idx="761">
                  <c:v>548.06980710767562</c:v>
                </c:pt>
                <c:pt idx="762">
                  <c:v>553.19463512281902</c:v>
                </c:pt>
                <c:pt idx="763">
                  <c:v>555.77024892656834</c:v>
                </c:pt>
                <c:pt idx="764">
                  <c:v>555.98907564704086</c:v>
                </c:pt>
                <c:pt idx="765">
                  <c:v>555.98907564704086</c:v>
                </c:pt>
                <c:pt idx="766">
                  <c:v>555.98907564704086</c:v>
                </c:pt>
                <c:pt idx="767">
                  <c:v>555.98907564704086</c:v>
                </c:pt>
                <c:pt idx="768">
                  <c:v>555.98907564704086</c:v>
                </c:pt>
                <c:pt idx="769">
                  <c:v>555.98907564704086</c:v>
                </c:pt>
                <c:pt idx="770">
                  <c:v>555.98907564704086</c:v>
                </c:pt>
                <c:pt idx="771">
                  <c:v>555.98907564704086</c:v>
                </c:pt>
                <c:pt idx="772">
                  <c:v>555.98907564704086</c:v>
                </c:pt>
                <c:pt idx="773">
                  <c:v>555.98907564704086</c:v>
                </c:pt>
                <c:pt idx="774">
                  <c:v>555.98907564704086</c:v>
                </c:pt>
                <c:pt idx="775">
                  <c:v>555.98907564704086</c:v>
                </c:pt>
                <c:pt idx="776">
                  <c:v>555.98907564704086</c:v>
                </c:pt>
                <c:pt idx="777">
                  <c:v>555.98907564704086</c:v>
                </c:pt>
                <c:pt idx="778">
                  <c:v>555.98907564704086</c:v>
                </c:pt>
                <c:pt idx="779">
                  <c:v>555.98907564704086</c:v>
                </c:pt>
                <c:pt idx="780">
                  <c:v>555.98907564704086</c:v>
                </c:pt>
                <c:pt idx="781">
                  <c:v>555.98907564704086</c:v>
                </c:pt>
                <c:pt idx="782">
                  <c:v>555.98907564704086</c:v>
                </c:pt>
                <c:pt idx="783">
                  <c:v>555.98907564704086</c:v>
                </c:pt>
                <c:pt idx="784">
                  <c:v>555.98907564704086</c:v>
                </c:pt>
                <c:pt idx="785">
                  <c:v>555.98907564704086</c:v>
                </c:pt>
                <c:pt idx="786">
                  <c:v>555.98907564704086</c:v>
                </c:pt>
                <c:pt idx="787">
                  <c:v>555.98907564704086</c:v>
                </c:pt>
                <c:pt idx="788">
                  <c:v>555.98907564704086</c:v>
                </c:pt>
                <c:pt idx="789">
                  <c:v>555.98907564704086</c:v>
                </c:pt>
                <c:pt idx="790">
                  <c:v>555.98907564704086</c:v>
                </c:pt>
                <c:pt idx="791">
                  <c:v>555.98907564704086</c:v>
                </c:pt>
                <c:pt idx="792">
                  <c:v>555.98907564704086</c:v>
                </c:pt>
                <c:pt idx="793">
                  <c:v>557.39522908199228</c:v>
                </c:pt>
                <c:pt idx="794">
                  <c:v>566.03191598884143</c:v>
                </c:pt>
                <c:pt idx="795">
                  <c:v>580.28553469634153</c:v>
                </c:pt>
                <c:pt idx="796">
                  <c:v>596.26343743137181</c:v>
                </c:pt>
                <c:pt idx="797">
                  <c:v>609.74254942775747</c:v>
                </c:pt>
                <c:pt idx="798">
                  <c:v>618.13680798659402</c:v>
                </c:pt>
                <c:pt idx="799">
                  <c:v>621.20982740040188</c:v>
                </c:pt>
                <c:pt idx="800">
                  <c:v>621.20982740040188</c:v>
                </c:pt>
                <c:pt idx="801">
                  <c:v>621.20982740040188</c:v>
                </c:pt>
                <c:pt idx="802">
                  <c:v>621.20982740040188</c:v>
                </c:pt>
                <c:pt idx="803">
                  <c:v>621.20982740040188</c:v>
                </c:pt>
                <c:pt idx="804">
                  <c:v>621.20982740040188</c:v>
                </c:pt>
                <c:pt idx="805">
                  <c:v>621.20982740040188</c:v>
                </c:pt>
                <c:pt idx="806">
                  <c:v>621.20982740040188</c:v>
                </c:pt>
                <c:pt idx="807">
                  <c:v>621.20982740040188</c:v>
                </c:pt>
                <c:pt idx="808">
                  <c:v>621.52830491282054</c:v>
                </c:pt>
                <c:pt idx="809">
                  <c:v>623.75472022260158</c:v>
                </c:pt>
                <c:pt idx="810">
                  <c:v>627.78042370302001</c:v>
                </c:pt>
                <c:pt idx="811">
                  <c:v>634.99325134459275</c:v>
                </c:pt>
                <c:pt idx="812">
                  <c:v>644.20988605378102</c:v>
                </c:pt>
                <c:pt idx="813">
                  <c:v>653.33570998402183</c:v>
                </c:pt>
                <c:pt idx="814">
                  <c:v>662.04712564402848</c:v>
                </c:pt>
                <c:pt idx="815">
                  <c:v>670.36249814478072</c:v>
                </c:pt>
                <c:pt idx="816">
                  <c:v>677.44660307191714</c:v>
                </c:pt>
                <c:pt idx="817">
                  <c:v>682.72605690011517</c:v>
                </c:pt>
                <c:pt idx="818">
                  <c:v>685.05823619420983</c:v>
                </c:pt>
                <c:pt idx="819">
                  <c:v>685.05823619420983</c:v>
                </c:pt>
                <c:pt idx="820">
                  <c:v>685.05823619420983</c:v>
                </c:pt>
                <c:pt idx="821">
                  <c:v>685.05823619420983</c:v>
                </c:pt>
                <c:pt idx="822">
                  <c:v>685.05823619420983</c:v>
                </c:pt>
                <c:pt idx="823">
                  <c:v>685.05823619420983</c:v>
                </c:pt>
                <c:pt idx="824">
                  <c:v>685.05823619420983</c:v>
                </c:pt>
                <c:pt idx="825">
                  <c:v>685.05823619420983</c:v>
                </c:pt>
                <c:pt idx="826">
                  <c:v>685.05823619420983</c:v>
                </c:pt>
                <c:pt idx="827">
                  <c:v>685.05823619420983</c:v>
                </c:pt>
                <c:pt idx="828">
                  <c:v>685.05823619420983</c:v>
                </c:pt>
                <c:pt idx="829">
                  <c:v>685.05823619420983</c:v>
                </c:pt>
                <c:pt idx="830">
                  <c:v>685.05823619420983</c:v>
                </c:pt>
                <c:pt idx="831">
                  <c:v>685.05823619420983</c:v>
                </c:pt>
                <c:pt idx="832">
                  <c:v>685.05823619420983</c:v>
                </c:pt>
                <c:pt idx="833">
                  <c:v>685.05823619420983</c:v>
                </c:pt>
                <c:pt idx="834">
                  <c:v>685.05823619420983</c:v>
                </c:pt>
                <c:pt idx="835">
                  <c:v>685.05823619420983</c:v>
                </c:pt>
                <c:pt idx="836">
                  <c:v>685.05823619420983</c:v>
                </c:pt>
                <c:pt idx="837">
                  <c:v>685.05823619420983</c:v>
                </c:pt>
                <c:pt idx="838">
                  <c:v>685.05823619420983</c:v>
                </c:pt>
                <c:pt idx="839">
                  <c:v>685.05823619420983</c:v>
                </c:pt>
                <c:pt idx="840">
                  <c:v>685.05823619420983</c:v>
                </c:pt>
                <c:pt idx="841">
                  <c:v>685.05823619420983</c:v>
                </c:pt>
                <c:pt idx="842">
                  <c:v>685.05823619420983</c:v>
                </c:pt>
                <c:pt idx="843">
                  <c:v>685.05823619420983</c:v>
                </c:pt>
                <c:pt idx="844">
                  <c:v>685.05823619420983</c:v>
                </c:pt>
                <c:pt idx="845">
                  <c:v>685.05823619420983</c:v>
                </c:pt>
                <c:pt idx="846">
                  <c:v>685.05823619420983</c:v>
                </c:pt>
                <c:pt idx="847">
                  <c:v>685.05823619420983</c:v>
                </c:pt>
                <c:pt idx="848">
                  <c:v>685.05823619420983</c:v>
                </c:pt>
                <c:pt idx="849">
                  <c:v>685.05823619420983</c:v>
                </c:pt>
                <c:pt idx="850">
                  <c:v>685.05823619420983</c:v>
                </c:pt>
                <c:pt idx="851">
                  <c:v>685.05823619420983</c:v>
                </c:pt>
                <c:pt idx="852">
                  <c:v>685.05823619420983</c:v>
                </c:pt>
                <c:pt idx="853">
                  <c:v>685.05823619420983</c:v>
                </c:pt>
                <c:pt idx="854">
                  <c:v>685.05823619420983</c:v>
                </c:pt>
                <c:pt idx="855">
                  <c:v>685.05823619420983</c:v>
                </c:pt>
                <c:pt idx="856">
                  <c:v>685.05823619420983</c:v>
                </c:pt>
                <c:pt idx="857">
                  <c:v>685.05823619420983</c:v>
                </c:pt>
                <c:pt idx="858">
                  <c:v>685.05823619420983</c:v>
                </c:pt>
                <c:pt idx="859">
                  <c:v>685.05823619420983</c:v>
                </c:pt>
                <c:pt idx="860">
                  <c:v>685.05823619420983</c:v>
                </c:pt>
                <c:pt idx="861">
                  <c:v>685.05823619420983</c:v>
                </c:pt>
                <c:pt idx="862">
                  <c:v>685.05823619420983</c:v>
                </c:pt>
                <c:pt idx="863">
                  <c:v>685.05823619420983</c:v>
                </c:pt>
                <c:pt idx="864">
                  <c:v>685.05823619420983</c:v>
                </c:pt>
                <c:pt idx="865">
                  <c:v>685.05823619420983</c:v>
                </c:pt>
                <c:pt idx="866">
                  <c:v>685.05823619420983</c:v>
                </c:pt>
                <c:pt idx="867">
                  <c:v>685.05823619420983</c:v>
                </c:pt>
                <c:pt idx="868">
                  <c:v>685.05823619420983</c:v>
                </c:pt>
                <c:pt idx="869">
                  <c:v>685.05823619420983</c:v>
                </c:pt>
                <c:pt idx="870">
                  <c:v>685.05823619420983</c:v>
                </c:pt>
                <c:pt idx="871">
                  <c:v>685.05823619420983</c:v>
                </c:pt>
                <c:pt idx="872">
                  <c:v>685.05823619420983</c:v>
                </c:pt>
                <c:pt idx="873">
                  <c:v>685.05823619420983</c:v>
                </c:pt>
                <c:pt idx="874">
                  <c:v>685.05823619420983</c:v>
                </c:pt>
                <c:pt idx="875">
                  <c:v>685.05823619420983</c:v>
                </c:pt>
                <c:pt idx="876">
                  <c:v>686.34379658627279</c:v>
                </c:pt>
                <c:pt idx="877">
                  <c:v>686.99947391693763</c:v>
                </c:pt>
                <c:pt idx="878">
                  <c:v>686.99947391693763</c:v>
                </c:pt>
                <c:pt idx="879">
                  <c:v>686.99947391693763</c:v>
                </c:pt>
                <c:pt idx="880">
                  <c:v>686.99947391693763</c:v>
                </c:pt>
                <c:pt idx="881">
                  <c:v>687.1085069658269</c:v>
                </c:pt>
                <c:pt idx="882">
                  <c:v>687.1085069658269</c:v>
                </c:pt>
                <c:pt idx="883">
                  <c:v>687.1085069658269</c:v>
                </c:pt>
                <c:pt idx="884">
                  <c:v>687.1085069658269</c:v>
                </c:pt>
                <c:pt idx="885">
                  <c:v>687.1085069658269</c:v>
                </c:pt>
                <c:pt idx="886">
                  <c:v>687.1085069658269</c:v>
                </c:pt>
                <c:pt idx="887">
                  <c:v>687.1085069658269</c:v>
                </c:pt>
                <c:pt idx="888">
                  <c:v>687.1085069658269</c:v>
                </c:pt>
                <c:pt idx="889">
                  <c:v>687.1085069658269</c:v>
                </c:pt>
                <c:pt idx="890">
                  <c:v>687.1085069658269</c:v>
                </c:pt>
                <c:pt idx="891">
                  <c:v>687.1085069658269</c:v>
                </c:pt>
                <c:pt idx="892">
                  <c:v>688.48985668192336</c:v>
                </c:pt>
                <c:pt idx="893">
                  <c:v>690.1421475294452</c:v>
                </c:pt>
                <c:pt idx="894">
                  <c:v>690.99164464944954</c:v>
                </c:pt>
                <c:pt idx="895">
                  <c:v>690.99164464944954</c:v>
                </c:pt>
                <c:pt idx="896">
                  <c:v>690.99164464944954</c:v>
                </c:pt>
                <c:pt idx="897">
                  <c:v>690.99164464944954</c:v>
                </c:pt>
                <c:pt idx="898">
                  <c:v>690.99164464944954</c:v>
                </c:pt>
                <c:pt idx="899">
                  <c:v>690.99164464944954</c:v>
                </c:pt>
                <c:pt idx="900">
                  <c:v>690.99164464944954</c:v>
                </c:pt>
                <c:pt idx="901">
                  <c:v>691.14543950384518</c:v>
                </c:pt>
                <c:pt idx="902">
                  <c:v>700.25739571134511</c:v>
                </c:pt>
                <c:pt idx="903">
                  <c:v>716.23529844637551</c:v>
                </c:pt>
                <c:pt idx="904">
                  <c:v>729.71441044276116</c:v>
                </c:pt>
                <c:pt idx="905">
                  <c:v>738.10866900159772</c:v>
                </c:pt>
                <c:pt idx="906">
                  <c:v>741.18168841540557</c:v>
                </c:pt>
                <c:pt idx="907">
                  <c:v>741.18168841540557</c:v>
                </c:pt>
                <c:pt idx="908">
                  <c:v>741.18168841540557</c:v>
                </c:pt>
                <c:pt idx="909">
                  <c:v>741.18168841540557</c:v>
                </c:pt>
                <c:pt idx="910">
                  <c:v>741.18168841540557</c:v>
                </c:pt>
                <c:pt idx="911">
                  <c:v>741.18168841540557</c:v>
                </c:pt>
                <c:pt idx="912">
                  <c:v>741.18168841540557</c:v>
                </c:pt>
                <c:pt idx="913">
                  <c:v>741.18168841540557</c:v>
                </c:pt>
                <c:pt idx="914">
                  <c:v>741.18168841540557</c:v>
                </c:pt>
                <c:pt idx="915">
                  <c:v>741.18168841540557</c:v>
                </c:pt>
                <c:pt idx="916">
                  <c:v>741.18168841540557</c:v>
                </c:pt>
                <c:pt idx="917">
                  <c:v>741.18168841540557</c:v>
                </c:pt>
                <c:pt idx="918">
                  <c:v>741.18168841540557</c:v>
                </c:pt>
                <c:pt idx="919">
                  <c:v>741.18168841540557</c:v>
                </c:pt>
                <c:pt idx="920">
                  <c:v>741.18168841540557</c:v>
                </c:pt>
                <c:pt idx="921">
                  <c:v>741.18168841540557</c:v>
                </c:pt>
                <c:pt idx="922">
                  <c:v>741.18168841540557</c:v>
                </c:pt>
                <c:pt idx="923">
                  <c:v>741.18168841540557</c:v>
                </c:pt>
                <c:pt idx="924">
                  <c:v>741.18168841540557</c:v>
                </c:pt>
                <c:pt idx="925">
                  <c:v>742.43308016392734</c:v>
                </c:pt>
                <c:pt idx="926">
                  <c:v>743.11413966835596</c:v>
                </c:pt>
                <c:pt idx="927">
                  <c:v>743.11413966835596</c:v>
                </c:pt>
                <c:pt idx="928">
                  <c:v>743.11413966835596</c:v>
                </c:pt>
                <c:pt idx="929">
                  <c:v>743.11413966835596</c:v>
                </c:pt>
                <c:pt idx="930">
                  <c:v>743.11413966835596</c:v>
                </c:pt>
                <c:pt idx="931">
                  <c:v>743.11413966835596</c:v>
                </c:pt>
                <c:pt idx="932">
                  <c:v>743.11413966835596</c:v>
                </c:pt>
                <c:pt idx="933">
                  <c:v>743.11413966835596</c:v>
                </c:pt>
                <c:pt idx="934">
                  <c:v>743.57211782185232</c:v>
                </c:pt>
                <c:pt idx="935">
                  <c:v>744.26480079239002</c:v>
                </c:pt>
                <c:pt idx="936">
                  <c:v>744.26480079239002</c:v>
                </c:pt>
                <c:pt idx="937">
                  <c:v>744.26480079239002</c:v>
                </c:pt>
                <c:pt idx="938">
                  <c:v>744.26480079239002</c:v>
                </c:pt>
                <c:pt idx="939">
                  <c:v>744.26480079239002</c:v>
                </c:pt>
                <c:pt idx="940">
                  <c:v>744.26480079239002</c:v>
                </c:pt>
                <c:pt idx="941">
                  <c:v>744.26480079239002</c:v>
                </c:pt>
                <c:pt idx="942">
                  <c:v>744.26480079239002</c:v>
                </c:pt>
                <c:pt idx="943">
                  <c:v>744.26480079239002</c:v>
                </c:pt>
                <c:pt idx="944">
                  <c:v>744.26480079239002</c:v>
                </c:pt>
                <c:pt idx="945">
                  <c:v>744.26480079239002</c:v>
                </c:pt>
                <c:pt idx="946">
                  <c:v>744.26480079239002</c:v>
                </c:pt>
                <c:pt idx="947">
                  <c:v>744.26480079239002</c:v>
                </c:pt>
                <c:pt idx="948">
                  <c:v>744.26480079239002</c:v>
                </c:pt>
                <c:pt idx="949">
                  <c:v>744.26480079239002</c:v>
                </c:pt>
                <c:pt idx="950">
                  <c:v>744.26480079239002</c:v>
                </c:pt>
                <c:pt idx="951">
                  <c:v>747.59096478248387</c:v>
                </c:pt>
                <c:pt idx="952">
                  <c:v>756.63111551581471</c:v>
                </c:pt>
                <c:pt idx="953">
                  <c:v>769.73445276675704</c:v>
                </c:pt>
                <c:pt idx="954">
                  <c:v>782.98098658258891</c:v>
                </c:pt>
                <c:pt idx="955">
                  <c:v>794.71520422288995</c:v>
                </c:pt>
                <c:pt idx="956">
                  <c:v>804.89126968794062</c:v>
                </c:pt>
                <c:pt idx="957">
                  <c:v>810.58657371872312</c:v>
                </c:pt>
                <c:pt idx="958">
                  <c:v>810.70708810824306</c:v>
                </c:pt>
                <c:pt idx="959">
                  <c:v>810.70708810824306</c:v>
                </c:pt>
                <c:pt idx="960">
                  <c:v>810.70708810824306</c:v>
                </c:pt>
                <c:pt idx="961">
                  <c:v>810.70708810824306</c:v>
                </c:pt>
                <c:pt idx="962">
                  <c:v>810.70708810824306</c:v>
                </c:pt>
                <c:pt idx="963">
                  <c:v>810.70708810824306</c:v>
                </c:pt>
                <c:pt idx="964">
                  <c:v>810.70708810824306</c:v>
                </c:pt>
                <c:pt idx="965">
                  <c:v>810.70708810824306</c:v>
                </c:pt>
                <c:pt idx="966">
                  <c:v>810.70708810824306</c:v>
                </c:pt>
                <c:pt idx="967">
                  <c:v>810.70708810824306</c:v>
                </c:pt>
                <c:pt idx="968">
                  <c:v>810.70708810824306</c:v>
                </c:pt>
                <c:pt idx="969">
                  <c:v>810.70708810824306</c:v>
                </c:pt>
                <c:pt idx="970">
                  <c:v>812.42529535221831</c:v>
                </c:pt>
                <c:pt idx="971">
                  <c:v>818.22072803996355</c:v>
                </c:pt>
                <c:pt idx="972">
                  <c:v>829.20465569055648</c:v>
                </c:pt>
                <c:pt idx="973">
                  <c:v>841.74395190130349</c:v>
                </c:pt>
                <c:pt idx="974">
                  <c:v>852.74851041324644</c:v>
                </c:pt>
                <c:pt idx="975">
                  <c:v>862.17552670812927</c:v>
                </c:pt>
                <c:pt idx="976">
                  <c:v>870.07044175839712</c:v>
                </c:pt>
                <c:pt idx="977">
                  <c:v>874.99371052532808</c:v>
                </c:pt>
                <c:pt idx="978">
                  <c:v>877.71058660644815</c:v>
                </c:pt>
                <c:pt idx="979">
                  <c:v>879.60997411005701</c:v>
                </c:pt>
                <c:pt idx="980">
                  <c:v>880.83523512533282</c:v>
                </c:pt>
                <c:pt idx="981">
                  <c:v>881.58292218343911</c:v>
                </c:pt>
                <c:pt idx="982">
                  <c:v>882.14829226482118</c:v>
                </c:pt>
                <c:pt idx="983">
                  <c:v>882.70855777123381</c:v>
                </c:pt>
                <c:pt idx="984">
                  <c:v>883.07739111972285</c:v>
                </c:pt>
                <c:pt idx="985">
                  <c:v>883.16052404809398</c:v>
                </c:pt>
                <c:pt idx="986">
                  <c:v>883.16052404809398</c:v>
                </c:pt>
                <c:pt idx="987">
                  <c:v>883.16052404809398</c:v>
                </c:pt>
                <c:pt idx="988">
                  <c:v>883.16052404809398</c:v>
                </c:pt>
                <c:pt idx="989">
                  <c:v>883.16052404809398</c:v>
                </c:pt>
                <c:pt idx="990">
                  <c:v>883.16052404809398</c:v>
                </c:pt>
                <c:pt idx="991">
                  <c:v>883.16052404809398</c:v>
                </c:pt>
                <c:pt idx="992">
                  <c:v>883.16052404809398</c:v>
                </c:pt>
                <c:pt idx="993">
                  <c:v>883.16052404809398</c:v>
                </c:pt>
                <c:pt idx="994">
                  <c:v>883.16052404809398</c:v>
                </c:pt>
                <c:pt idx="995">
                  <c:v>883.16052404809398</c:v>
                </c:pt>
                <c:pt idx="996">
                  <c:v>883.16052404809398</c:v>
                </c:pt>
                <c:pt idx="997">
                  <c:v>883.16052404809398</c:v>
                </c:pt>
                <c:pt idx="998">
                  <c:v>883.16052404809398</c:v>
                </c:pt>
                <c:pt idx="999">
                  <c:v>883.16052404809398</c:v>
                </c:pt>
                <c:pt idx="1000">
                  <c:v>883.16052404809398</c:v>
                </c:pt>
                <c:pt idx="1001">
                  <c:v>883.16052404809398</c:v>
                </c:pt>
                <c:pt idx="1002">
                  <c:v>883.16052404809398</c:v>
                </c:pt>
                <c:pt idx="1003">
                  <c:v>883.16052404809398</c:v>
                </c:pt>
                <c:pt idx="1004">
                  <c:v>883.16052404809398</c:v>
                </c:pt>
                <c:pt idx="1005">
                  <c:v>883.16052404809398</c:v>
                </c:pt>
                <c:pt idx="1006">
                  <c:v>883.16052404809398</c:v>
                </c:pt>
                <c:pt idx="1007">
                  <c:v>883.16052404809398</c:v>
                </c:pt>
                <c:pt idx="1008">
                  <c:v>883.16052404809398</c:v>
                </c:pt>
                <c:pt idx="1009">
                  <c:v>883.16052404809398</c:v>
                </c:pt>
                <c:pt idx="1010">
                  <c:v>883.16052404809398</c:v>
                </c:pt>
                <c:pt idx="1011">
                  <c:v>883.16052404809398</c:v>
                </c:pt>
                <c:pt idx="1012">
                  <c:v>883.16052404809398</c:v>
                </c:pt>
                <c:pt idx="1013">
                  <c:v>883.16052404809398</c:v>
                </c:pt>
                <c:pt idx="1014">
                  <c:v>883.16052404809398</c:v>
                </c:pt>
                <c:pt idx="1015">
                  <c:v>883.16052404809398</c:v>
                </c:pt>
                <c:pt idx="1016">
                  <c:v>883.16052404809398</c:v>
                </c:pt>
                <c:pt idx="1017">
                  <c:v>883.16052404809398</c:v>
                </c:pt>
                <c:pt idx="1018">
                  <c:v>883.16052404809398</c:v>
                </c:pt>
                <c:pt idx="1019">
                  <c:v>883.16052404809398</c:v>
                </c:pt>
                <c:pt idx="1020">
                  <c:v>883.16052404809398</c:v>
                </c:pt>
                <c:pt idx="1021">
                  <c:v>883.16052404809398</c:v>
                </c:pt>
                <c:pt idx="1022">
                  <c:v>883.16052404809398</c:v>
                </c:pt>
                <c:pt idx="1023">
                  <c:v>883.16052404809398</c:v>
                </c:pt>
                <c:pt idx="1024">
                  <c:v>883.16052404809398</c:v>
                </c:pt>
                <c:pt idx="1025">
                  <c:v>883.16052404809398</c:v>
                </c:pt>
                <c:pt idx="1026">
                  <c:v>883.16052404809398</c:v>
                </c:pt>
                <c:pt idx="1027">
                  <c:v>883.16052404809398</c:v>
                </c:pt>
                <c:pt idx="1028">
                  <c:v>883.16052404809398</c:v>
                </c:pt>
                <c:pt idx="1029">
                  <c:v>883.16052404809398</c:v>
                </c:pt>
                <c:pt idx="1030">
                  <c:v>883.16052404809398</c:v>
                </c:pt>
                <c:pt idx="1031">
                  <c:v>883.16052404809398</c:v>
                </c:pt>
                <c:pt idx="1032">
                  <c:v>883.16052404809398</c:v>
                </c:pt>
                <c:pt idx="1033">
                  <c:v>883.16052404809398</c:v>
                </c:pt>
                <c:pt idx="1034">
                  <c:v>883.16052404809398</c:v>
                </c:pt>
                <c:pt idx="1035">
                  <c:v>883.16052404809398</c:v>
                </c:pt>
                <c:pt idx="1036">
                  <c:v>883.16052404809398</c:v>
                </c:pt>
                <c:pt idx="1037">
                  <c:v>883.16052404809398</c:v>
                </c:pt>
                <c:pt idx="1038">
                  <c:v>883.16052404809398</c:v>
                </c:pt>
                <c:pt idx="1039">
                  <c:v>883.16052404809398</c:v>
                </c:pt>
                <c:pt idx="1040">
                  <c:v>883.16052404809398</c:v>
                </c:pt>
                <c:pt idx="1041">
                  <c:v>883.16052404809398</c:v>
                </c:pt>
                <c:pt idx="1042">
                  <c:v>883.16052404809398</c:v>
                </c:pt>
                <c:pt idx="1043">
                  <c:v>883.16052404809398</c:v>
                </c:pt>
                <c:pt idx="1044">
                  <c:v>883.16052404809398</c:v>
                </c:pt>
                <c:pt idx="1045">
                  <c:v>883.16052404809398</c:v>
                </c:pt>
                <c:pt idx="1046">
                  <c:v>883.16052404809398</c:v>
                </c:pt>
                <c:pt idx="1047">
                  <c:v>883.16052404809398</c:v>
                </c:pt>
                <c:pt idx="1048">
                  <c:v>883.16052404809398</c:v>
                </c:pt>
                <c:pt idx="1049">
                  <c:v>883.16052404809398</c:v>
                </c:pt>
                <c:pt idx="1050">
                  <c:v>884.69838143654181</c:v>
                </c:pt>
                <c:pt idx="1051">
                  <c:v>888.09668701449311</c:v>
                </c:pt>
                <c:pt idx="1052">
                  <c:v>892.56556551219035</c:v>
                </c:pt>
                <c:pt idx="1053">
                  <c:v>898.12940130050333</c:v>
                </c:pt>
                <c:pt idx="1054">
                  <c:v>905.18805684308711</c:v>
                </c:pt>
                <c:pt idx="1055">
                  <c:v>913.90391014260229</c:v>
                </c:pt>
                <c:pt idx="1056">
                  <c:v>923.92126223536002</c:v>
                </c:pt>
                <c:pt idx="1057">
                  <c:v>933.55885718440015</c:v>
                </c:pt>
                <c:pt idx="1058">
                  <c:v>940.82973089735844</c:v>
                </c:pt>
                <c:pt idx="1059">
                  <c:v>946.17630439395327</c:v>
                </c:pt>
                <c:pt idx="1060">
                  <c:v>949.83907479089908</c:v>
                </c:pt>
                <c:pt idx="1061">
                  <c:v>951.50040299818443</c:v>
                </c:pt>
                <c:pt idx="1062">
                  <c:v>951.63972971865689</c:v>
                </c:pt>
                <c:pt idx="1063">
                  <c:v>951.63972971865689</c:v>
                </c:pt>
                <c:pt idx="1064">
                  <c:v>951.63972971865689</c:v>
                </c:pt>
                <c:pt idx="1065">
                  <c:v>951.63972971865689</c:v>
                </c:pt>
                <c:pt idx="1066">
                  <c:v>951.63972971865689</c:v>
                </c:pt>
                <c:pt idx="1067">
                  <c:v>951.63972971865689</c:v>
                </c:pt>
                <c:pt idx="1068">
                  <c:v>951.63972971865689</c:v>
                </c:pt>
                <c:pt idx="1069">
                  <c:v>951.63972971865689</c:v>
                </c:pt>
                <c:pt idx="1070">
                  <c:v>951.63972971865689</c:v>
                </c:pt>
                <c:pt idx="1071">
                  <c:v>951.63972971865689</c:v>
                </c:pt>
                <c:pt idx="1072">
                  <c:v>951.63972971865689</c:v>
                </c:pt>
                <c:pt idx="1073">
                  <c:v>951.63972971865689</c:v>
                </c:pt>
                <c:pt idx="1074">
                  <c:v>951.63972971865689</c:v>
                </c:pt>
                <c:pt idx="1075">
                  <c:v>951.63972971865689</c:v>
                </c:pt>
                <c:pt idx="1076">
                  <c:v>951.63972971865689</c:v>
                </c:pt>
                <c:pt idx="1077">
                  <c:v>951.63972971865689</c:v>
                </c:pt>
                <c:pt idx="1078">
                  <c:v>951.63972971865689</c:v>
                </c:pt>
                <c:pt idx="1079">
                  <c:v>951.63972971865689</c:v>
                </c:pt>
                <c:pt idx="1080">
                  <c:v>951.63972971865689</c:v>
                </c:pt>
                <c:pt idx="1081">
                  <c:v>951.63972971865689</c:v>
                </c:pt>
                <c:pt idx="1082">
                  <c:v>951.63972971865689</c:v>
                </c:pt>
                <c:pt idx="1083">
                  <c:v>952.32987646998447</c:v>
                </c:pt>
                <c:pt idx="1084">
                  <c:v>955.30790882438009</c:v>
                </c:pt>
                <c:pt idx="1085">
                  <c:v>956.52187169873969</c:v>
                </c:pt>
                <c:pt idx="1086">
                  <c:v>956.52187169873969</c:v>
                </c:pt>
                <c:pt idx="1087">
                  <c:v>956.52187169873969</c:v>
                </c:pt>
                <c:pt idx="1088">
                  <c:v>956.52187169873969</c:v>
                </c:pt>
                <c:pt idx="1089">
                  <c:v>956.52187169873969</c:v>
                </c:pt>
                <c:pt idx="1090">
                  <c:v>956.52187169873969</c:v>
                </c:pt>
                <c:pt idx="1091">
                  <c:v>956.52187169873969</c:v>
                </c:pt>
                <c:pt idx="1092">
                  <c:v>956.52187169873969</c:v>
                </c:pt>
                <c:pt idx="1093">
                  <c:v>956.52187169873969</c:v>
                </c:pt>
                <c:pt idx="1094">
                  <c:v>956.52187169873969</c:v>
                </c:pt>
                <c:pt idx="1095">
                  <c:v>956.52187169873969</c:v>
                </c:pt>
                <c:pt idx="1096">
                  <c:v>956.52187169873969</c:v>
                </c:pt>
                <c:pt idx="1097">
                  <c:v>956.52187169873969</c:v>
                </c:pt>
                <c:pt idx="1098">
                  <c:v>956.52187169873969</c:v>
                </c:pt>
                <c:pt idx="1099">
                  <c:v>959.49105402665782</c:v>
                </c:pt>
                <c:pt idx="1100">
                  <c:v>962.87078247941668</c:v>
                </c:pt>
                <c:pt idx="1101">
                  <c:v>963.31616744148141</c:v>
                </c:pt>
                <c:pt idx="1102">
                  <c:v>963.31616744148141</c:v>
                </c:pt>
                <c:pt idx="1103">
                  <c:v>963.31616744148141</c:v>
                </c:pt>
                <c:pt idx="1104">
                  <c:v>963.31616744148141</c:v>
                </c:pt>
                <c:pt idx="1105">
                  <c:v>963.31616744148141</c:v>
                </c:pt>
                <c:pt idx="1106">
                  <c:v>963.31616744148141</c:v>
                </c:pt>
                <c:pt idx="1107">
                  <c:v>963.31616744148141</c:v>
                </c:pt>
                <c:pt idx="1108">
                  <c:v>963.31616744148141</c:v>
                </c:pt>
                <c:pt idx="1109">
                  <c:v>964.59082309833047</c:v>
                </c:pt>
                <c:pt idx="1110">
                  <c:v>965.71396657099842</c:v>
                </c:pt>
                <c:pt idx="1111">
                  <c:v>965.71396657099842</c:v>
                </c:pt>
                <c:pt idx="1112">
                  <c:v>965.71396657099842</c:v>
                </c:pt>
                <c:pt idx="1113">
                  <c:v>965.71396657099842</c:v>
                </c:pt>
                <c:pt idx="1114">
                  <c:v>965.71396657099842</c:v>
                </c:pt>
                <c:pt idx="1115">
                  <c:v>965.71396657099842</c:v>
                </c:pt>
                <c:pt idx="1116">
                  <c:v>965.71396657099842</c:v>
                </c:pt>
                <c:pt idx="1117">
                  <c:v>965.71396657099842</c:v>
                </c:pt>
                <c:pt idx="1118">
                  <c:v>965.71396657099842</c:v>
                </c:pt>
                <c:pt idx="1119">
                  <c:v>966.78435839199858</c:v>
                </c:pt>
                <c:pt idx="1120">
                  <c:v>966.80583201433717</c:v>
                </c:pt>
                <c:pt idx="1121">
                  <c:v>966.80583201433717</c:v>
                </c:pt>
                <c:pt idx="1122">
                  <c:v>966.80583201433717</c:v>
                </c:pt>
                <c:pt idx="1123">
                  <c:v>968.23963529385685</c:v>
                </c:pt>
                <c:pt idx="1124">
                  <c:v>974.13125226336217</c:v>
                </c:pt>
                <c:pt idx="1125">
                  <c:v>985.50073071612098</c:v>
                </c:pt>
                <c:pt idx="1126">
                  <c:v>1000.667585257886</c:v>
                </c:pt>
                <c:pt idx="1127">
                  <c:v>1015.9368078748591</c:v>
                </c:pt>
                <c:pt idx="1128">
                  <c:v>1029.4690126414898</c:v>
                </c:pt>
                <c:pt idx="1129">
                  <c:v>1039.7402252778018</c:v>
                </c:pt>
                <c:pt idx="1130">
                  <c:v>1046.9315684621656</c:v>
                </c:pt>
                <c:pt idx="1131">
                  <c:v>1052.6494731015757</c:v>
                </c:pt>
                <c:pt idx="1132">
                  <c:v>1057.7715693652444</c:v>
                </c:pt>
                <c:pt idx="1133">
                  <c:v>1062.8187443932634</c:v>
                </c:pt>
                <c:pt idx="1134">
                  <c:v>1067.5171408187775</c:v>
                </c:pt>
                <c:pt idx="1135">
                  <c:v>1071.1801285875767</c:v>
                </c:pt>
                <c:pt idx="1136">
                  <c:v>1073.2448909659543</c:v>
                </c:pt>
                <c:pt idx="1137">
                  <c:v>1073.7940404078279</c:v>
                </c:pt>
                <c:pt idx="1138">
                  <c:v>1073.7940404078279</c:v>
                </c:pt>
                <c:pt idx="1139">
                  <c:v>1073.7940404078279</c:v>
                </c:pt>
                <c:pt idx="1140">
                  <c:v>1073.7940404078279</c:v>
                </c:pt>
                <c:pt idx="1141">
                  <c:v>1073.7940404078279</c:v>
                </c:pt>
                <c:pt idx="1142">
                  <c:v>1073.7940404078279</c:v>
                </c:pt>
                <c:pt idx="1143">
                  <c:v>1073.7940404078279</c:v>
                </c:pt>
                <c:pt idx="1144">
                  <c:v>1073.7940404078279</c:v>
                </c:pt>
                <c:pt idx="1145">
                  <c:v>1073.7940404078279</c:v>
                </c:pt>
                <c:pt idx="1146">
                  <c:v>1074.3265354571186</c:v>
                </c:pt>
                <c:pt idx="1147">
                  <c:v>1079.1162750599703</c:v>
                </c:pt>
                <c:pt idx="1148">
                  <c:v>1083.6788740279885</c:v>
                </c:pt>
                <c:pt idx="1149">
                  <c:v>1085.7087013829394</c:v>
                </c:pt>
                <c:pt idx="1150">
                  <c:v>1086.046778103412</c:v>
                </c:pt>
                <c:pt idx="1151">
                  <c:v>1086.046778103412</c:v>
                </c:pt>
                <c:pt idx="1152">
                  <c:v>1086.046778103412</c:v>
                </c:pt>
                <c:pt idx="1153">
                  <c:v>1086.046778103412</c:v>
                </c:pt>
                <c:pt idx="1154">
                  <c:v>1086.046778103412</c:v>
                </c:pt>
                <c:pt idx="1155">
                  <c:v>1086.046778103412</c:v>
                </c:pt>
                <c:pt idx="1156">
                  <c:v>1086.046778103412</c:v>
                </c:pt>
                <c:pt idx="1157">
                  <c:v>1086.046778103412</c:v>
                </c:pt>
                <c:pt idx="1158">
                  <c:v>1086.046778103412</c:v>
                </c:pt>
                <c:pt idx="1159">
                  <c:v>1086.046778103412</c:v>
                </c:pt>
                <c:pt idx="1160">
                  <c:v>1086.046778103412</c:v>
                </c:pt>
                <c:pt idx="1161">
                  <c:v>1086.046778103412</c:v>
                </c:pt>
                <c:pt idx="1162">
                  <c:v>1086.046778103412</c:v>
                </c:pt>
                <c:pt idx="1163">
                  <c:v>1086.046778103412</c:v>
                </c:pt>
                <c:pt idx="1164">
                  <c:v>1086.046778103412</c:v>
                </c:pt>
                <c:pt idx="1165">
                  <c:v>1086.046778103412</c:v>
                </c:pt>
                <c:pt idx="1166">
                  <c:v>1086.046778103412</c:v>
                </c:pt>
                <c:pt idx="1167">
                  <c:v>1086.046778103412</c:v>
                </c:pt>
                <c:pt idx="1168">
                  <c:v>1086.046778103412</c:v>
                </c:pt>
                <c:pt idx="1169">
                  <c:v>1086.046778103412</c:v>
                </c:pt>
                <c:pt idx="1170">
                  <c:v>1086.046778103412</c:v>
                </c:pt>
                <c:pt idx="1171">
                  <c:v>1086.046778103412</c:v>
                </c:pt>
                <c:pt idx="1172">
                  <c:v>1086.046778103412</c:v>
                </c:pt>
                <c:pt idx="1173">
                  <c:v>1086.046778103412</c:v>
                </c:pt>
                <c:pt idx="1174">
                  <c:v>1086.046778103412</c:v>
                </c:pt>
                <c:pt idx="1175">
                  <c:v>1086.046778103412</c:v>
                </c:pt>
                <c:pt idx="1176">
                  <c:v>1086.046778103412</c:v>
                </c:pt>
                <c:pt idx="1177">
                  <c:v>1086.046778103412</c:v>
                </c:pt>
                <c:pt idx="1178">
                  <c:v>1086.046778103412</c:v>
                </c:pt>
                <c:pt idx="1179">
                  <c:v>1086.046778103412</c:v>
                </c:pt>
                <c:pt idx="1180">
                  <c:v>1086.046778103412</c:v>
                </c:pt>
                <c:pt idx="1181">
                  <c:v>1086.046778103412</c:v>
                </c:pt>
                <c:pt idx="1182">
                  <c:v>1086.046778103412</c:v>
                </c:pt>
                <c:pt idx="1183">
                  <c:v>1086.046778103412</c:v>
                </c:pt>
                <c:pt idx="1184">
                  <c:v>1086.046778103412</c:v>
                </c:pt>
                <c:pt idx="1185">
                  <c:v>1086.046778103412</c:v>
                </c:pt>
                <c:pt idx="1186">
                  <c:v>1086.046778103412</c:v>
                </c:pt>
                <c:pt idx="1187">
                  <c:v>1086.046778103412</c:v>
                </c:pt>
                <c:pt idx="1188">
                  <c:v>1086.046778103412</c:v>
                </c:pt>
                <c:pt idx="1189">
                  <c:v>1086.046778103412</c:v>
                </c:pt>
                <c:pt idx="1190">
                  <c:v>1086.046778103412</c:v>
                </c:pt>
                <c:pt idx="1191">
                  <c:v>1086.046778103412</c:v>
                </c:pt>
                <c:pt idx="1192">
                  <c:v>1086.046778103412</c:v>
                </c:pt>
                <c:pt idx="1193">
                  <c:v>1086.046778103412</c:v>
                </c:pt>
                <c:pt idx="1194">
                  <c:v>1086.046778103412</c:v>
                </c:pt>
                <c:pt idx="1195">
                  <c:v>1086.046778103412</c:v>
                </c:pt>
                <c:pt idx="1196">
                  <c:v>1086.046778103412</c:v>
                </c:pt>
                <c:pt idx="1197">
                  <c:v>1086.046778103412</c:v>
                </c:pt>
                <c:pt idx="1198">
                  <c:v>1086.046778103412</c:v>
                </c:pt>
                <c:pt idx="1199">
                  <c:v>1086.046778103412</c:v>
                </c:pt>
                <c:pt idx="1200">
                  <c:v>1086.046778103412</c:v>
                </c:pt>
                <c:pt idx="1201">
                  <c:v>1086.046778103412</c:v>
                </c:pt>
                <c:pt idx="1202">
                  <c:v>1086.046778103412</c:v>
                </c:pt>
                <c:pt idx="1203">
                  <c:v>1086.046778103412</c:v>
                </c:pt>
                <c:pt idx="1204">
                  <c:v>1086.046778103412</c:v>
                </c:pt>
                <c:pt idx="1205">
                  <c:v>1086.046778103412</c:v>
                </c:pt>
                <c:pt idx="1206">
                  <c:v>1086.046778103412</c:v>
                </c:pt>
                <c:pt idx="1207">
                  <c:v>1086.046778103412</c:v>
                </c:pt>
                <c:pt idx="1208">
                  <c:v>1086.046778103412</c:v>
                </c:pt>
                <c:pt idx="1209">
                  <c:v>1086.046778103412</c:v>
                </c:pt>
                <c:pt idx="1210">
                  <c:v>1086.046778103412</c:v>
                </c:pt>
                <c:pt idx="1211">
                  <c:v>1086.046778103412</c:v>
                </c:pt>
                <c:pt idx="1212">
                  <c:v>1086.046778103412</c:v>
                </c:pt>
                <c:pt idx="1213">
                  <c:v>1086.046778103412</c:v>
                </c:pt>
                <c:pt idx="1214">
                  <c:v>1086.046778103412</c:v>
                </c:pt>
                <c:pt idx="1215">
                  <c:v>1086.046778103412</c:v>
                </c:pt>
                <c:pt idx="1216">
                  <c:v>1086.046778103412</c:v>
                </c:pt>
                <c:pt idx="1217">
                  <c:v>1086.046778103412</c:v>
                </c:pt>
                <c:pt idx="1218">
                  <c:v>1086.046778103412</c:v>
                </c:pt>
                <c:pt idx="1219">
                  <c:v>1086.046778103412</c:v>
                </c:pt>
                <c:pt idx="1220">
                  <c:v>1086.046778103412</c:v>
                </c:pt>
                <c:pt idx="1221">
                  <c:v>1086.046778103412</c:v>
                </c:pt>
                <c:pt idx="1222">
                  <c:v>1086.046778103412</c:v>
                </c:pt>
                <c:pt idx="1223">
                  <c:v>1086.046778103412</c:v>
                </c:pt>
                <c:pt idx="1224">
                  <c:v>1086.046778103412</c:v>
                </c:pt>
                <c:pt idx="1225">
                  <c:v>1086.046778103412</c:v>
                </c:pt>
                <c:pt idx="1226">
                  <c:v>1086.046778103412</c:v>
                </c:pt>
                <c:pt idx="1227">
                  <c:v>1086.046778103412</c:v>
                </c:pt>
                <c:pt idx="1228">
                  <c:v>1086.046778103412</c:v>
                </c:pt>
                <c:pt idx="1229">
                  <c:v>1086.046778103412</c:v>
                </c:pt>
                <c:pt idx="1230">
                  <c:v>1086.046778103412</c:v>
                </c:pt>
                <c:pt idx="1231">
                  <c:v>1086.046778103412</c:v>
                </c:pt>
                <c:pt idx="1232">
                  <c:v>1086.046778103412</c:v>
                </c:pt>
                <c:pt idx="1233">
                  <c:v>1086.046778103412</c:v>
                </c:pt>
                <c:pt idx="1234">
                  <c:v>1086.046778103412</c:v>
                </c:pt>
                <c:pt idx="1235">
                  <c:v>1086.046778103412</c:v>
                </c:pt>
                <c:pt idx="1236">
                  <c:v>1086.046778103412</c:v>
                </c:pt>
                <c:pt idx="1237">
                  <c:v>1086.046778103412</c:v>
                </c:pt>
                <c:pt idx="1238">
                  <c:v>1086.046778103412</c:v>
                </c:pt>
                <c:pt idx="1239">
                  <c:v>1086.046778103412</c:v>
                </c:pt>
                <c:pt idx="1240">
                  <c:v>1086.046778103412</c:v>
                </c:pt>
                <c:pt idx="1241">
                  <c:v>1086.046778103412</c:v>
                </c:pt>
                <c:pt idx="1242">
                  <c:v>1086.046778103412</c:v>
                </c:pt>
                <c:pt idx="1243">
                  <c:v>1086.046778103412</c:v>
                </c:pt>
                <c:pt idx="1244">
                  <c:v>1086.046778103412</c:v>
                </c:pt>
                <c:pt idx="1245">
                  <c:v>1086.046778103412</c:v>
                </c:pt>
                <c:pt idx="1246">
                  <c:v>1086.046778103412</c:v>
                </c:pt>
                <c:pt idx="1247">
                  <c:v>1086.046778103412</c:v>
                </c:pt>
                <c:pt idx="1248">
                  <c:v>1086.046778103412</c:v>
                </c:pt>
                <c:pt idx="1249">
                  <c:v>1086.046778103412</c:v>
                </c:pt>
                <c:pt idx="1250">
                  <c:v>1086.046778103412</c:v>
                </c:pt>
                <c:pt idx="1251">
                  <c:v>1086.046778103412</c:v>
                </c:pt>
                <c:pt idx="1252">
                  <c:v>1086.046778103412</c:v>
                </c:pt>
                <c:pt idx="1253">
                  <c:v>1086.046778103412</c:v>
                </c:pt>
                <c:pt idx="1254">
                  <c:v>1086.046778103412</c:v>
                </c:pt>
                <c:pt idx="1255">
                  <c:v>1086.046778103412</c:v>
                </c:pt>
                <c:pt idx="1256">
                  <c:v>1086.046778103412</c:v>
                </c:pt>
                <c:pt idx="1257">
                  <c:v>1086.046778103412</c:v>
                </c:pt>
                <c:pt idx="1258">
                  <c:v>1086.046778103412</c:v>
                </c:pt>
                <c:pt idx="1259">
                  <c:v>1086.046778103412</c:v>
                </c:pt>
                <c:pt idx="1260">
                  <c:v>1086.046778103412</c:v>
                </c:pt>
                <c:pt idx="1261">
                  <c:v>1086.046778103412</c:v>
                </c:pt>
                <c:pt idx="1262">
                  <c:v>1086.046778103412</c:v>
                </c:pt>
                <c:pt idx="1263">
                  <c:v>1086.046778103412</c:v>
                </c:pt>
                <c:pt idx="1264">
                  <c:v>1086.046778103412</c:v>
                </c:pt>
                <c:pt idx="1265">
                  <c:v>1086.046778103412</c:v>
                </c:pt>
                <c:pt idx="1266">
                  <c:v>1086.046778103412</c:v>
                </c:pt>
                <c:pt idx="1267">
                  <c:v>1086.046778103412</c:v>
                </c:pt>
                <c:pt idx="1268">
                  <c:v>1086.046778103412</c:v>
                </c:pt>
                <c:pt idx="1269">
                  <c:v>1086.046778103412</c:v>
                </c:pt>
                <c:pt idx="1270">
                  <c:v>1086.046778103412</c:v>
                </c:pt>
                <c:pt idx="1271">
                  <c:v>1086.046778103412</c:v>
                </c:pt>
                <c:pt idx="1272">
                  <c:v>1086.046778103412</c:v>
                </c:pt>
                <c:pt idx="1273">
                  <c:v>1086.046778103412</c:v>
                </c:pt>
                <c:pt idx="1274">
                  <c:v>1086.046778103412</c:v>
                </c:pt>
                <c:pt idx="1275">
                  <c:v>1086.046778103412</c:v>
                </c:pt>
                <c:pt idx="1276">
                  <c:v>1086.046778103412</c:v>
                </c:pt>
                <c:pt idx="1277">
                  <c:v>1086.046778103412</c:v>
                </c:pt>
                <c:pt idx="1278">
                  <c:v>1086.046778103412</c:v>
                </c:pt>
                <c:pt idx="1279">
                  <c:v>1086.046778103412</c:v>
                </c:pt>
                <c:pt idx="1280">
                  <c:v>1086.046778103412</c:v>
                </c:pt>
                <c:pt idx="1281">
                  <c:v>1086.046778103412</c:v>
                </c:pt>
                <c:pt idx="1282">
                  <c:v>1086.046778103412</c:v>
                </c:pt>
                <c:pt idx="1283">
                  <c:v>1086.046778103412</c:v>
                </c:pt>
                <c:pt idx="1284">
                  <c:v>1086.046778103412</c:v>
                </c:pt>
                <c:pt idx="1285">
                  <c:v>1086.046778103412</c:v>
                </c:pt>
                <c:pt idx="1286">
                  <c:v>1086.046778103412</c:v>
                </c:pt>
                <c:pt idx="1287">
                  <c:v>1086.046778103412</c:v>
                </c:pt>
                <c:pt idx="1288">
                  <c:v>1086.046778103412</c:v>
                </c:pt>
                <c:pt idx="1289">
                  <c:v>1086.046778103412</c:v>
                </c:pt>
                <c:pt idx="1290">
                  <c:v>1086.046778103412</c:v>
                </c:pt>
                <c:pt idx="1291">
                  <c:v>1086.046778103412</c:v>
                </c:pt>
                <c:pt idx="1292">
                  <c:v>1086.046778103412</c:v>
                </c:pt>
                <c:pt idx="1293">
                  <c:v>1086.046778103412</c:v>
                </c:pt>
                <c:pt idx="1294">
                  <c:v>1086.046778103412</c:v>
                </c:pt>
                <c:pt idx="1295">
                  <c:v>1086.046778103412</c:v>
                </c:pt>
                <c:pt idx="1296">
                  <c:v>1086.046778103412</c:v>
                </c:pt>
                <c:pt idx="1297">
                  <c:v>1086.046778103412</c:v>
                </c:pt>
                <c:pt idx="1298">
                  <c:v>1086.046778103412</c:v>
                </c:pt>
                <c:pt idx="1299">
                  <c:v>1086.046778103412</c:v>
                </c:pt>
                <c:pt idx="1300">
                  <c:v>1086.046778103412</c:v>
                </c:pt>
                <c:pt idx="1301">
                  <c:v>1086.046778103412</c:v>
                </c:pt>
                <c:pt idx="1302">
                  <c:v>1086.046778103412</c:v>
                </c:pt>
                <c:pt idx="1303">
                  <c:v>1086.046778103412</c:v>
                </c:pt>
                <c:pt idx="1304">
                  <c:v>1086.046778103412</c:v>
                </c:pt>
                <c:pt idx="1305">
                  <c:v>1086.046778103412</c:v>
                </c:pt>
                <c:pt idx="1306">
                  <c:v>1086.046778103412</c:v>
                </c:pt>
                <c:pt idx="1307">
                  <c:v>1086.046778103412</c:v>
                </c:pt>
                <c:pt idx="1308">
                  <c:v>1086.046778103412</c:v>
                </c:pt>
                <c:pt idx="1309">
                  <c:v>1086.046778103412</c:v>
                </c:pt>
                <c:pt idx="1310">
                  <c:v>1086.046778103412</c:v>
                </c:pt>
                <c:pt idx="1311">
                  <c:v>1086.046778103412</c:v>
                </c:pt>
                <c:pt idx="1312">
                  <c:v>1086.046778103412</c:v>
                </c:pt>
                <c:pt idx="1313">
                  <c:v>1086.046778103412</c:v>
                </c:pt>
                <c:pt idx="1314">
                  <c:v>1086.046778103412</c:v>
                </c:pt>
                <c:pt idx="1315">
                  <c:v>1086.046778103412</c:v>
                </c:pt>
                <c:pt idx="1316">
                  <c:v>1086.046778103412</c:v>
                </c:pt>
                <c:pt idx="1317">
                  <c:v>1086.046778103412</c:v>
                </c:pt>
                <c:pt idx="1318">
                  <c:v>1086.046778103412</c:v>
                </c:pt>
                <c:pt idx="1319">
                  <c:v>1086.046778103412</c:v>
                </c:pt>
                <c:pt idx="1320">
                  <c:v>1086.046778103412</c:v>
                </c:pt>
                <c:pt idx="1321">
                  <c:v>1086.046778103412</c:v>
                </c:pt>
                <c:pt idx="1322">
                  <c:v>1086.046778103412</c:v>
                </c:pt>
                <c:pt idx="1323">
                  <c:v>1086.046778103412</c:v>
                </c:pt>
                <c:pt idx="1324">
                  <c:v>1086.046778103412</c:v>
                </c:pt>
                <c:pt idx="1325">
                  <c:v>1086.046778103412</c:v>
                </c:pt>
                <c:pt idx="1326">
                  <c:v>1086.046778103412</c:v>
                </c:pt>
                <c:pt idx="1327">
                  <c:v>1086.046778103412</c:v>
                </c:pt>
                <c:pt idx="1328">
                  <c:v>1086.046778103412</c:v>
                </c:pt>
                <c:pt idx="1329">
                  <c:v>1086.046778103412</c:v>
                </c:pt>
                <c:pt idx="1330">
                  <c:v>1086.046778103412</c:v>
                </c:pt>
                <c:pt idx="1331">
                  <c:v>1086.046778103412</c:v>
                </c:pt>
                <c:pt idx="1332">
                  <c:v>1086.046778103412</c:v>
                </c:pt>
                <c:pt idx="1333">
                  <c:v>1086.046778103412</c:v>
                </c:pt>
                <c:pt idx="1334">
                  <c:v>1086.046778103412</c:v>
                </c:pt>
                <c:pt idx="1335">
                  <c:v>1086.046778103412</c:v>
                </c:pt>
                <c:pt idx="1336">
                  <c:v>1086.046778103412</c:v>
                </c:pt>
                <c:pt idx="1337">
                  <c:v>1086.046778103412</c:v>
                </c:pt>
                <c:pt idx="1338">
                  <c:v>1086.046778103412</c:v>
                </c:pt>
                <c:pt idx="1339">
                  <c:v>1086.046778103412</c:v>
                </c:pt>
                <c:pt idx="1340">
                  <c:v>1086.046778103412</c:v>
                </c:pt>
                <c:pt idx="1341">
                  <c:v>1086.046778103412</c:v>
                </c:pt>
                <c:pt idx="1342">
                  <c:v>1086.046778103412</c:v>
                </c:pt>
                <c:pt idx="1343">
                  <c:v>1086.046778103412</c:v>
                </c:pt>
                <c:pt idx="1344">
                  <c:v>1086.046778103412</c:v>
                </c:pt>
                <c:pt idx="1345">
                  <c:v>1086.046778103412</c:v>
                </c:pt>
                <c:pt idx="1346">
                  <c:v>1086.046778103412</c:v>
                </c:pt>
                <c:pt idx="1347">
                  <c:v>1086.046778103412</c:v>
                </c:pt>
                <c:pt idx="1348">
                  <c:v>1086.046778103412</c:v>
                </c:pt>
                <c:pt idx="1349">
                  <c:v>1086.046778103412</c:v>
                </c:pt>
                <c:pt idx="1350">
                  <c:v>1086.046778103412</c:v>
                </c:pt>
                <c:pt idx="1351">
                  <c:v>1086.5888465877824</c:v>
                </c:pt>
                <c:pt idx="1352">
                  <c:v>1088.022788717961</c:v>
                </c:pt>
                <c:pt idx="1353">
                  <c:v>1089.8053630293439</c:v>
                </c:pt>
                <c:pt idx="1354">
                  <c:v>1091.9261552183805</c:v>
                </c:pt>
                <c:pt idx="1355">
                  <c:v>1094.6123765257703</c:v>
                </c:pt>
                <c:pt idx="1356">
                  <c:v>1098.3207074320364</c:v>
                </c:pt>
                <c:pt idx="1357">
                  <c:v>1102.7654828089489</c:v>
                </c:pt>
                <c:pt idx="1358">
                  <c:v>1107.6712709874798</c:v>
                </c:pt>
                <c:pt idx="1359">
                  <c:v>1113.2169945981491</c:v>
                </c:pt>
                <c:pt idx="1360">
                  <c:v>1118.9182297365167</c:v>
                </c:pt>
                <c:pt idx="1361">
                  <c:v>1122.7086885709912</c:v>
                </c:pt>
                <c:pt idx="1362">
                  <c:v>1122.8974312653388</c:v>
                </c:pt>
                <c:pt idx="1363">
                  <c:v>1122.8974312653388</c:v>
                </c:pt>
                <c:pt idx="1364">
                  <c:v>1122.8974312653388</c:v>
                </c:pt>
                <c:pt idx="1365">
                  <c:v>1122.8974312653388</c:v>
                </c:pt>
                <c:pt idx="1366">
                  <c:v>1122.8974312653388</c:v>
                </c:pt>
                <c:pt idx="1367">
                  <c:v>1122.8974312653388</c:v>
                </c:pt>
                <c:pt idx="1368">
                  <c:v>1124.8444561168926</c:v>
                </c:pt>
                <c:pt idx="1369">
                  <c:v>1128.4216993759551</c:v>
                </c:pt>
                <c:pt idx="1370">
                  <c:v>1129.4682964358574</c:v>
                </c:pt>
                <c:pt idx="1371">
                  <c:v>1129.4682964358574</c:v>
                </c:pt>
                <c:pt idx="1372">
                  <c:v>1129.4682964358574</c:v>
                </c:pt>
                <c:pt idx="1373">
                  <c:v>1129.4682964358574</c:v>
                </c:pt>
                <c:pt idx="1374">
                  <c:v>1129.4682964358574</c:v>
                </c:pt>
                <c:pt idx="1375">
                  <c:v>1132.0667094535363</c:v>
                </c:pt>
                <c:pt idx="1376">
                  <c:v>1138.9761472526393</c:v>
                </c:pt>
                <c:pt idx="1377">
                  <c:v>1151.2960208783061</c:v>
                </c:pt>
                <c:pt idx="1378">
                  <c:v>1165.2105712448051</c:v>
                </c:pt>
                <c:pt idx="1379">
                  <c:v>1177.6356753895113</c:v>
                </c:pt>
                <c:pt idx="1380">
                  <c:v>1188.5225870905012</c:v>
                </c:pt>
                <c:pt idx="1381">
                  <c:v>1194.8874868665525</c:v>
                </c:pt>
                <c:pt idx="1382">
                  <c:v>1194.8874868665525</c:v>
                </c:pt>
                <c:pt idx="1383">
                  <c:v>1194.8874868665525</c:v>
                </c:pt>
                <c:pt idx="1384">
                  <c:v>1194.8874868665525</c:v>
                </c:pt>
                <c:pt idx="1385">
                  <c:v>1194.8874868665525</c:v>
                </c:pt>
                <c:pt idx="1386">
                  <c:v>1194.8874868665525</c:v>
                </c:pt>
                <c:pt idx="1387">
                  <c:v>1194.8874868665525</c:v>
                </c:pt>
                <c:pt idx="1388">
                  <c:v>1194.8874868665525</c:v>
                </c:pt>
                <c:pt idx="1389">
                  <c:v>1194.8874868665525</c:v>
                </c:pt>
                <c:pt idx="1390">
                  <c:v>1194.8874868665525</c:v>
                </c:pt>
                <c:pt idx="1391">
                  <c:v>1194.8874868665525</c:v>
                </c:pt>
                <c:pt idx="1392">
                  <c:v>1194.8874868665525</c:v>
                </c:pt>
                <c:pt idx="1393">
                  <c:v>1194.8874868665525</c:v>
                </c:pt>
                <c:pt idx="1394">
                  <c:v>1194.8874868665525</c:v>
                </c:pt>
                <c:pt idx="1395">
                  <c:v>1194.8874868665525</c:v>
                </c:pt>
                <c:pt idx="1396">
                  <c:v>1194.8874868665525</c:v>
                </c:pt>
                <c:pt idx="1397">
                  <c:v>1194.8874868665525</c:v>
                </c:pt>
                <c:pt idx="1398">
                  <c:v>1195.7105655287039</c:v>
                </c:pt>
                <c:pt idx="1399">
                  <c:v>1197.4229499854662</c:v>
                </c:pt>
                <c:pt idx="1400">
                  <c:v>1199.9815368134177</c:v>
                </c:pt>
                <c:pt idx="1401">
                  <c:v>1203.0037189538057</c:v>
                </c:pt>
                <c:pt idx="1402">
                  <c:v>1206.9192840953781</c:v>
                </c:pt>
                <c:pt idx="1403">
                  <c:v>1213.2646888620091</c:v>
                </c:pt>
                <c:pt idx="1404">
                  <c:v>1223.5140801990619</c:v>
                </c:pt>
                <c:pt idx="1405">
                  <c:v>1234.87010521146</c:v>
                </c:pt>
                <c:pt idx="1406">
                  <c:v>1242.9007667698445</c:v>
                </c:pt>
                <c:pt idx="1407">
                  <c:v>1245.8412975434535</c:v>
                </c:pt>
                <c:pt idx="1408">
                  <c:v>1245.8412975434535</c:v>
                </c:pt>
                <c:pt idx="1409">
                  <c:v>1245.8412975434535</c:v>
                </c:pt>
                <c:pt idx="1410">
                  <c:v>1245.8412975434535</c:v>
                </c:pt>
                <c:pt idx="1411">
                  <c:v>1245.8412975434535</c:v>
                </c:pt>
                <c:pt idx="1412">
                  <c:v>1245.8412975434535</c:v>
                </c:pt>
                <c:pt idx="1413">
                  <c:v>1245.8412975434535</c:v>
                </c:pt>
                <c:pt idx="1414">
                  <c:v>1245.8412975434535</c:v>
                </c:pt>
                <c:pt idx="1415">
                  <c:v>1245.8412975434535</c:v>
                </c:pt>
                <c:pt idx="1416">
                  <c:v>1245.8412975434535</c:v>
                </c:pt>
                <c:pt idx="1417">
                  <c:v>1245.8412975434535</c:v>
                </c:pt>
                <c:pt idx="1418">
                  <c:v>1245.8412975434535</c:v>
                </c:pt>
                <c:pt idx="1419">
                  <c:v>1245.8412975434535</c:v>
                </c:pt>
                <c:pt idx="1420">
                  <c:v>1245.8412975434535</c:v>
                </c:pt>
                <c:pt idx="1421">
                  <c:v>1248.7114039291091</c:v>
                </c:pt>
                <c:pt idx="1422">
                  <c:v>1254.2469136628461</c:v>
                </c:pt>
                <c:pt idx="1423">
                  <c:v>1257.5340096747893</c:v>
                </c:pt>
                <c:pt idx="1424">
                  <c:v>1257.5340096747893</c:v>
                </c:pt>
                <c:pt idx="1425">
                  <c:v>1257.5340096747893</c:v>
                </c:pt>
                <c:pt idx="1426">
                  <c:v>1257.5340096747893</c:v>
                </c:pt>
                <c:pt idx="1427">
                  <c:v>1257.5340096747893</c:v>
                </c:pt>
                <c:pt idx="1428">
                  <c:v>1257.5340096747893</c:v>
                </c:pt>
                <c:pt idx="1429">
                  <c:v>1257.5340096747893</c:v>
                </c:pt>
                <c:pt idx="1430">
                  <c:v>1259.0613916384168</c:v>
                </c:pt>
                <c:pt idx="1431">
                  <c:v>1264.4178480247285</c:v>
                </c:pt>
                <c:pt idx="1432">
                  <c:v>1273.6207855246323</c:v>
                </c:pt>
                <c:pt idx="1433">
                  <c:v>1283.438360172195</c:v>
                </c:pt>
                <c:pt idx="1434">
                  <c:v>1291.7364678195011</c:v>
                </c:pt>
                <c:pt idx="1435">
                  <c:v>1295.7553930445888</c:v>
                </c:pt>
                <c:pt idx="1436">
                  <c:v>1295.7553930445888</c:v>
                </c:pt>
                <c:pt idx="1437">
                  <c:v>1295.7553930445888</c:v>
                </c:pt>
                <c:pt idx="1438">
                  <c:v>1295.7553930445888</c:v>
                </c:pt>
                <c:pt idx="1439">
                  <c:v>1295.7553930445888</c:v>
                </c:pt>
                <c:pt idx="1440">
                  <c:v>1295.7553930445888</c:v>
                </c:pt>
                <c:pt idx="1441">
                  <c:v>1296.8061697677963</c:v>
                </c:pt>
                <c:pt idx="1442">
                  <c:v>1298.168520373315</c:v>
                </c:pt>
                <c:pt idx="1443">
                  <c:v>1298.5377167646777</c:v>
                </c:pt>
                <c:pt idx="1444">
                  <c:v>1298.5377167646777</c:v>
                </c:pt>
                <c:pt idx="1445">
                  <c:v>1298.5377167646777</c:v>
                </c:pt>
                <c:pt idx="1446">
                  <c:v>1298.5377167646777</c:v>
                </c:pt>
                <c:pt idx="1447">
                  <c:v>1300.0272893449344</c:v>
                </c:pt>
                <c:pt idx="1448">
                  <c:v>1303.521768700545</c:v>
                </c:pt>
                <c:pt idx="1449">
                  <c:v>1306.6242202432238</c:v>
                </c:pt>
                <c:pt idx="1450">
                  <c:v>1307.8092692781479</c:v>
                </c:pt>
                <c:pt idx="1451">
                  <c:v>1307.9556077597283</c:v>
                </c:pt>
                <c:pt idx="1452">
                  <c:v>1307.9556077597283</c:v>
                </c:pt>
                <c:pt idx="1453">
                  <c:v>1307.9556077597283</c:v>
                </c:pt>
                <c:pt idx="1454">
                  <c:v>1307.9556077597283</c:v>
                </c:pt>
                <c:pt idx="1455">
                  <c:v>1307.9556077597283</c:v>
                </c:pt>
                <c:pt idx="1456">
                  <c:v>1307.9556077597283</c:v>
                </c:pt>
                <c:pt idx="1457">
                  <c:v>1307.9556077597283</c:v>
                </c:pt>
                <c:pt idx="1458">
                  <c:v>1307.9556077597283</c:v>
                </c:pt>
                <c:pt idx="1459">
                  <c:v>1307.9556077597283</c:v>
                </c:pt>
                <c:pt idx="1460">
                  <c:v>1307.9556077597283</c:v>
                </c:pt>
                <c:pt idx="1461">
                  <c:v>1307.9556077597283</c:v>
                </c:pt>
                <c:pt idx="1462">
                  <c:v>1307.9556077597283</c:v>
                </c:pt>
                <c:pt idx="1463">
                  <c:v>1307.9556077597283</c:v>
                </c:pt>
                <c:pt idx="1464">
                  <c:v>1307.9556077597283</c:v>
                </c:pt>
                <c:pt idx="1465">
                  <c:v>1307.9556077597283</c:v>
                </c:pt>
                <c:pt idx="1466">
                  <c:v>1307.9556077597283</c:v>
                </c:pt>
                <c:pt idx="1467">
                  <c:v>1307.9556077597283</c:v>
                </c:pt>
                <c:pt idx="1468">
                  <c:v>1307.9556077597283</c:v>
                </c:pt>
                <c:pt idx="1469">
                  <c:v>1307.9556077597283</c:v>
                </c:pt>
                <c:pt idx="1470">
                  <c:v>1307.9556077597283</c:v>
                </c:pt>
                <c:pt idx="1471">
                  <c:v>1307.9556077597283</c:v>
                </c:pt>
                <c:pt idx="1472">
                  <c:v>1307.9556077597283</c:v>
                </c:pt>
                <c:pt idx="1473">
                  <c:v>1307.9556077597283</c:v>
                </c:pt>
                <c:pt idx="1474">
                  <c:v>1307.9556077597283</c:v>
                </c:pt>
                <c:pt idx="1475">
                  <c:v>1307.9556077597283</c:v>
                </c:pt>
                <c:pt idx="1476">
                  <c:v>1307.9556077597283</c:v>
                </c:pt>
                <c:pt idx="1477">
                  <c:v>1307.9556077597283</c:v>
                </c:pt>
                <c:pt idx="1478">
                  <c:v>1307.9556077597283</c:v>
                </c:pt>
                <c:pt idx="1479">
                  <c:v>1307.9556077597283</c:v>
                </c:pt>
                <c:pt idx="1480">
                  <c:v>1307.9556077597283</c:v>
                </c:pt>
                <c:pt idx="1481">
                  <c:v>1307.9556077597283</c:v>
                </c:pt>
                <c:pt idx="1482">
                  <c:v>1307.9556077597283</c:v>
                </c:pt>
                <c:pt idx="1483">
                  <c:v>1307.9556077597283</c:v>
                </c:pt>
                <c:pt idx="1484">
                  <c:v>1307.9556077597283</c:v>
                </c:pt>
                <c:pt idx="1485">
                  <c:v>1307.9556077597283</c:v>
                </c:pt>
                <c:pt idx="1486">
                  <c:v>1307.9556077597283</c:v>
                </c:pt>
                <c:pt idx="1487">
                  <c:v>1307.9556077597283</c:v>
                </c:pt>
                <c:pt idx="1488">
                  <c:v>1307.9556077597283</c:v>
                </c:pt>
                <c:pt idx="1489">
                  <c:v>1307.9556077597283</c:v>
                </c:pt>
                <c:pt idx="1490">
                  <c:v>1307.9556077597283</c:v>
                </c:pt>
                <c:pt idx="1491">
                  <c:v>1307.9556077597283</c:v>
                </c:pt>
                <c:pt idx="1492">
                  <c:v>1307.9556077597283</c:v>
                </c:pt>
                <c:pt idx="1493">
                  <c:v>1307.9556077597283</c:v>
                </c:pt>
                <c:pt idx="1494">
                  <c:v>1307.9556077597283</c:v>
                </c:pt>
                <c:pt idx="1495">
                  <c:v>1307.9556077597283</c:v>
                </c:pt>
                <c:pt idx="1496">
                  <c:v>1307.9556077597283</c:v>
                </c:pt>
                <c:pt idx="1497">
                  <c:v>1307.9556077597283</c:v>
                </c:pt>
                <c:pt idx="1498">
                  <c:v>1307.9556077597283</c:v>
                </c:pt>
                <c:pt idx="1499">
                  <c:v>1307.9556077597283</c:v>
                </c:pt>
                <c:pt idx="1500">
                  <c:v>1307.9556077597283</c:v>
                </c:pt>
                <c:pt idx="1501">
                  <c:v>1307.9556077597283</c:v>
                </c:pt>
                <c:pt idx="1502">
                  <c:v>1307.9556077597283</c:v>
                </c:pt>
                <c:pt idx="1503">
                  <c:v>1307.9556077597283</c:v>
                </c:pt>
                <c:pt idx="1504">
                  <c:v>1307.9556077597283</c:v>
                </c:pt>
                <c:pt idx="1505">
                  <c:v>1307.9556077597283</c:v>
                </c:pt>
                <c:pt idx="1506">
                  <c:v>1307.9556077597283</c:v>
                </c:pt>
                <c:pt idx="1507">
                  <c:v>1307.9556077597283</c:v>
                </c:pt>
                <c:pt idx="1508">
                  <c:v>1307.9556077597283</c:v>
                </c:pt>
                <c:pt idx="1509">
                  <c:v>1307.9556077597283</c:v>
                </c:pt>
                <c:pt idx="1510">
                  <c:v>1307.9556077597283</c:v>
                </c:pt>
                <c:pt idx="1511">
                  <c:v>1307.9556077597283</c:v>
                </c:pt>
                <c:pt idx="1512">
                  <c:v>1307.9556077597283</c:v>
                </c:pt>
                <c:pt idx="1513">
                  <c:v>1307.9556077597283</c:v>
                </c:pt>
                <c:pt idx="1514">
                  <c:v>1307.9556077597283</c:v>
                </c:pt>
                <c:pt idx="1515">
                  <c:v>1307.9556077597283</c:v>
                </c:pt>
                <c:pt idx="1516">
                  <c:v>1307.9556077597283</c:v>
                </c:pt>
                <c:pt idx="1517">
                  <c:v>1307.9556077597283</c:v>
                </c:pt>
                <c:pt idx="1518">
                  <c:v>1307.9556077597283</c:v>
                </c:pt>
                <c:pt idx="1519">
                  <c:v>1307.9556077597283</c:v>
                </c:pt>
                <c:pt idx="1520">
                  <c:v>1307.9556077597283</c:v>
                </c:pt>
                <c:pt idx="1521">
                  <c:v>1307.9556077597283</c:v>
                </c:pt>
                <c:pt idx="1522">
                  <c:v>1307.9556077597283</c:v>
                </c:pt>
                <c:pt idx="1523">
                  <c:v>1307.9556077597283</c:v>
                </c:pt>
                <c:pt idx="1524">
                  <c:v>1307.9556077597283</c:v>
                </c:pt>
                <c:pt idx="1525">
                  <c:v>1309.7330917289685</c:v>
                </c:pt>
                <c:pt idx="1526">
                  <c:v>1314.1727627648299</c:v>
                </c:pt>
                <c:pt idx="1527">
                  <c:v>1320.2165040352011</c:v>
                </c:pt>
                <c:pt idx="1528">
                  <c:v>1326.2028912512976</c:v>
                </c:pt>
                <c:pt idx="1529">
                  <c:v>1330.8502292429775</c:v>
                </c:pt>
                <c:pt idx="1530">
                  <c:v>1333.6141796219956</c:v>
                </c:pt>
                <c:pt idx="1531">
                  <c:v>1334.1714369763913</c:v>
                </c:pt>
                <c:pt idx="1532">
                  <c:v>1334.1714369763913</c:v>
                </c:pt>
                <c:pt idx="1533">
                  <c:v>1334.1714369763913</c:v>
                </c:pt>
                <c:pt idx="1534">
                  <c:v>1334.1714369763913</c:v>
                </c:pt>
                <c:pt idx="1535">
                  <c:v>1334.1714369763913</c:v>
                </c:pt>
                <c:pt idx="1536">
                  <c:v>1334.1714369763913</c:v>
                </c:pt>
                <c:pt idx="1537">
                  <c:v>1334.1714369763913</c:v>
                </c:pt>
                <c:pt idx="1538">
                  <c:v>1334.1714369763913</c:v>
                </c:pt>
                <c:pt idx="1539">
                  <c:v>1334.1714369763913</c:v>
                </c:pt>
                <c:pt idx="1540">
                  <c:v>1334.1714369763913</c:v>
                </c:pt>
                <c:pt idx="1541">
                  <c:v>1334.1714369763913</c:v>
                </c:pt>
                <c:pt idx="1542">
                  <c:v>1334.1714369763913</c:v>
                </c:pt>
                <c:pt idx="1543">
                  <c:v>1334.1714369763913</c:v>
                </c:pt>
                <c:pt idx="1544">
                  <c:v>1334.1714369763913</c:v>
                </c:pt>
                <c:pt idx="1545">
                  <c:v>1334.1714369763913</c:v>
                </c:pt>
                <c:pt idx="1546">
                  <c:v>1334.1714369763913</c:v>
                </c:pt>
                <c:pt idx="1547">
                  <c:v>1334.1714369763913</c:v>
                </c:pt>
                <c:pt idx="1548">
                  <c:v>1334.1714369763913</c:v>
                </c:pt>
                <c:pt idx="1549">
                  <c:v>1334.1714369763913</c:v>
                </c:pt>
                <c:pt idx="1550">
                  <c:v>1334.1714369763913</c:v>
                </c:pt>
                <c:pt idx="1551">
                  <c:v>1334.1714369763913</c:v>
                </c:pt>
                <c:pt idx="1552">
                  <c:v>1334.1714369763913</c:v>
                </c:pt>
                <c:pt idx="1553">
                  <c:v>1334.1714369763913</c:v>
                </c:pt>
                <c:pt idx="1554">
                  <c:v>1334.1714369763913</c:v>
                </c:pt>
                <c:pt idx="1555">
                  <c:v>1334.1714369763913</c:v>
                </c:pt>
                <c:pt idx="1556">
                  <c:v>1334.1714369763913</c:v>
                </c:pt>
                <c:pt idx="1557">
                  <c:v>1334.1714369763913</c:v>
                </c:pt>
                <c:pt idx="1558">
                  <c:v>1334.1714369763913</c:v>
                </c:pt>
                <c:pt idx="1559">
                  <c:v>1334.1714369763913</c:v>
                </c:pt>
                <c:pt idx="1560">
                  <c:v>1334.1714369763913</c:v>
                </c:pt>
                <c:pt idx="1561">
                  <c:v>1334.1714369763913</c:v>
                </c:pt>
                <c:pt idx="1562">
                  <c:v>1334.1714369763913</c:v>
                </c:pt>
                <c:pt idx="1563">
                  <c:v>1334.1714369763913</c:v>
                </c:pt>
                <c:pt idx="1564">
                  <c:v>1334.1714369763913</c:v>
                </c:pt>
                <c:pt idx="1565">
                  <c:v>1334.1714369763913</c:v>
                </c:pt>
                <c:pt idx="1566">
                  <c:v>1334.1714369763913</c:v>
                </c:pt>
                <c:pt idx="1567">
                  <c:v>1334.1714369763913</c:v>
                </c:pt>
                <c:pt idx="1568">
                  <c:v>1334.1714369763913</c:v>
                </c:pt>
                <c:pt idx="1569">
                  <c:v>1334.1714369763913</c:v>
                </c:pt>
                <c:pt idx="1570">
                  <c:v>1334.1714369763913</c:v>
                </c:pt>
                <c:pt idx="1571">
                  <c:v>1334.1714369763913</c:v>
                </c:pt>
                <c:pt idx="1572">
                  <c:v>1334.1714369763913</c:v>
                </c:pt>
                <c:pt idx="1573">
                  <c:v>1334.1714369763913</c:v>
                </c:pt>
                <c:pt idx="1574">
                  <c:v>1334.1714369763913</c:v>
                </c:pt>
                <c:pt idx="1575">
                  <c:v>1334.1714369763913</c:v>
                </c:pt>
                <c:pt idx="1576">
                  <c:v>1334.1714369763913</c:v>
                </c:pt>
                <c:pt idx="1577">
                  <c:v>1334.1714369763913</c:v>
                </c:pt>
                <c:pt idx="1578">
                  <c:v>1334.1714369763913</c:v>
                </c:pt>
                <c:pt idx="1579">
                  <c:v>1334.1714369763913</c:v>
                </c:pt>
                <c:pt idx="1580">
                  <c:v>1334.1714369763913</c:v>
                </c:pt>
                <c:pt idx="1581">
                  <c:v>1334.1714369763913</c:v>
                </c:pt>
                <c:pt idx="1582">
                  <c:v>1334.1714369763913</c:v>
                </c:pt>
                <c:pt idx="1583">
                  <c:v>1334.1714369763913</c:v>
                </c:pt>
                <c:pt idx="1584">
                  <c:v>1334.1714369763913</c:v>
                </c:pt>
                <c:pt idx="1585">
                  <c:v>1334.1714369763913</c:v>
                </c:pt>
                <c:pt idx="1586">
                  <c:v>1334.1714369763913</c:v>
                </c:pt>
                <c:pt idx="1587">
                  <c:v>1334.1714369763913</c:v>
                </c:pt>
                <c:pt idx="1588">
                  <c:v>1334.1714369763913</c:v>
                </c:pt>
                <c:pt idx="1589">
                  <c:v>1334.1714369763913</c:v>
                </c:pt>
                <c:pt idx="1590">
                  <c:v>1334.1714369763913</c:v>
                </c:pt>
                <c:pt idx="1591">
                  <c:v>1334.1714369763913</c:v>
                </c:pt>
                <c:pt idx="1592">
                  <c:v>1334.1714369763913</c:v>
                </c:pt>
                <c:pt idx="1593">
                  <c:v>1334.1714369763913</c:v>
                </c:pt>
                <c:pt idx="1594">
                  <c:v>1334.1714369763913</c:v>
                </c:pt>
                <c:pt idx="1595">
                  <c:v>1334.1714369763913</c:v>
                </c:pt>
                <c:pt idx="1596">
                  <c:v>1334.1714369763913</c:v>
                </c:pt>
                <c:pt idx="1597">
                  <c:v>1334.1714369763913</c:v>
                </c:pt>
                <c:pt idx="1598">
                  <c:v>1334.1714369763913</c:v>
                </c:pt>
                <c:pt idx="1599">
                  <c:v>1334.1714369763913</c:v>
                </c:pt>
                <c:pt idx="1600">
                  <c:v>1334.1714369763913</c:v>
                </c:pt>
                <c:pt idx="1601">
                  <c:v>1334.1714369763913</c:v>
                </c:pt>
                <c:pt idx="1602">
                  <c:v>1334.1714369763913</c:v>
                </c:pt>
                <c:pt idx="1603">
                  <c:v>1334.1714369763913</c:v>
                </c:pt>
                <c:pt idx="1604">
                  <c:v>1334.1714369763913</c:v>
                </c:pt>
                <c:pt idx="1605">
                  <c:v>1334.1714369763913</c:v>
                </c:pt>
                <c:pt idx="1606">
                  <c:v>1334.1714369763913</c:v>
                </c:pt>
                <c:pt idx="1607">
                  <c:v>1334.1714369763913</c:v>
                </c:pt>
                <c:pt idx="1608">
                  <c:v>1334.1714369763913</c:v>
                </c:pt>
                <c:pt idx="1609">
                  <c:v>1334.1714369763913</c:v>
                </c:pt>
                <c:pt idx="1610">
                  <c:v>1334.1714369763913</c:v>
                </c:pt>
                <c:pt idx="1611">
                  <c:v>1334.1714369763913</c:v>
                </c:pt>
                <c:pt idx="1612">
                  <c:v>1334.1714369763913</c:v>
                </c:pt>
                <c:pt idx="1613">
                  <c:v>1334.1714369763913</c:v>
                </c:pt>
                <c:pt idx="1614">
                  <c:v>1334.1714369763913</c:v>
                </c:pt>
                <c:pt idx="1615">
                  <c:v>1334.1714369763913</c:v>
                </c:pt>
                <c:pt idx="1616">
                  <c:v>1334.1714369763913</c:v>
                </c:pt>
                <c:pt idx="1617">
                  <c:v>1334.1714369763913</c:v>
                </c:pt>
                <c:pt idx="1618">
                  <c:v>1334.1714369763913</c:v>
                </c:pt>
                <c:pt idx="1619">
                  <c:v>1334.1714369763913</c:v>
                </c:pt>
                <c:pt idx="1620">
                  <c:v>1334.1714369763913</c:v>
                </c:pt>
                <c:pt idx="1621">
                  <c:v>1334.1714369763913</c:v>
                </c:pt>
                <c:pt idx="1622">
                  <c:v>1334.1714369763913</c:v>
                </c:pt>
                <c:pt idx="1623">
                  <c:v>1334.1714369763913</c:v>
                </c:pt>
                <c:pt idx="1624">
                  <c:v>1334.1714369763913</c:v>
                </c:pt>
                <c:pt idx="1625">
                  <c:v>1334.1714369763913</c:v>
                </c:pt>
                <c:pt idx="1626">
                  <c:v>1334.1714369763913</c:v>
                </c:pt>
                <c:pt idx="1627">
                  <c:v>1334.1714369763913</c:v>
                </c:pt>
                <c:pt idx="1628">
                  <c:v>1334.1714369763913</c:v>
                </c:pt>
                <c:pt idx="1629">
                  <c:v>1334.3838380805512</c:v>
                </c:pt>
                <c:pt idx="1630">
                  <c:v>1334.9269090272016</c:v>
                </c:pt>
                <c:pt idx="1631">
                  <c:v>1334.9269090272016</c:v>
                </c:pt>
                <c:pt idx="1632">
                  <c:v>1334.9269090272016</c:v>
                </c:pt>
                <c:pt idx="1633">
                  <c:v>1334.9269090272016</c:v>
                </c:pt>
                <c:pt idx="1634">
                  <c:v>1334.9269090272016</c:v>
                </c:pt>
                <c:pt idx="1635">
                  <c:v>1334.9269090272016</c:v>
                </c:pt>
                <c:pt idx="1636">
                  <c:v>1334.9269090272016</c:v>
                </c:pt>
                <c:pt idx="1637">
                  <c:v>1334.9269090272016</c:v>
                </c:pt>
                <c:pt idx="1638">
                  <c:v>1334.9269090272016</c:v>
                </c:pt>
                <c:pt idx="1639">
                  <c:v>1334.9269090272016</c:v>
                </c:pt>
                <c:pt idx="1640">
                  <c:v>1334.9269090272016</c:v>
                </c:pt>
                <c:pt idx="1641">
                  <c:v>1334.9269090272016</c:v>
                </c:pt>
                <c:pt idx="1642">
                  <c:v>1334.9269090272016</c:v>
                </c:pt>
                <c:pt idx="1643">
                  <c:v>1334.9269090272016</c:v>
                </c:pt>
                <c:pt idx="1644">
                  <c:v>1334.9269090272016</c:v>
                </c:pt>
                <c:pt idx="1645">
                  <c:v>1334.9269090272016</c:v>
                </c:pt>
                <c:pt idx="1646">
                  <c:v>1334.9269090272016</c:v>
                </c:pt>
                <c:pt idx="1647">
                  <c:v>1334.9269090272016</c:v>
                </c:pt>
                <c:pt idx="1648">
                  <c:v>1334.9269090272016</c:v>
                </c:pt>
                <c:pt idx="1649">
                  <c:v>1334.9269090272016</c:v>
                </c:pt>
                <c:pt idx="1650">
                  <c:v>1334.9269090272016</c:v>
                </c:pt>
                <c:pt idx="1651">
                  <c:v>1334.9269090272016</c:v>
                </c:pt>
                <c:pt idx="1652">
                  <c:v>1334.9269090272016</c:v>
                </c:pt>
                <c:pt idx="1653">
                  <c:v>1334.9269090272016</c:v>
                </c:pt>
                <c:pt idx="1654">
                  <c:v>1334.9269090272016</c:v>
                </c:pt>
                <c:pt idx="1655">
                  <c:v>1334.9269090272016</c:v>
                </c:pt>
                <c:pt idx="1656">
                  <c:v>1334.9269090272016</c:v>
                </c:pt>
                <c:pt idx="1657">
                  <c:v>1334.9269090272016</c:v>
                </c:pt>
                <c:pt idx="1658">
                  <c:v>1334.9269090272016</c:v>
                </c:pt>
                <c:pt idx="1659">
                  <c:v>1334.9269090272016</c:v>
                </c:pt>
                <c:pt idx="1660">
                  <c:v>1334.9269090272016</c:v>
                </c:pt>
                <c:pt idx="1661">
                  <c:v>1334.9269090272016</c:v>
                </c:pt>
                <c:pt idx="1662">
                  <c:v>1334.9269090272016</c:v>
                </c:pt>
                <c:pt idx="1663">
                  <c:v>1334.9269090272016</c:v>
                </c:pt>
                <c:pt idx="1664">
                  <c:v>1334.9269090272016</c:v>
                </c:pt>
                <c:pt idx="1665">
                  <c:v>1334.9269090272016</c:v>
                </c:pt>
                <c:pt idx="1666">
                  <c:v>1334.9269090272016</c:v>
                </c:pt>
                <c:pt idx="1667">
                  <c:v>1334.9269090272016</c:v>
                </c:pt>
                <c:pt idx="1668">
                  <c:v>1334.9269090272016</c:v>
                </c:pt>
                <c:pt idx="1669">
                  <c:v>1334.9269090272016</c:v>
                </c:pt>
                <c:pt idx="1670">
                  <c:v>1334.9269090272016</c:v>
                </c:pt>
                <c:pt idx="1671">
                  <c:v>1334.9269090272016</c:v>
                </c:pt>
                <c:pt idx="1672">
                  <c:v>1334.9269090272016</c:v>
                </c:pt>
                <c:pt idx="1673">
                  <c:v>1334.9269090272016</c:v>
                </c:pt>
                <c:pt idx="1674">
                  <c:v>1334.9269090272016</c:v>
                </c:pt>
                <c:pt idx="1675">
                  <c:v>1334.9269090272016</c:v>
                </c:pt>
                <c:pt idx="1676">
                  <c:v>1334.9269090272016</c:v>
                </c:pt>
                <c:pt idx="1677">
                  <c:v>1334.9269090272016</c:v>
                </c:pt>
                <c:pt idx="1678">
                  <c:v>1334.9269090272016</c:v>
                </c:pt>
                <c:pt idx="1679">
                  <c:v>1334.9269090272016</c:v>
                </c:pt>
                <c:pt idx="1680">
                  <c:v>1334.9269090272016</c:v>
                </c:pt>
                <c:pt idx="1681">
                  <c:v>1334.9269090272016</c:v>
                </c:pt>
                <c:pt idx="1682">
                  <c:v>1334.9269090272016</c:v>
                </c:pt>
                <c:pt idx="1683">
                  <c:v>1334.9269090272016</c:v>
                </c:pt>
                <c:pt idx="1684">
                  <c:v>1334.9269090272016</c:v>
                </c:pt>
                <c:pt idx="1685">
                  <c:v>1334.9269090272016</c:v>
                </c:pt>
                <c:pt idx="1686">
                  <c:v>1334.9269090272016</c:v>
                </c:pt>
                <c:pt idx="1687">
                  <c:v>1334.9269090272016</c:v>
                </c:pt>
                <c:pt idx="1688">
                  <c:v>1334.9269090272016</c:v>
                </c:pt>
                <c:pt idx="1689">
                  <c:v>1334.9269090272016</c:v>
                </c:pt>
                <c:pt idx="1690">
                  <c:v>1334.9269090272016</c:v>
                </c:pt>
                <c:pt idx="1691">
                  <c:v>1334.9269090272016</c:v>
                </c:pt>
                <c:pt idx="1692">
                  <c:v>1334.9269090272016</c:v>
                </c:pt>
                <c:pt idx="1693">
                  <c:v>1334.9269090272016</c:v>
                </c:pt>
                <c:pt idx="1694">
                  <c:v>1334.9269090272016</c:v>
                </c:pt>
                <c:pt idx="1695">
                  <c:v>1334.9269090272016</c:v>
                </c:pt>
                <c:pt idx="1696">
                  <c:v>1334.9269090272016</c:v>
                </c:pt>
                <c:pt idx="1697">
                  <c:v>1334.9269090272016</c:v>
                </c:pt>
                <c:pt idx="1698">
                  <c:v>1334.9269090272016</c:v>
                </c:pt>
                <c:pt idx="1699">
                  <c:v>1334.9269090272016</c:v>
                </c:pt>
                <c:pt idx="1700">
                  <c:v>1334.9269090272016</c:v>
                </c:pt>
                <c:pt idx="1701">
                  <c:v>1334.9269090272016</c:v>
                </c:pt>
                <c:pt idx="1702">
                  <c:v>1334.9269090272016</c:v>
                </c:pt>
                <c:pt idx="1703">
                  <c:v>1334.9269090272016</c:v>
                </c:pt>
                <c:pt idx="1704">
                  <c:v>1334.9269090272016</c:v>
                </c:pt>
                <c:pt idx="1705">
                  <c:v>1334.9269090272016</c:v>
                </c:pt>
                <c:pt idx="1706">
                  <c:v>1334.9269090272016</c:v>
                </c:pt>
                <c:pt idx="1707">
                  <c:v>1334.9269090272016</c:v>
                </c:pt>
                <c:pt idx="1708">
                  <c:v>1334.9269090272016</c:v>
                </c:pt>
                <c:pt idx="1709">
                  <c:v>1334.9269090272016</c:v>
                </c:pt>
                <c:pt idx="1710">
                  <c:v>1334.9269090272016</c:v>
                </c:pt>
                <c:pt idx="1711">
                  <c:v>1334.9269090272016</c:v>
                </c:pt>
                <c:pt idx="1712">
                  <c:v>1334.9269090272016</c:v>
                </c:pt>
                <c:pt idx="1713">
                  <c:v>1334.9269090272016</c:v>
                </c:pt>
                <c:pt idx="1714">
                  <c:v>1334.9269090272016</c:v>
                </c:pt>
                <c:pt idx="1715">
                  <c:v>1334.9269090272016</c:v>
                </c:pt>
                <c:pt idx="1716">
                  <c:v>1334.9269090272016</c:v>
                </c:pt>
                <c:pt idx="1717">
                  <c:v>1334.9269090272016</c:v>
                </c:pt>
                <c:pt idx="1718">
                  <c:v>1334.9269090272016</c:v>
                </c:pt>
                <c:pt idx="1719">
                  <c:v>1334.9269090272016</c:v>
                </c:pt>
                <c:pt idx="1720">
                  <c:v>1334.9269090272016</c:v>
                </c:pt>
                <c:pt idx="1721">
                  <c:v>1334.9269090272016</c:v>
                </c:pt>
                <c:pt idx="1722">
                  <c:v>1334.9269090272016</c:v>
                </c:pt>
                <c:pt idx="1723">
                  <c:v>1334.9269090272016</c:v>
                </c:pt>
                <c:pt idx="1724">
                  <c:v>1334.9269090272016</c:v>
                </c:pt>
                <c:pt idx="1725">
                  <c:v>1334.9269090272016</c:v>
                </c:pt>
                <c:pt idx="1726">
                  <c:v>1334.9269090272016</c:v>
                </c:pt>
                <c:pt idx="1727">
                  <c:v>1334.9269090272016</c:v>
                </c:pt>
                <c:pt idx="1728">
                  <c:v>1334.9269090272016</c:v>
                </c:pt>
                <c:pt idx="1729">
                  <c:v>1334.9269090272016</c:v>
                </c:pt>
                <c:pt idx="1730">
                  <c:v>1337.5444987033743</c:v>
                </c:pt>
                <c:pt idx="1731">
                  <c:v>1341.4523482535874</c:v>
                </c:pt>
                <c:pt idx="1732">
                  <c:v>1345.8122261265605</c:v>
                </c:pt>
                <c:pt idx="1733">
                  <c:v>1349.8021765267627</c:v>
                </c:pt>
                <c:pt idx="1734">
                  <c:v>1353.4083445642884</c:v>
                </c:pt>
                <c:pt idx="1735">
                  <c:v>1356.9894073043515</c:v>
                </c:pt>
                <c:pt idx="1736">
                  <c:v>1361.2605091690987</c:v>
                </c:pt>
                <c:pt idx="1737">
                  <c:v>1365.8385610751511</c:v>
                </c:pt>
                <c:pt idx="1738">
                  <c:v>1370.3386266910038</c:v>
                </c:pt>
                <c:pt idx="1739">
                  <c:v>1374.4124802044114</c:v>
                </c:pt>
                <c:pt idx="1740">
                  <c:v>1377.0477790636833</c:v>
                </c:pt>
                <c:pt idx="1741">
                  <c:v>1377.6036497337689</c:v>
                </c:pt>
                <c:pt idx="1742">
                  <c:v>1377.6036497337689</c:v>
                </c:pt>
                <c:pt idx="1743">
                  <c:v>1377.6036497337689</c:v>
                </c:pt>
                <c:pt idx="1744">
                  <c:v>1377.6036497337689</c:v>
                </c:pt>
                <c:pt idx="1745">
                  <c:v>1377.6036497337689</c:v>
                </c:pt>
                <c:pt idx="1746">
                  <c:v>1377.6036497337689</c:v>
                </c:pt>
                <c:pt idx="1747">
                  <c:v>1377.6036497337689</c:v>
                </c:pt>
                <c:pt idx="1748">
                  <c:v>1377.6036497337689</c:v>
                </c:pt>
                <c:pt idx="1749">
                  <c:v>1377.6036497337689</c:v>
                </c:pt>
                <c:pt idx="1750">
                  <c:v>1377.6036497337689</c:v>
                </c:pt>
                <c:pt idx="1751">
                  <c:v>1377.6036497337689</c:v>
                </c:pt>
                <c:pt idx="1752">
                  <c:v>1377.6036497337689</c:v>
                </c:pt>
                <c:pt idx="1753">
                  <c:v>1377.6036497337689</c:v>
                </c:pt>
                <c:pt idx="1754">
                  <c:v>1377.6036497337689</c:v>
                </c:pt>
                <c:pt idx="1755">
                  <c:v>1377.6036497337689</c:v>
                </c:pt>
                <c:pt idx="1756">
                  <c:v>1377.6036497337689</c:v>
                </c:pt>
                <c:pt idx="1757">
                  <c:v>1377.6036497337689</c:v>
                </c:pt>
                <c:pt idx="1758">
                  <c:v>1377.6036497337689</c:v>
                </c:pt>
                <c:pt idx="1759">
                  <c:v>1377.6036497337689</c:v>
                </c:pt>
                <c:pt idx="1760">
                  <c:v>1377.6036497337689</c:v>
                </c:pt>
                <c:pt idx="1761">
                  <c:v>1377.6036497337689</c:v>
                </c:pt>
                <c:pt idx="1762">
                  <c:v>1377.6036497337689</c:v>
                </c:pt>
                <c:pt idx="1763">
                  <c:v>1377.6036497337689</c:v>
                </c:pt>
                <c:pt idx="1764">
                  <c:v>1377.6036497337689</c:v>
                </c:pt>
                <c:pt idx="1765">
                  <c:v>1377.6036497337689</c:v>
                </c:pt>
                <c:pt idx="1766">
                  <c:v>1377.6036497337689</c:v>
                </c:pt>
                <c:pt idx="1767">
                  <c:v>1379.4975650812739</c:v>
                </c:pt>
                <c:pt idx="1768">
                  <c:v>1384.0628067538903</c:v>
                </c:pt>
                <c:pt idx="1769">
                  <c:v>1391.4183626347485</c:v>
                </c:pt>
                <c:pt idx="1770">
                  <c:v>1400.8698074936081</c:v>
                </c:pt>
                <c:pt idx="1771">
                  <c:v>1411.0434578800341</c:v>
                </c:pt>
                <c:pt idx="1772">
                  <c:v>1420.9507937206279</c:v>
                </c:pt>
                <c:pt idx="1773">
                  <c:v>1430.1472969750564</c:v>
                </c:pt>
                <c:pt idx="1774">
                  <c:v>1438.0727156825567</c:v>
                </c:pt>
                <c:pt idx="1775">
                  <c:v>1444.636040886008</c:v>
                </c:pt>
                <c:pt idx="1776">
                  <c:v>1450.4856436210382</c:v>
                </c:pt>
                <c:pt idx="1777">
                  <c:v>1456.3472976855235</c:v>
                </c:pt>
                <c:pt idx="1778">
                  <c:v>1462.842469915942</c:v>
                </c:pt>
                <c:pt idx="1779">
                  <c:v>1470.2930768679901</c:v>
                </c:pt>
                <c:pt idx="1780">
                  <c:v>1478.320238360146</c:v>
                </c:pt>
                <c:pt idx="1781">
                  <c:v>1486.0336098415846</c:v>
                </c:pt>
                <c:pt idx="1782">
                  <c:v>1492.6580066101124</c:v>
                </c:pt>
                <c:pt idx="1783">
                  <c:v>1497.8734385320984</c:v>
                </c:pt>
                <c:pt idx="1784">
                  <c:v>1501.6921525169269</c:v>
                </c:pt>
                <c:pt idx="1785">
                  <c:v>1504.6055509740302</c:v>
                </c:pt>
                <c:pt idx="1786">
                  <c:v>1507.0723621511665</c:v>
                </c:pt>
                <c:pt idx="1787">
                  <c:v>1509.2970484018788</c:v>
                </c:pt>
                <c:pt idx="1788">
                  <c:v>1511.4374573051887</c:v>
                </c:pt>
                <c:pt idx="1789">
                  <c:v>1513.671916872896</c:v>
                </c:pt>
                <c:pt idx="1790">
                  <c:v>1516.089348740712</c:v>
                </c:pt>
                <c:pt idx="1791">
                  <c:v>1518.6203913473159</c:v>
                </c:pt>
                <c:pt idx="1792">
                  <c:v>1521.0034623597808</c:v>
                </c:pt>
                <c:pt idx="1793">
                  <c:v>1522.780237513158</c:v>
                </c:pt>
                <c:pt idx="1794">
                  <c:v>1524.1196381765765</c:v>
                </c:pt>
                <c:pt idx="1795">
                  <c:v>1524.1196381765765</c:v>
                </c:pt>
                <c:pt idx="1796">
                  <c:v>1524.1196381765765</c:v>
                </c:pt>
                <c:pt idx="1797">
                  <c:v>1524.1196381765765</c:v>
                </c:pt>
                <c:pt idx="1798">
                  <c:v>1524.1196381765765</c:v>
                </c:pt>
                <c:pt idx="1799">
                  <c:v>1524.1196381765765</c:v>
                </c:pt>
                <c:pt idx="1800">
                  <c:v>1524.1196381765765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22A-47C5-937E-C083A20439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2176399"/>
        <c:axId val="632164335"/>
      </c:scatterChart>
      <c:valAx>
        <c:axId val="6321763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2164335"/>
        <c:crosses val="autoZero"/>
        <c:crossBetween val="midCat"/>
      </c:valAx>
      <c:valAx>
        <c:axId val="632164335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21763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20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108092</xdr:colOff>
      <xdr:row>34</xdr:row>
      <xdr:rowOff>6187</xdr:rowOff>
    </xdr:from>
    <xdr:to>
      <xdr:col>19</xdr:col>
      <xdr:colOff>537278</xdr:colOff>
      <xdr:row>60</xdr:row>
      <xdr:rowOff>160896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4CAB36-A5BD-49B5-AB90-29AA0A617A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74042</xdr:colOff>
      <xdr:row>34</xdr:row>
      <xdr:rowOff>7429</xdr:rowOff>
    </xdr:from>
    <xdr:to>
      <xdr:col>39</xdr:col>
      <xdr:colOff>160307</xdr:colOff>
      <xdr:row>60</xdr:row>
      <xdr:rowOff>142096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C1D6AC9-358C-45CC-848B-F03CEAF845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417183</xdr:colOff>
      <xdr:row>61</xdr:row>
      <xdr:rowOff>52476</xdr:rowOff>
    </xdr:from>
    <xdr:to>
      <xdr:col>29</xdr:col>
      <xdr:colOff>154517</xdr:colOff>
      <xdr:row>92</xdr:row>
      <xdr:rowOff>52476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DAACC42-43F6-4252-9C76-B283689827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20</xdr:col>
      <xdr:colOff>190500</xdr:colOff>
      <xdr:row>7</xdr:row>
      <xdr:rowOff>50800</xdr:rowOff>
    </xdr:from>
    <xdr:to>
      <xdr:col>39</xdr:col>
      <xdr:colOff>184271</xdr:colOff>
      <xdr:row>33</xdr:row>
      <xdr:rowOff>2396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F4FE663-3149-4AB7-9BF2-0176B43E2C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76201</xdr:colOff>
      <xdr:row>7</xdr:row>
      <xdr:rowOff>20129</xdr:rowOff>
    </xdr:from>
    <xdr:to>
      <xdr:col>19</xdr:col>
      <xdr:colOff>558801</xdr:colOff>
      <xdr:row>33</xdr:row>
      <xdr:rowOff>38100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4083BE2C-A6E1-4E52-A97C-AAE141F863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586015</xdr:colOff>
      <xdr:row>102</xdr:row>
      <xdr:rowOff>163286</xdr:rowOff>
    </xdr:from>
    <xdr:to>
      <xdr:col>31</xdr:col>
      <xdr:colOff>212424</xdr:colOff>
      <xdr:row>130</xdr:row>
      <xdr:rowOff>166734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2C09148B-4AAD-4231-B07C-33550956E1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127000</xdr:colOff>
      <xdr:row>131</xdr:row>
      <xdr:rowOff>150445</xdr:rowOff>
    </xdr:from>
    <xdr:to>
      <xdr:col>23</xdr:col>
      <xdr:colOff>560754</xdr:colOff>
      <xdr:row>160</xdr:row>
      <xdr:rowOff>121138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6B27AFBD-2F78-4EDE-865A-74B99FF803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101600</xdr:colOff>
      <xdr:row>103</xdr:row>
      <xdr:rowOff>38100</xdr:rowOff>
    </xdr:from>
    <xdr:to>
      <xdr:col>16</xdr:col>
      <xdr:colOff>457200</xdr:colOff>
      <xdr:row>130</xdr:row>
      <xdr:rowOff>165100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AC8E8484-29A1-4D1B-BBD5-B20551319D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2A680-5413-4F48-98CC-E5B817490A1C}">
  <dimension ref="C2:T1812"/>
  <sheetViews>
    <sheetView topLeftCell="A12" zoomScale="80" zoomScaleNormal="80" workbookViewId="0">
      <selection activeCell="J8" sqref="J8"/>
    </sheetView>
  </sheetViews>
  <sheetFormatPr defaultRowHeight="14.4" x14ac:dyDescent="0.3"/>
  <cols>
    <col min="3" max="3" width="10.77734375" bestFit="1" customWidth="1"/>
    <col min="4" max="4" width="16.5546875" bestFit="1" customWidth="1"/>
    <col min="5" max="5" width="11.44140625" bestFit="1" customWidth="1"/>
    <col min="6" max="6" width="15.6640625" customWidth="1"/>
    <col min="7" max="7" width="14.88671875" customWidth="1"/>
    <col min="8" max="8" width="16.21875" customWidth="1"/>
    <col min="10" max="10" width="14" customWidth="1"/>
    <col min="11" max="11" width="15" customWidth="1"/>
    <col min="15" max="15" width="13.77734375" customWidth="1"/>
    <col min="16" max="16" width="13" customWidth="1"/>
    <col min="17" max="17" width="12.6640625" customWidth="1"/>
    <col min="18" max="18" width="13.21875" customWidth="1"/>
    <col min="19" max="19" width="11.5546875" customWidth="1"/>
  </cols>
  <sheetData>
    <row r="2" spans="3:20" ht="15.6" x14ac:dyDescent="0.3">
      <c r="C2" s="5"/>
      <c r="D2" s="6" t="s">
        <v>40</v>
      </c>
      <c r="E2" s="5"/>
    </row>
    <row r="3" spans="3:20" x14ac:dyDescent="0.3">
      <c r="C3" s="1" t="s">
        <v>25</v>
      </c>
      <c r="D3" s="1" t="s">
        <v>26</v>
      </c>
      <c r="E3" s="1" t="s">
        <v>29</v>
      </c>
    </row>
    <row r="4" spans="3:20" x14ac:dyDescent="0.3">
      <c r="C4" s="4" t="s">
        <v>27</v>
      </c>
      <c r="D4" s="4" t="s">
        <v>28</v>
      </c>
      <c r="E4" s="4">
        <v>1998</v>
      </c>
    </row>
    <row r="6" spans="3:20" ht="15.6" x14ac:dyDescent="0.3">
      <c r="C6" s="45" t="s">
        <v>52</v>
      </c>
      <c r="D6" s="45"/>
      <c r="E6" s="45"/>
    </row>
    <row r="7" spans="3:20" x14ac:dyDescent="0.3">
      <c r="C7" s="1" t="s">
        <v>51</v>
      </c>
      <c r="D7" s="1" t="s">
        <v>54</v>
      </c>
      <c r="E7" s="1" t="s">
        <v>39</v>
      </c>
    </row>
    <row r="8" spans="3:20" x14ac:dyDescent="0.3">
      <c r="C8" s="44" t="s">
        <v>53</v>
      </c>
      <c r="D8" s="44" t="s">
        <v>55</v>
      </c>
      <c r="E8" s="44">
        <v>90</v>
      </c>
    </row>
    <row r="10" spans="3:20" ht="62.4" x14ac:dyDescent="0.3">
      <c r="C10" s="2" t="s">
        <v>0</v>
      </c>
      <c r="D10" s="2" t="s">
        <v>1</v>
      </c>
      <c r="E10" s="2" t="s">
        <v>2</v>
      </c>
      <c r="F10" s="3" t="s">
        <v>3</v>
      </c>
      <c r="G10" s="3" t="s">
        <v>4</v>
      </c>
      <c r="H10" s="3" t="s">
        <v>4</v>
      </c>
      <c r="I10" s="2" t="s">
        <v>5</v>
      </c>
      <c r="J10" s="2" t="s">
        <v>6</v>
      </c>
      <c r="K10" s="2" t="s">
        <v>7</v>
      </c>
      <c r="L10" s="2" t="s">
        <v>8</v>
      </c>
      <c r="M10" s="2" t="s">
        <v>9</v>
      </c>
      <c r="N10" s="2" t="s">
        <v>10</v>
      </c>
      <c r="O10" s="2" t="s">
        <v>56</v>
      </c>
      <c r="P10" s="2" t="s">
        <v>57</v>
      </c>
      <c r="Q10" s="2" t="s">
        <v>58</v>
      </c>
      <c r="R10" s="2" t="s">
        <v>59</v>
      </c>
      <c r="S10" s="2" t="s">
        <v>60</v>
      </c>
      <c r="T10" s="2" t="s">
        <v>11</v>
      </c>
    </row>
    <row r="11" spans="3:20" ht="15.6" x14ac:dyDescent="0.3">
      <c r="C11" s="11" t="s">
        <v>0</v>
      </c>
      <c r="D11" s="11" t="s">
        <v>12</v>
      </c>
      <c r="E11" s="11" t="s">
        <v>12</v>
      </c>
      <c r="F11" s="11" t="s">
        <v>13</v>
      </c>
      <c r="G11" s="11" t="s">
        <v>14</v>
      </c>
      <c r="H11" s="11" t="s">
        <v>15</v>
      </c>
      <c r="I11" s="12" t="s">
        <v>16</v>
      </c>
      <c r="J11" s="11" t="s">
        <v>17</v>
      </c>
      <c r="K11" s="11" t="s">
        <v>17</v>
      </c>
      <c r="L11" s="11" t="s">
        <v>18</v>
      </c>
      <c r="M11" s="11" t="s">
        <v>19</v>
      </c>
      <c r="N11" s="11" t="s">
        <v>19</v>
      </c>
      <c r="O11" s="11" t="s">
        <v>19</v>
      </c>
      <c r="P11" s="11" t="s">
        <v>19</v>
      </c>
      <c r="Q11" s="11" t="s">
        <v>19</v>
      </c>
      <c r="R11" s="11" t="s">
        <v>19</v>
      </c>
      <c r="S11" s="11" t="s">
        <v>19</v>
      </c>
      <c r="T11" s="11" t="s">
        <v>19</v>
      </c>
    </row>
    <row r="12" spans="3:20" x14ac:dyDescent="0.3">
      <c r="C12" s="13" t="s">
        <v>20</v>
      </c>
      <c r="D12" s="13">
        <v>0</v>
      </c>
      <c r="E12" s="13">
        <v>0</v>
      </c>
      <c r="F12" s="14">
        <v>0</v>
      </c>
      <c r="G12" s="15">
        <f>($F13-0)/2/3.6</f>
        <v>0</v>
      </c>
      <c r="H12" s="15">
        <f>($G13-0)/2</f>
        <v>0</v>
      </c>
      <c r="I12" s="15">
        <f>F12/3.6</f>
        <v>0</v>
      </c>
      <c r="J12" s="15">
        <f>'Data (2)'!$I$4*G12</f>
        <v>0</v>
      </c>
      <c r="K12" s="15">
        <f>('Data (2)'!$E$4*1.225*I12^2)/2</f>
        <v>0</v>
      </c>
      <c r="L12" s="15">
        <f>J12+K12+'Data (2)'!$G$4</f>
        <v>135.18180000000001</v>
      </c>
      <c r="M12" s="15">
        <f>(I12*L12)/1000</f>
        <v>0</v>
      </c>
      <c r="N12" s="15">
        <f>IF(M12&gt;0, M12, 0)</f>
        <v>0</v>
      </c>
      <c r="O12" s="16">
        <f t="shared" ref="O12:O76" si="0">ABS(IF(((I12*L12)/1000)&lt;0, ((I12*L12)/1000), 0))</f>
        <v>0</v>
      </c>
      <c r="P12" s="15">
        <f>SUM($N12:N$12)</f>
        <v>0</v>
      </c>
      <c r="Q12" s="15">
        <f>SUM($O12:O$12)</f>
        <v>0</v>
      </c>
      <c r="R12" s="15">
        <f>Q12*($E$8/100)</f>
        <v>0</v>
      </c>
      <c r="S12" s="15">
        <f>R12*($E$8/100)</f>
        <v>0</v>
      </c>
      <c r="T12" s="15">
        <f t="shared" ref="T12:T75" si="1">P12-S12</f>
        <v>0</v>
      </c>
    </row>
    <row r="13" spans="3:20" x14ac:dyDescent="0.3">
      <c r="C13" s="13" t="s">
        <v>21</v>
      </c>
      <c r="D13" s="13">
        <v>1</v>
      </c>
      <c r="E13" s="13">
        <v>1</v>
      </c>
      <c r="F13" s="17">
        <v>0</v>
      </c>
      <c r="G13" s="15">
        <f>($F14-$F12)/2/3.6</f>
        <v>0</v>
      </c>
      <c r="H13" s="15">
        <f>($G14-$G12)/2</f>
        <v>0</v>
      </c>
      <c r="I13" s="15">
        <f t="shared" ref="I13:I76" si="2">F13/3.6</f>
        <v>0</v>
      </c>
      <c r="J13" s="15">
        <f>'Data (2)'!$I$4*G13</f>
        <v>0</v>
      </c>
      <c r="K13" s="15">
        <f>('Data (2)'!$E$4*1.225*I13^2)/2</f>
        <v>0</v>
      </c>
      <c r="L13" s="15">
        <f>J13+K13+'Data (2)'!$G$4</f>
        <v>135.18180000000001</v>
      </c>
      <c r="M13" s="15">
        <f t="shared" ref="M13:M76" si="3">(I13*L13)/1000</f>
        <v>0</v>
      </c>
      <c r="N13" s="15">
        <f t="shared" ref="N13:N76" si="4">IF(M13&gt;0, M13, 0)</f>
        <v>0</v>
      </c>
      <c r="O13" s="16">
        <f t="shared" si="0"/>
        <v>0</v>
      </c>
      <c r="P13" s="15">
        <f>SUM($N$12:N13)</f>
        <v>0</v>
      </c>
      <c r="Q13" s="15">
        <f>SUM($O$12:O13)</f>
        <v>0</v>
      </c>
      <c r="R13" s="15">
        <f t="shared" ref="R13:S76" si="5">Q13*($E$8/100)</f>
        <v>0</v>
      </c>
      <c r="S13" s="15">
        <f t="shared" si="5"/>
        <v>0</v>
      </c>
      <c r="T13" s="15">
        <f t="shared" si="1"/>
        <v>0</v>
      </c>
    </row>
    <row r="14" spans="3:20" x14ac:dyDescent="0.3">
      <c r="C14" s="13" t="s">
        <v>21</v>
      </c>
      <c r="D14" s="13">
        <v>2</v>
      </c>
      <c r="E14" s="13">
        <v>2</v>
      </c>
      <c r="F14" s="17">
        <v>0</v>
      </c>
      <c r="G14" s="15">
        <f t="shared" ref="G14:G77" si="6">($F15-$F13)/2/3.6</f>
        <v>0</v>
      </c>
      <c r="H14" s="15">
        <f t="shared" ref="H14:H77" si="7">($G15-$G13)/2</f>
        <v>0</v>
      </c>
      <c r="I14" s="15">
        <f t="shared" si="2"/>
        <v>0</v>
      </c>
      <c r="J14" s="15">
        <f>'Data (2)'!$I$4*G14</f>
        <v>0</v>
      </c>
      <c r="K14" s="15">
        <f>('Data (2)'!$E$4*1.225*I14^2)/2</f>
        <v>0</v>
      </c>
      <c r="L14" s="15">
        <f>J14+K14+'Data (2)'!$G$4</f>
        <v>135.18180000000001</v>
      </c>
      <c r="M14" s="15">
        <f t="shared" si="3"/>
        <v>0</v>
      </c>
      <c r="N14" s="15">
        <f t="shared" si="4"/>
        <v>0</v>
      </c>
      <c r="O14" s="16">
        <f t="shared" si="0"/>
        <v>0</v>
      </c>
      <c r="P14" s="15">
        <f>SUM($N$12:N14)</f>
        <v>0</v>
      </c>
      <c r="Q14" s="15">
        <f>SUM($O$12:O14)</f>
        <v>0</v>
      </c>
      <c r="R14" s="15">
        <f t="shared" si="5"/>
        <v>0</v>
      </c>
      <c r="S14" s="15">
        <f t="shared" si="5"/>
        <v>0</v>
      </c>
      <c r="T14" s="15">
        <f t="shared" si="1"/>
        <v>0</v>
      </c>
    </row>
    <row r="15" spans="3:20" x14ac:dyDescent="0.3">
      <c r="C15" s="13" t="s">
        <v>21</v>
      </c>
      <c r="D15" s="13">
        <v>3</v>
      </c>
      <c r="E15" s="13">
        <v>3</v>
      </c>
      <c r="F15" s="17">
        <v>0</v>
      </c>
      <c r="G15" s="15">
        <f t="shared" si="6"/>
        <v>0</v>
      </c>
      <c r="H15" s="15">
        <f t="shared" si="7"/>
        <v>0</v>
      </c>
      <c r="I15" s="15">
        <f t="shared" si="2"/>
        <v>0</v>
      </c>
      <c r="J15" s="15">
        <f>'Data (2)'!$I$4*G15</f>
        <v>0</v>
      </c>
      <c r="K15" s="15">
        <f>('Data (2)'!$E$4*1.225*I15^2)/2</f>
        <v>0</v>
      </c>
      <c r="L15" s="15">
        <f>J15+K15+'Data (2)'!$G$4</f>
        <v>135.18180000000001</v>
      </c>
      <c r="M15" s="15">
        <f t="shared" si="3"/>
        <v>0</v>
      </c>
      <c r="N15" s="15">
        <f t="shared" si="4"/>
        <v>0</v>
      </c>
      <c r="O15" s="16">
        <f t="shared" si="0"/>
        <v>0</v>
      </c>
      <c r="P15" s="15">
        <f>SUM($N$12:N15)</f>
        <v>0</v>
      </c>
      <c r="Q15" s="15">
        <f>SUM($O$12:O15)</f>
        <v>0</v>
      </c>
      <c r="R15" s="15">
        <f t="shared" si="5"/>
        <v>0</v>
      </c>
      <c r="S15" s="15">
        <f t="shared" si="5"/>
        <v>0</v>
      </c>
      <c r="T15" s="15">
        <f t="shared" si="1"/>
        <v>0</v>
      </c>
    </row>
    <row r="16" spans="3:20" x14ac:dyDescent="0.3">
      <c r="C16" s="13" t="s">
        <v>21</v>
      </c>
      <c r="D16" s="13">
        <v>4</v>
      </c>
      <c r="E16" s="13">
        <v>4</v>
      </c>
      <c r="F16" s="17">
        <v>0</v>
      </c>
      <c r="G16" s="15">
        <f t="shared" si="6"/>
        <v>0</v>
      </c>
      <c r="H16" s="15">
        <f t="shared" si="7"/>
        <v>0</v>
      </c>
      <c r="I16" s="15">
        <f t="shared" si="2"/>
        <v>0</v>
      </c>
      <c r="J16" s="15">
        <f>'Data (2)'!$I$4*G16</f>
        <v>0</v>
      </c>
      <c r="K16" s="15">
        <f>('Data (2)'!$E$4*1.225*I16^2)/2</f>
        <v>0</v>
      </c>
      <c r="L16" s="15">
        <f>J16+K16+'Data (2)'!$G$4</f>
        <v>135.18180000000001</v>
      </c>
      <c r="M16" s="15">
        <f t="shared" si="3"/>
        <v>0</v>
      </c>
      <c r="N16" s="15">
        <f t="shared" si="4"/>
        <v>0</v>
      </c>
      <c r="O16" s="16">
        <f t="shared" si="0"/>
        <v>0</v>
      </c>
      <c r="P16" s="15">
        <f>SUM($N$12:N16)</f>
        <v>0</v>
      </c>
      <c r="Q16" s="15">
        <f>SUM($O$12:O16)</f>
        <v>0</v>
      </c>
      <c r="R16" s="15">
        <f t="shared" si="5"/>
        <v>0</v>
      </c>
      <c r="S16" s="15">
        <f t="shared" si="5"/>
        <v>0</v>
      </c>
      <c r="T16" s="15">
        <f t="shared" si="1"/>
        <v>0</v>
      </c>
    </row>
    <row r="17" spans="3:20" x14ac:dyDescent="0.3">
      <c r="C17" s="13" t="s">
        <v>21</v>
      </c>
      <c r="D17" s="13">
        <v>5</v>
      </c>
      <c r="E17" s="13">
        <v>5</v>
      </c>
      <c r="F17" s="17">
        <v>0</v>
      </c>
      <c r="G17" s="15">
        <f t="shared" si="6"/>
        <v>0</v>
      </c>
      <c r="H17" s="15">
        <f t="shared" si="7"/>
        <v>0</v>
      </c>
      <c r="I17" s="15">
        <f t="shared" si="2"/>
        <v>0</v>
      </c>
      <c r="J17" s="15">
        <f>'Data (2)'!$I$4*G17</f>
        <v>0</v>
      </c>
      <c r="K17" s="15">
        <f>('Data (2)'!$E$4*1.225*I17^2)/2</f>
        <v>0</v>
      </c>
      <c r="L17" s="15">
        <f>J17+K17+'Data (2)'!$G$4</f>
        <v>135.18180000000001</v>
      </c>
      <c r="M17" s="15">
        <f t="shared" si="3"/>
        <v>0</v>
      </c>
      <c r="N17" s="15">
        <f t="shared" si="4"/>
        <v>0</v>
      </c>
      <c r="O17" s="16">
        <f t="shared" si="0"/>
        <v>0</v>
      </c>
      <c r="P17" s="15">
        <f>SUM($N$12:N17)</f>
        <v>0</v>
      </c>
      <c r="Q17" s="15">
        <f>SUM($O$12:O17)</f>
        <v>0</v>
      </c>
      <c r="R17" s="15">
        <f t="shared" si="5"/>
        <v>0</v>
      </c>
      <c r="S17" s="15">
        <f t="shared" si="5"/>
        <v>0</v>
      </c>
      <c r="T17" s="15">
        <f t="shared" si="1"/>
        <v>0</v>
      </c>
    </row>
    <row r="18" spans="3:20" x14ac:dyDescent="0.3">
      <c r="C18" s="13" t="s">
        <v>21</v>
      </c>
      <c r="D18" s="13">
        <v>6</v>
      </c>
      <c r="E18" s="13">
        <v>6</v>
      </c>
      <c r="F18" s="17">
        <v>0</v>
      </c>
      <c r="G18" s="15">
        <f t="shared" si="6"/>
        <v>0</v>
      </c>
      <c r="H18" s="15">
        <f t="shared" si="7"/>
        <v>0</v>
      </c>
      <c r="I18" s="15">
        <f t="shared" si="2"/>
        <v>0</v>
      </c>
      <c r="J18" s="15">
        <f>'Data (2)'!$I$4*G18</f>
        <v>0</v>
      </c>
      <c r="K18" s="15">
        <f>('Data (2)'!$E$4*1.225*I18^2)/2</f>
        <v>0</v>
      </c>
      <c r="L18" s="15">
        <f>J18+K18+'Data (2)'!$G$4</f>
        <v>135.18180000000001</v>
      </c>
      <c r="M18" s="15">
        <f t="shared" si="3"/>
        <v>0</v>
      </c>
      <c r="N18" s="15">
        <f t="shared" si="4"/>
        <v>0</v>
      </c>
      <c r="O18" s="16">
        <f t="shared" si="0"/>
        <v>0</v>
      </c>
      <c r="P18" s="15">
        <f>SUM($N$12:N18)</f>
        <v>0</v>
      </c>
      <c r="Q18" s="15">
        <f>SUM($O$12:O18)</f>
        <v>0</v>
      </c>
      <c r="R18" s="15">
        <f t="shared" si="5"/>
        <v>0</v>
      </c>
      <c r="S18" s="15">
        <f t="shared" si="5"/>
        <v>0</v>
      </c>
      <c r="T18" s="15">
        <f t="shared" si="1"/>
        <v>0</v>
      </c>
    </row>
    <row r="19" spans="3:20" x14ac:dyDescent="0.3">
      <c r="C19" s="13" t="s">
        <v>21</v>
      </c>
      <c r="D19" s="13">
        <v>7</v>
      </c>
      <c r="E19" s="13">
        <v>7</v>
      </c>
      <c r="F19" s="17">
        <v>0</v>
      </c>
      <c r="G19" s="15">
        <f t="shared" si="6"/>
        <v>0</v>
      </c>
      <c r="H19" s="15">
        <f t="shared" si="7"/>
        <v>0</v>
      </c>
      <c r="I19" s="15">
        <f t="shared" si="2"/>
        <v>0</v>
      </c>
      <c r="J19" s="15">
        <f>'Data (2)'!$I$4*G19</f>
        <v>0</v>
      </c>
      <c r="K19" s="15">
        <f>('Data (2)'!$E$4*1.225*I19^2)/2</f>
        <v>0</v>
      </c>
      <c r="L19" s="15">
        <f>J19+K19+'Data (2)'!$G$4</f>
        <v>135.18180000000001</v>
      </c>
      <c r="M19" s="15">
        <f t="shared" si="3"/>
        <v>0</v>
      </c>
      <c r="N19" s="15">
        <f t="shared" si="4"/>
        <v>0</v>
      </c>
      <c r="O19" s="16">
        <f t="shared" si="0"/>
        <v>0</v>
      </c>
      <c r="P19" s="15">
        <f>SUM($N$12:N19)</f>
        <v>0</v>
      </c>
      <c r="Q19" s="15">
        <f>SUM($O$12:O19)</f>
        <v>0</v>
      </c>
      <c r="R19" s="15">
        <f t="shared" si="5"/>
        <v>0</v>
      </c>
      <c r="S19" s="15">
        <f t="shared" si="5"/>
        <v>0</v>
      </c>
      <c r="T19" s="15">
        <f t="shared" si="1"/>
        <v>0</v>
      </c>
    </row>
    <row r="20" spans="3:20" x14ac:dyDescent="0.3">
      <c r="C20" s="13" t="s">
        <v>21</v>
      </c>
      <c r="D20" s="13">
        <v>8</v>
      </c>
      <c r="E20" s="13">
        <v>8</v>
      </c>
      <c r="F20" s="17">
        <v>0</v>
      </c>
      <c r="G20" s="15">
        <f t="shared" si="6"/>
        <v>0</v>
      </c>
      <c r="H20" s="15">
        <f t="shared" si="7"/>
        <v>0</v>
      </c>
      <c r="I20" s="15">
        <f t="shared" si="2"/>
        <v>0</v>
      </c>
      <c r="J20" s="15">
        <f>'Data (2)'!$I$4*G20</f>
        <v>0</v>
      </c>
      <c r="K20" s="15">
        <f>('Data (2)'!$E$4*1.225*I20^2)/2</f>
        <v>0</v>
      </c>
      <c r="L20" s="15">
        <f>J20+K20+'Data (2)'!$G$4</f>
        <v>135.18180000000001</v>
      </c>
      <c r="M20" s="15">
        <f t="shared" si="3"/>
        <v>0</v>
      </c>
      <c r="N20" s="15">
        <f t="shared" si="4"/>
        <v>0</v>
      </c>
      <c r="O20" s="16">
        <f t="shared" si="0"/>
        <v>0</v>
      </c>
      <c r="P20" s="15">
        <f>SUM($N$12:N20)</f>
        <v>0</v>
      </c>
      <c r="Q20" s="15">
        <f>SUM($O$12:O20)</f>
        <v>0</v>
      </c>
      <c r="R20" s="15">
        <f t="shared" si="5"/>
        <v>0</v>
      </c>
      <c r="S20" s="15">
        <f t="shared" si="5"/>
        <v>0</v>
      </c>
      <c r="T20" s="15">
        <f t="shared" si="1"/>
        <v>0</v>
      </c>
    </row>
    <row r="21" spans="3:20" x14ac:dyDescent="0.3">
      <c r="C21" s="13" t="s">
        <v>21</v>
      </c>
      <c r="D21" s="13">
        <v>9</v>
      </c>
      <c r="E21" s="13">
        <v>9</v>
      </c>
      <c r="F21" s="17">
        <v>0</v>
      </c>
      <c r="G21" s="15">
        <f t="shared" si="6"/>
        <v>0</v>
      </c>
      <c r="H21" s="15">
        <f t="shared" si="7"/>
        <v>0</v>
      </c>
      <c r="I21" s="15">
        <f t="shared" si="2"/>
        <v>0</v>
      </c>
      <c r="J21" s="15">
        <f>'Data (2)'!$I$4*G21</f>
        <v>0</v>
      </c>
      <c r="K21" s="15">
        <f>('Data (2)'!$E$4*1.225*I21^2)/2</f>
        <v>0</v>
      </c>
      <c r="L21" s="15">
        <f>J21+K21+'Data (2)'!$G$4</f>
        <v>135.18180000000001</v>
      </c>
      <c r="M21" s="15">
        <f t="shared" si="3"/>
        <v>0</v>
      </c>
      <c r="N21" s="15">
        <f t="shared" si="4"/>
        <v>0</v>
      </c>
      <c r="O21" s="16">
        <f t="shared" si="0"/>
        <v>0</v>
      </c>
      <c r="P21" s="15">
        <f>SUM($N$12:N21)</f>
        <v>0</v>
      </c>
      <c r="Q21" s="15">
        <f>SUM($O$12:O21)</f>
        <v>0</v>
      </c>
      <c r="R21" s="15">
        <f t="shared" si="5"/>
        <v>0</v>
      </c>
      <c r="S21" s="15">
        <f t="shared" si="5"/>
        <v>0</v>
      </c>
      <c r="T21" s="15">
        <f t="shared" si="1"/>
        <v>0</v>
      </c>
    </row>
    <row r="22" spans="3:20" x14ac:dyDescent="0.3">
      <c r="C22" s="13" t="s">
        <v>21</v>
      </c>
      <c r="D22" s="13">
        <v>10</v>
      </c>
      <c r="E22" s="13">
        <v>10</v>
      </c>
      <c r="F22" s="17">
        <v>0</v>
      </c>
      <c r="G22" s="15">
        <f t="shared" si="6"/>
        <v>0</v>
      </c>
      <c r="H22" s="15">
        <f t="shared" si="7"/>
        <v>1.388888888888889E-2</v>
      </c>
      <c r="I22" s="15">
        <f t="shared" si="2"/>
        <v>0</v>
      </c>
      <c r="J22" s="15">
        <f>'Data (2)'!$I$4*G22</f>
        <v>0</v>
      </c>
      <c r="K22" s="15">
        <f>('Data (2)'!$E$4*1.225*I22^2)/2</f>
        <v>0</v>
      </c>
      <c r="L22" s="15">
        <f>J22+K22+'Data (2)'!$G$4</f>
        <v>135.18180000000001</v>
      </c>
      <c r="M22" s="15">
        <f t="shared" si="3"/>
        <v>0</v>
      </c>
      <c r="N22" s="15">
        <f t="shared" si="4"/>
        <v>0</v>
      </c>
      <c r="O22" s="16">
        <f t="shared" si="0"/>
        <v>0</v>
      </c>
      <c r="P22" s="15">
        <f>SUM($N$12:N22)</f>
        <v>0</v>
      </c>
      <c r="Q22" s="15">
        <f>SUM($O$12:O22)</f>
        <v>0</v>
      </c>
      <c r="R22" s="15">
        <f t="shared" si="5"/>
        <v>0</v>
      </c>
      <c r="S22" s="15">
        <f t="shared" si="5"/>
        <v>0</v>
      </c>
      <c r="T22" s="15">
        <f t="shared" si="1"/>
        <v>0</v>
      </c>
    </row>
    <row r="23" spans="3:20" x14ac:dyDescent="0.3">
      <c r="C23" s="13" t="s">
        <v>21</v>
      </c>
      <c r="D23" s="13">
        <v>11</v>
      </c>
      <c r="E23" s="13">
        <v>11</v>
      </c>
      <c r="F23" s="17">
        <v>0</v>
      </c>
      <c r="G23" s="15">
        <f t="shared" si="6"/>
        <v>2.777777777777778E-2</v>
      </c>
      <c r="H23" s="15">
        <f t="shared" si="7"/>
        <v>0.11805555555555555</v>
      </c>
      <c r="I23" s="15">
        <f t="shared" si="2"/>
        <v>0</v>
      </c>
      <c r="J23" s="15">
        <f>'Data (2)'!$I$4*G23</f>
        <v>29.444444444444446</v>
      </c>
      <c r="K23" s="15">
        <f>('Data (2)'!$E$4*1.225*I23^2)/2</f>
        <v>0</v>
      </c>
      <c r="L23" s="15">
        <f>J23+K23+'Data (2)'!$G$4</f>
        <v>164.62624444444447</v>
      </c>
      <c r="M23" s="15">
        <f t="shared" si="3"/>
        <v>0</v>
      </c>
      <c r="N23" s="15">
        <f t="shared" si="4"/>
        <v>0</v>
      </c>
      <c r="O23" s="16">
        <f t="shared" si="0"/>
        <v>0</v>
      </c>
      <c r="P23" s="15">
        <f>SUM($N$12:N23)</f>
        <v>0</v>
      </c>
      <c r="Q23" s="15">
        <f>SUM($O$12:O23)</f>
        <v>0</v>
      </c>
      <c r="R23" s="15">
        <f t="shared" si="5"/>
        <v>0</v>
      </c>
      <c r="S23" s="15">
        <f t="shared" si="5"/>
        <v>0</v>
      </c>
      <c r="T23" s="15">
        <f t="shared" si="1"/>
        <v>0</v>
      </c>
    </row>
    <row r="24" spans="3:20" x14ac:dyDescent="0.3">
      <c r="C24" s="13" t="s">
        <v>21</v>
      </c>
      <c r="D24" s="13">
        <v>12</v>
      </c>
      <c r="E24" s="13">
        <v>12</v>
      </c>
      <c r="F24" s="17">
        <v>0.2</v>
      </c>
      <c r="G24" s="15">
        <f t="shared" si="6"/>
        <v>0.2361111111111111</v>
      </c>
      <c r="H24" s="15">
        <f t="shared" si="7"/>
        <v>0.34722222222222221</v>
      </c>
      <c r="I24" s="15">
        <f t="shared" si="2"/>
        <v>5.5555555555555559E-2</v>
      </c>
      <c r="J24" s="15">
        <f>'Data (2)'!$I$4*G24</f>
        <v>250.27777777777777</v>
      </c>
      <c r="K24" s="15">
        <f>('Data (2)'!$E$4*1.225*I24^2)/2</f>
        <v>1.2790555069444446E-3</v>
      </c>
      <c r="L24" s="15">
        <f>J24+K24+'Data (2)'!$G$4</f>
        <v>385.46085683328477</v>
      </c>
      <c r="M24" s="15">
        <f t="shared" si="3"/>
        <v>2.1414492046293598E-2</v>
      </c>
      <c r="N24" s="15">
        <f t="shared" si="4"/>
        <v>2.1414492046293598E-2</v>
      </c>
      <c r="O24" s="16">
        <f t="shared" si="0"/>
        <v>0</v>
      </c>
      <c r="P24" s="15">
        <f>SUM($N$12:N24)</f>
        <v>2.1414492046293598E-2</v>
      </c>
      <c r="Q24" s="15">
        <f>SUM($O$12:O24)</f>
        <v>0</v>
      </c>
      <c r="R24" s="15">
        <f t="shared" si="5"/>
        <v>0</v>
      </c>
      <c r="S24" s="15">
        <f t="shared" si="5"/>
        <v>0</v>
      </c>
      <c r="T24" s="15">
        <f t="shared" si="1"/>
        <v>2.1414492046293598E-2</v>
      </c>
    </row>
    <row r="25" spans="3:20" x14ac:dyDescent="0.3">
      <c r="C25" s="13" t="s">
        <v>21</v>
      </c>
      <c r="D25" s="13">
        <v>13</v>
      </c>
      <c r="E25" s="13">
        <v>13</v>
      </c>
      <c r="F25" s="17">
        <v>1.7</v>
      </c>
      <c r="G25" s="15">
        <f t="shared" si="6"/>
        <v>0.72222222222222221</v>
      </c>
      <c r="H25" s="15">
        <f t="shared" si="7"/>
        <v>0.45138888888888895</v>
      </c>
      <c r="I25" s="15">
        <f t="shared" si="2"/>
        <v>0.47222222222222221</v>
      </c>
      <c r="J25" s="15">
        <f>'Data (2)'!$I$4*G25</f>
        <v>765.55555555555554</v>
      </c>
      <c r="K25" s="15">
        <f>('Data (2)'!$E$4*1.225*I25^2)/2</f>
        <v>9.241176037673611E-2</v>
      </c>
      <c r="L25" s="15">
        <f>J25+K25+'Data (2)'!$G$4</f>
        <v>900.82976731593226</v>
      </c>
      <c r="M25" s="15">
        <f t="shared" si="3"/>
        <v>0.42539183456585689</v>
      </c>
      <c r="N25" s="15">
        <f t="shared" si="4"/>
        <v>0.42539183456585689</v>
      </c>
      <c r="O25" s="16">
        <f t="shared" si="0"/>
        <v>0</v>
      </c>
      <c r="P25" s="15">
        <f>SUM($N$12:N25)</f>
        <v>0.44680632661215047</v>
      </c>
      <c r="Q25" s="15">
        <f>SUM($O$12:O25)</f>
        <v>0</v>
      </c>
      <c r="R25" s="15">
        <f t="shared" si="5"/>
        <v>0</v>
      </c>
      <c r="S25" s="15">
        <f t="shared" si="5"/>
        <v>0</v>
      </c>
      <c r="T25" s="15">
        <f t="shared" si="1"/>
        <v>0.44680632661215047</v>
      </c>
    </row>
    <row r="26" spans="3:20" x14ac:dyDescent="0.3">
      <c r="C26" s="13" t="s">
        <v>21</v>
      </c>
      <c r="D26" s="13">
        <v>14</v>
      </c>
      <c r="E26" s="13">
        <v>14</v>
      </c>
      <c r="F26" s="17">
        <v>5.4</v>
      </c>
      <c r="G26" s="15">
        <f t="shared" si="6"/>
        <v>1.1388888888888891</v>
      </c>
      <c r="H26" s="15">
        <f t="shared" si="7"/>
        <v>0.1736111111111111</v>
      </c>
      <c r="I26" s="15">
        <f t="shared" si="2"/>
        <v>1.5</v>
      </c>
      <c r="J26" s="15">
        <f>'Data (2)'!$I$4*G26</f>
        <v>1207.2222222222224</v>
      </c>
      <c r="K26" s="15">
        <f>('Data (2)'!$E$4*1.225*I26^2)/2</f>
        <v>0.93243146456250003</v>
      </c>
      <c r="L26" s="15">
        <f>J26+K26+'Data (2)'!$G$4</f>
        <v>1343.336453686785</v>
      </c>
      <c r="M26" s="15">
        <f t="shared" si="3"/>
        <v>2.0150046805301778</v>
      </c>
      <c r="N26" s="15">
        <f t="shared" si="4"/>
        <v>2.0150046805301778</v>
      </c>
      <c r="O26" s="16">
        <f t="shared" si="0"/>
        <v>0</v>
      </c>
      <c r="P26" s="15">
        <f>SUM($N$12:N26)</f>
        <v>2.4618110071423285</v>
      </c>
      <c r="Q26" s="15">
        <f>SUM($O$12:O26)</f>
        <v>0</v>
      </c>
      <c r="R26" s="15">
        <f t="shared" si="5"/>
        <v>0</v>
      </c>
      <c r="S26" s="15">
        <f t="shared" si="5"/>
        <v>0</v>
      </c>
      <c r="T26" s="15">
        <f t="shared" si="1"/>
        <v>2.4618110071423285</v>
      </c>
    </row>
    <row r="27" spans="3:20" x14ac:dyDescent="0.3">
      <c r="C27" s="13" t="s">
        <v>21</v>
      </c>
      <c r="D27" s="13">
        <v>15</v>
      </c>
      <c r="E27" s="13">
        <v>15</v>
      </c>
      <c r="F27" s="17">
        <v>9.9</v>
      </c>
      <c r="G27" s="15">
        <f t="shared" si="6"/>
        <v>1.0694444444444444</v>
      </c>
      <c r="H27" s="15">
        <f t="shared" si="7"/>
        <v>-8.3333333333333537E-2</v>
      </c>
      <c r="I27" s="15">
        <f t="shared" si="2"/>
        <v>2.75</v>
      </c>
      <c r="J27" s="15">
        <f>'Data (2)'!$I$4*G27</f>
        <v>1133.6111111111111</v>
      </c>
      <c r="K27" s="15">
        <f>('Data (2)'!$E$4*1.225*I27^2)/2</f>
        <v>3.1340057558906254</v>
      </c>
      <c r="L27" s="15">
        <f>J27+K27+'Data (2)'!$G$4</f>
        <v>1271.9269168670019</v>
      </c>
      <c r="M27" s="15">
        <f t="shared" si="3"/>
        <v>3.4977990213842549</v>
      </c>
      <c r="N27" s="15">
        <f t="shared" si="4"/>
        <v>3.4977990213842549</v>
      </c>
      <c r="O27" s="16">
        <f t="shared" si="0"/>
        <v>0</v>
      </c>
      <c r="P27" s="15">
        <f>SUM($N$12:N27)</f>
        <v>5.9596100285265834</v>
      </c>
      <c r="Q27" s="15">
        <f>SUM($O$12:O27)</f>
        <v>0</v>
      </c>
      <c r="R27" s="15">
        <f t="shared" si="5"/>
        <v>0</v>
      </c>
      <c r="S27" s="15">
        <f t="shared" si="5"/>
        <v>0</v>
      </c>
      <c r="T27" s="15">
        <f t="shared" si="1"/>
        <v>5.9596100285265834</v>
      </c>
    </row>
    <row r="28" spans="3:20" x14ac:dyDescent="0.3">
      <c r="C28" s="13" t="s">
        <v>21</v>
      </c>
      <c r="D28" s="13">
        <v>16</v>
      </c>
      <c r="E28" s="13">
        <v>16</v>
      </c>
      <c r="F28" s="17">
        <v>13.1</v>
      </c>
      <c r="G28" s="15">
        <f t="shared" si="6"/>
        <v>0.97222222222222199</v>
      </c>
      <c r="H28" s="15">
        <f t="shared" si="7"/>
        <v>6.25E-2</v>
      </c>
      <c r="I28" s="15">
        <f t="shared" si="2"/>
        <v>3.6388888888888888</v>
      </c>
      <c r="J28" s="15">
        <f>'Data (2)'!$I$4*G28</f>
        <v>1030.5555555555552</v>
      </c>
      <c r="K28" s="15">
        <f>('Data (2)'!$E$4*1.225*I28^2)/2</f>
        <v>5.4874678886684034</v>
      </c>
      <c r="L28" s="15">
        <f>J28+K28+'Data (2)'!$G$4</f>
        <v>1171.2248234442236</v>
      </c>
      <c r="M28" s="15">
        <f t="shared" si="3"/>
        <v>4.2619569964220352</v>
      </c>
      <c r="N28" s="15">
        <f t="shared" si="4"/>
        <v>4.2619569964220352</v>
      </c>
      <c r="O28" s="16">
        <f t="shared" si="0"/>
        <v>0</v>
      </c>
      <c r="P28" s="15">
        <f>SUM($N$12:N28)</f>
        <v>10.221567024948619</v>
      </c>
      <c r="Q28" s="15">
        <f>SUM($O$12:O28)</f>
        <v>0</v>
      </c>
      <c r="R28" s="15">
        <f t="shared" si="5"/>
        <v>0</v>
      </c>
      <c r="S28" s="15">
        <f t="shared" si="5"/>
        <v>0</v>
      </c>
      <c r="T28" s="15">
        <f t="shared" si="1"/>
        <v>10.221567024948619</v>
      </c>
    </row>
    <row r="29" spans="3:20" x14ac:dyDescent="0.3">
      <c r="C29" s="13" t="s">
        <v>21</v>
      </c>
      <c r="D29" s="13">
        <v>17</v>
      </c>
      <c r="E29" s="13">
        <v>17</v>
      </c>
      <c r="F29" s="17">
        <v>16.899999999999999</v>
      </c>
      <c r="G29" s="15">
        <f t="shared" si="6"/>
        <v>1.1944444444444444</v>
      </c>
      <c r="H29" s="15">
        <f t="shared" si="7"/>
        <v>0.14583333333333354</v>
      </c>
      <c r="I29" s="15">
        <f t="shared" si="2"/>
        <v>4.6944444444444438</v>
      </c>
      <c r="J29" s="15">
        <f>'Data (2)'!$I$4*G29</f>
        <v>1266.1111111111111</v>
      </c>
      <c r="K29" s="15">
        <f>('Data (2)'!$E$4*1.225*I29^2)/2</f>
        <v>9.1327760834600671</v>
      </c>
      <c r="L29" s="15">
        <f>J29+K29+'Data (2)'!$G$4</f>
        <v>1410.4256871945713</v>
      </c>
      <c r="M29" s="15">
        <f t="shared" si="3"/>
        <v>6.6211650315522919</v>
      </c>
      <c r="N29" s="15">
        <f t="shared" si="4"/>
        <v>6.6211650315522919</v>
      </c>
      <c r="O29" s="16">
        <f t="shared" si="0"/>
        <v>0</v>
      </c>
      <c r="P29" s="15">
        <f>SUM($N$12:N29)</f>
        <v>16.84273205650091</v>
      </c>
      <c r="Q29" s="15">
        <f>SUM($O$12:O29)</f>
        <v>0</v>
      </c>
      <c r="R29" s="15">
        <f t="shared" si="5"/>
        <v>0</v>
      </c>
      <c r="S29" s="15">
        <f t="shared" si="5"/>
        <v>0</v>
      </c>
      <c r="T29" s="15">
        <f t="shared" si="1"/>
        <v>16.84273205650091</v>
      </c>
    </row>
    <row r="30" spans="3:20" x14ac:dyDescent="0.3">
      <c r="C30" s="13" t="s">
        <v>21</v>
      </c>
      <c r="D30" s="13">
        <v>18</v>
      </c>
      <c r="E30" s="13">
        <v>18</v>
      </c>
      <c r="F30" s="17">
        <v>21.7</v>
      </c>
      <c r="G30" s="15">
        <f t="shared" si="6"/>
        <v>1.2638888888888891</v>
      </c>
      <c r="H30" s="15">
        <f t="shared" si="7"/>
        <v>-0.19444444444444442</v>
      </c>
      <c r="I30" s="15">
        <f t="shared" si="2"/>
        <v>6.0277777777777777</v>
      </c>
      <c r="J30" s="15">
        <f>'Data (2)'!$I$4*G30</f>
        <v>1339.7222222222224</v>
      </c>
      <c r="K30" s="15">
        <f>('Data (2)'!$E$4*1.225*I30^2)/2</f>
        <v>15.057361191626736</v>
      </c>
      <c r="L30" s="15">
        <f>J30+K30+'Data (2)'!$G$4</f>
        <v>1489.9613834138493</v>
      </c>
      <c r="M30" s="15">
        <f t="shared" si="3"/>
        <v>8.9811561166890357</v>
      </c>
      <c r="N30" s="15">
        <f t="shared" si="4"/>
        <v>8.9811561166890357</v>
      </c>
      <c r="O30" s="16">
        <f t="shared" si="0"/>
        <v>0</v>
      </c>
      <c r="P30" s="15">
        <f>SUM($N$12:N30)</f>
        <v>25.823888173189946</v>
      </c>
      <c r="Q30" s="15">
        <f>SUM($O$12:O30)</f>
        <v>0</v>
      </c>
      <c r="R30" s="15">
        <f t="shared" si="5"/>
        <v>0</v>
      </c>
      <c r="S30" s="15">
        <f t="shared" si="5"/>
        <v>0</v>
      </c>
      <c r="T30" s="15">
        <f t="shared" si="1"/>
        <v>25.823888173189946</v>
      </c>
    </row>
    <row r="31" spans="3:20" x14ac:dyDescent="0.3">
      <c r="C31" s="13" t="s">
        <v>21</v>
      </c>
      <c r="D31" s="13">
        <v>19</v>
      </c>
      <c r="E31" s="13">
        <v>19</v>
      </c>
      <c r="F31" s="17">
        <v>26</v>
      </c>
      <c r="G31" s="15">
        <f t="shared" si="6"/>
        <v>0.80555555555555558</v>
      </c>
      <c r="H31" s="15">
        <f t="shared" si="7"/>
        <v>-0.4861111111111111</v>
      </c>
      <c r="I31" s="15">
        <f t="shared" si="2"/>
        <v>7.2222222222222223</v>
      </c>
      <c r="J31" s="15">
        <f>'Data (2)'!$I$4*G31</f>
        <v>853.88888888888891</v>
      </c>
      <c r="K31" s="15">
        <f>('Data (2)'!$E$4*1.225*I31^2)/2</f>
        <v>21.616038067361114</v>
      </c>
      <c r="L31" s="15">
        <f>J31+K31+'Data (2)'!$G$4</f>
        <v>1010.6867269562501</v>
      </c>
      <c r="M31" s="15">
        <f t="shared" si="3"/>
        <v>7.2994041391284732</v>
      </c>
      <c r="N31" s="15">
        <f t="shared" si="4"/>
        <v>7.2994041391284732</v>
      </c>
      <c r="O31" s="16">
        <f t="shared" si="0"/>
        <v>0</v>
      </c>
      <c r="P31" s="15">
        <f>SUM($N$12:N31)</f>
        <v>33.123292312318419</v>
      </c>
      <c r="Q31" s="15">
        <f>SUM($O$12:O31)</f>
        <v>0</v>
      </c>
      <c r="R31" s="15">
        <f t="shared" si="5"/>
        <v>0</v>
      </c>
      <c r="S31" s="15">
        <f t="shared" si="5"/>
        <v>0</v>
      </c>
      <c r="T31" s="15">
        <f t="shared" si="1"/>
        <v>33.123292312318419</v>
      </c>
    </row>
    <row r="32" spans="3:20" x14ac:dyDescent="0.3">
      <c r="C32" s="13" t="s">
        <v>21</v>
      </c>
      <c r="D32" s="13">
        <v>20</v>
      </c>
      <c r="E32" s="13">
        <v>20</v>
      </c>
      <c r="F32" s="17">
        <v>27.5</v>
      </c>
      <c r="G32" s="15">
        <f t="shared" si="6"/>
        <v>0.29166666666666685</v>
      </c>
      <c r="H32" s="15">
        <f t="shared" si="7"/>
        <v>-0.34722222222222221</v>
      </c>
      <c r="I32" s="15">
        <f t="shared" si="2"/>
        <v>7.6388888888888884</v>
      </c>
      <c r="J32" s="15">
        <f>'Data (2)'!$I$4*G32</f>
        <v>309.16666666666686</v>
      </c>
      <c r="K32" s="15">
        <f>('Data (2)'!$E$4*1.225*I32^2)/2</f>
        <v>24.182143178168399</v>
      </c>
      <c r="L32" s="15">
        <f>J32+K32+'Data (2)'!$G$4</f>
        <v>468.53060984483528</v>
      </c>
      <c r="M32" s="15">
        <f t="shared" si="3"/>
        <v>3.579053269648047</v>
      </c>
      <c r="N32" s="15">
        <f t="shared" si="4"/>
        <v>3.579053269648047</v>
      </c>
      <c r="O32" s="16">
        <f t="shared" si="0"/>
        <v>0</v>
      </c>
      <c r="P32" s="15">
        <f>SUM($N$12:N32)</f>
        <v>36.702345581966469</v>
      </c>
      <c r="Q32" s="15">
        <f>SUM($O$12:O32)</f>
        <v>0</v>
      </c>
      <c r="R32" s="15">
        <f t="shared" si="5"/>
        <v>0</v>
      </c>
      <c r="S32" s="15">
        <f t="shared" si="5"/>
        <v>0</v>
      </c>
      <c r="T32" s="15">
        <f t="shared" si="1"/>
        <v>36.702345581966469</v>
      </c>
    </row>
    <row r="33" spans="3:20" x14ac:dyDescent="0.3">
      <c r="C33" s="13" t="s">
        <v>21</v>
      </c>
      <c r="D33" s="13">
        <v>21</v>
      </c>
      <c r="E33" s="13">
        <v>21</v>
      </c>
      <c r="F33" s="17">
        <v>28.1</v>
      </c>
      <c r="G33" s="15">
        <f t="shared" si="6"/>
        <v>0.1111111111111112</v>
      </c>
      <c r="H33" s="15">
        <f t="shared" si="7"/>
        <v>-9.7222222222222363E-2</v>
      </c>
      <c r="I33" s="15">
        <f t="shared" si="2"/>
        <v>7.8055555555555554</v>
      </c>
      <c r="J33" s="15">
        <f>'Data (2)'!$I$4*G33</f>
        <v>117.77777777777787</v>
      </c>
      <c r="K33" s="15">
        <f>('Data (2)'!$E$4*1.225*I33^2)/2</f>
        <v>25.248875470960069</v>
      </c>
      <c r="L33" s="15">
        <f>J33+K33+'Data (2)'!$G$4</f>
        <v>278.20845324873795</v>
      </c>
      <c r="M33" s="15">
        <f t="shared" si="3"/>
        <v>2.1715715378582043</v>
      </c>
      <c r="N33" s="15">
        <f t="shared" si="4"/>
        <v>2.1715715378582043</v>
      </c>
      <c r="O33" s="16">
        <f t="shared" si="0"/>
        <v>0</v>
      </c>
      <c r="P33" s="15">
        <f>SUM($N$12:N33)</f>
        <v>38.873917119824675</v>
      </c>
      <c r="Q33" s="15">
        <f>SUM($O$12:O33)</f>
        <v>0</v>
      </c>
      <c r="R33" s="15">
        <f t="shared" si="5"/>
        <v>0</v>
      </c>
      <c r="S33" s="15">
        <f t="shared" si="5"/>
        <v>0</v>
      </c>
      <c r="T33" s="15">
        <f t="shared" si="1"/>
        <v>38.873917119824675</v>
      </c>
    </row>
    <row r="34" spans="3:20" x14ac:dyDescent="0.3">
      <c r="C34" s="13" t="s">
        <v>21</v>
      </c>
      <c r="D34" s="13">
        <v>22</v>
      </c>
      <c r="E34" s="13">
        <v>22</v>
      </c>
      <c r="F34" s="17">
        <v>28.3</v>
      </c>
      <c r="G34" s="15">
        <f t="shared" si="6"/>
        <v>9.7222222222222127E-2</v>
      </c>
      <c r="H34" s="15">
        <f t="shared" si="7"/>
        <v>0</v>
      </c>
      <c r="I34" s="15">
        <f t="shared" si="2"/>
        <v>7.8611111111111107</v>
      </c>
      <c r="J34" s="15">
        <f>'Data (2)'!$I$4*G34</f>
        <v>103.05555555555546</v>
      </c>
      <c r="K34" s="15">
        <f>('Data (2)'!$E$4*1.225*I34^2)/2</f>
        <v>25.609569123918401</v>
      </c>
      <c r="L34" s="15">
        <f>J34+K34+'Data (2)'!$G$4</f>
        <v>263.84692467947389</v>
      </c>
      <c r="M34" s="15">
        <f t="shared" si="3"/>
        <v>2.0741299912303086</v>
      </c>
      <c r="N34" s="15">
        <f t="shared" si="4"/>
        <v>2.0741299912303086</v>
      </c>
      <c r="O34" s="16">
        <f t="shared" si="0"/>
        <v>0</v>
      </c>
      <c r="P34" s="15">
        <f>SUM($N$12:N34)</f>
        <v>40.948047111054983</v>
      </c>
      <c r="Q34" s="15">
        <f>SUM($O$12:O34)</f>
        <v>0</v>
      </c>
      <c r="R34" s="15">
        <f t="shared" si="5"/>
        <v>0</v>
      </c>
      <c r="S34" s="15">
        <f t="shared" si="5"/>
        <v>0</v>
      </c>
      <c r="T34" s="15">
        <f t="shared" si="1"/>
        <v>40.948047111054983</v>
      </c>
    </row>
    <row r="35" spans="3:20" x14ac:dyDescent="0.3">
      <c r="C35" s="13" t="s">
        <v>21</v>
      </c>
      <c r="D35" s="13">
        <v>23</v>
      </c>
      <c r="E35" s="13">
        <v>23</v>
      </c>
      <c r="F35" s="17">
        <v>28.8</v>
      </c>
      <c r="G35" s="15">
        <f t="shared" si="6"/>
        <v>0.1111111111111112</v>
      </c>
      <c r="H35" s="15">
        <f t="shared" si="7"/>
        <v>9.0277777777777832E-2</v>
      </c>
      <c r="I35" s="15">
        <f t="shared" si="2"/>
        <v>8</v>
      </c>
      <c r="J35" s="15">
        <f>'Data (2)'!$I$4*G35</f>
        <v>117.77777777777787</v>
      </c>
      <c r="K35" s="15">
        <f>('Data (2)'!$E$4*1.225*I35^2)/2</f>
        <v>26.522494992000002</v>
      </c>
      <c r="L35" s="15">
        <f>J35+K35+'Data (2)'!$G$4</f>
        <v>279.48207276977791</v>
      </c>
      <c r="M35" s="15">
        <f t="shared" si="3"/>
        <v>2.2358565821582235</v>
      </c>
      <c r="N35" s="15">
        <f t="shared" si="4"/>
        <v>2.2358565821582235</v>
      </c>
      <c r="O35" s="16">
        <f t="shared" si="0"/>
        <v>0</v>
      </c>
      <c r="P35" s="15">
        <f>SUM($N$12:N35)</f>
        <v>43.183903693213203</v>
      </c>
      <c r="Q35" s="15">
        <f>SUM($O$12:O35)</f>
        <v>0</v>
      </c>
      <c r="R35" s="15">
        <f t="shared" si="5"/>
        <v>0</v>
      </c>
      <c r="S35" s="15">
        <f t="shared" si="5"/>
        <v>0</v>
      </c>
      <c r="T35" s="15">
        <f t="shared" si="1"/>
        <v>43.183903693213203</v>
      </c>
    </row>
    <row r="36" spans="3:20" x14ac:dyDescent="0.3">
      <c r="C36" s="13" t="s">
        <v>21</v>
      </c>
      <c r="D36" s="13">
        <v>24</v>
      </c>
      <c r="E36" s="13">
        <v>24</v>
      </c>
      <c r="F36" s="17">
        <v>29.1</v>
      </c>
      <c r="G36" s="15">
        <f t="shared" si="6"/>
        <v>0.27777777777777779</v>
      </c>
      <c r="H36" s="15">
        <f t="shared" si="7"/>
        <v>0.13888888888888865</v>
      </c>
      <c r="I36" s="15">
        <f t="shared" si="2"/>
        <v>8.0833333333333339</v>
      </c>
      <c r="J36" s="15">
        <f>'Data (2)'!$I$4*G36</f>
        <v>294.44444444444446</v>
      </c>
      <c r="K36" s="15">
        <f>('Data (2)'!$E$4*1.225*I36^2)/2</f>
        <v>27.077924845890632</v>
      </c>
      <c r="L36" s="15">
        <f>J36+K36+'Data (2)'!$G$4</f>
        <v>456.70416929033507</v>
      </c>
      <c r="M36" s="15">
        <f t="shared" si="3"/>
        <v>3.6916920350968754</v>
      </c>
      <c r="N36" s="15">
        <f t="shared" si="4"/>
        <v>3.6916920350968754</v>
      </c>
      <c r="O36" s="16">
        <f t="shared" si="0"/>
        <v>0</v>
      </c>
      <c r="P36" s="15">
        <f>SUM($N$12:N36)</f>
        <v>46.875595728310081</v>
      </c>
      <c r="Q36" s="15">
        <f>SUM($O$12:O36)</f>
        <v>0</v>
      </c>
      <c r="R36" s="15">
        <f t="shared" si="5"/>
        <v>0</v>
      </c>
      <c r="S36" s="15">
        <f t="shared" si="5"/>
        <v>0</v>
      </c>
      <c r="T36" s="15">
        <f t="shared" si="1"/>
        <v>46.875595728310081</v>
      </c>
    </row>
    <row r="37" spans="3:20" x14ac:dyDescent="0.3">
      <c r="C37" s="13" t="s">
        <v>21</v>
      </c>
      <c r="D37" s="13">
        <v>25</v>
      </c>
      <c r="E37" s="13">
        <v>25</v>
      </c>
      <c r="F37" s="17">
        <v>30.8</v>
      </c>
      <c r="G37" s="15">
        <f t="shared" si="6"/>
        <v>0.38888888888888851</v>
      </c>
      <c r="H37" s="15">
        <f t="shared" si="7"/>
        <v>9.0277777777777818E-2</v>
      </c>
      <c r="I37" s="15">
        <f t="shared" si="2"/>
        <v>8.5555555555555554</v>
      </c>
      <c r="J37" s="15">
        <f>'Data (2)'!$I$4*G37</f>
        <v>412.22222222222183</v>
      </c>
      <c r="K37" s="15">
        <f>('Data (2)'!$E$4*1.225*I37^2)/2</f>
        <v>30.334080402694447</v>
      </c>
      <c r="L37" s="15">
        <f>J37+K37+'Data (2)'!$G$4</f>
        <v>577.73810262491634</v>
      </c>
      <c r="M37" s="15">
        <f t="shared" si="3"/>
        <v>4.9428704335687286</v>
      </c>
      <c r="N37" s="15">
        <f t="shared" si="4"/>
        <v>4.9428704335687286</v>
      </c>
      <c r="O37" s="16">
        <f t="shared" si="0"/>
        <v>0</v>
      </c>
      <c r="P37" s="15">
        <f>SUM($N$12:N37)</f>
        <v>51.81846616187881</v>
      </c>
      <c r="Q37" s="15">
        <f>SUM($O$12:O37)</f>
        <v>0</v>
      </c>
      <c r="R37" s="15">
        <f t="shared" si="5"/>
        <v>0</v>
      </c>
      <c r="S37" s="15">
        <f t="shared" si="5"/>
        <v>0</v>
      </c>
      <c r="T37" s="15">
        <f t="shared" si="1"/>
        <v>51.81846616187881</v>
      </c>
    </row>
    <row r="38" spans="3:20" x14ac:dyDescent="0.3">
      <c r="C38" s="13" t="s">
        <v>21</v>
      </c>
      <c r="D38" s="13">
        <v>26</v>
      </c>
      <c r="E38" s="13">
        <v>26</v>
      </c>
      <c r="F38" s="17">
        <v>31.9</v>
      </c>
      <c r="G38" s="15">
        <f t="shared" si="6"/>
        <v>0.45833333333333343</v>
      </c>
      <c r="H38" s="15">
        <f t="shared" si="7"/>
        <v>0.13194444444444481</v>
      </c>
      <c r="I38" s="15">
        <f t="shared" si="2"/>
        <v>8.8611111111111107</v>
      </c>
      <c r="J38" s="15">
        <f>'Data (2)'!$I$4*G38</f>
        <v>485.83333333333343</v>
      </c>
      <c r="K38" s="15">
        <f>('Data (2)'!$E$4*1.225*I38^2)/2</f>
        <v>32.5394918605434</v>
      </c>
      <c r="L38" s="15">
        <f>J38+K38+'Data (2)'!$G$4</f>
        <v>653.55462519387675</v>
      </c>
      <c r="M38" s="15">
        <f t="shared" si="3"/>
        <v>5.7912201510235191</v>
      </c>
      <c r="N38" s="15">
        <f t="shared" si="4"/>
        <v>5.7912201510235191</v>
      </c>
      <c r="O38" s="16">
        <f t="shared" si="0"/>
        <v>0</v>
      </c>
      <c r="P38" s="15">
        <f>SUM($N$12:N38)</f>
        <v>57.609686312902326</v>
      </c>
      <c r="Q38" s="15">
        <f>SUM($O$12:O38)</f>
        <v>0</v>
      </c>
      <c r="R38" s="15">
        <f t="shared" si="5"/>
        <v>0</v>
      </c>
      <c r="S38" s="15">
        <f t="shared" si="5"/>
        <v>0</v>
      </c>
      <c r="T38" s="15">
        <f t="shared" si="1"/>
        <v>57.609686312902326</v>
      </c>
    </row>
    <row r="39" spans="3:20" x14ac:dyDescent="0.3">
      <c r="C39" s="13" t="s">
        <v>21</v>
      </c>
      <c r="D39" s="13">
        <v>27</v>
      </c>
      <c r="E39" s="13">
        <v>27</v>
      </c>
      <c r="F39" s="17">
        <v>34.1</v>
      </c>
      <c r="G39" s="15">
        <f t="shared" si="6"/>
        <v>0.65277777777777812</v>
      </c>
      <c r="H39" s="15">
        <f t="shared" si="7"/>
        <v>0.1180555555555555</v>
      </c>
      <c r="I39" s="15">
        <f t="shared" si="2"/>
        <v>9.4722222222222232</v>
      </c>
      <c r="J39" s="15">
        <f>'Data (2)'!$I$4*G39</f>
        <v>691.9444444444448</v>
      </c>
      <c r="K39" s="15">
        <f>('Data (2)'!$E$4*1.225*I39^2)/2</f>
        <v>37.182463350751746</v>
      </c>
      <c r="L39" s="15">
        <f>J39+K39+'Data (2)'!$G$4</f>
        <v>864.3087077951966</v>
      </c>
      <c r="M39" s="15">
        <f t="shared" si="3"/>
        <v>8.1869241488378357</v>
      </c>
      <c r="N39" s="15">
        <f t="shared" si="4"/>
        <v>8.1869241488378357</v>
      </c>
      <c r="O39" s="16">
        <f t="shared" si="0"/>
        <v>0</v>
      </c>
      <c r="P39" s="15">
        <f>SUM($N$12:N39)</f>
        <v>65.796610461740158</v>
      </c>
      <c r="Q39" s="15">
        <f>SUM($O$12:O39)</f>
        <v>0</v>
      </c>
      <c r="R39" s="15">
        <f t="shared" si="5"/>
        <v>0</v>
      </c>
      <c r="S39" s="15">
        <f t="shared" si="5"/>
        <v>0</v>
      </c>
      <c r="T39" s="15">
        <f t="shared" si="1"/>
        <v>65.796610461740158</v>
      </c>
    </row>
    <row r="40" spans="3:20" x14ac:dyDescent="0.3">
      <c r="C40" s="13" t="s">
        <v>21</v>
      </c>
      <c r="D40" s="13">
        <v>28</v>
      </c>
      <c r="E40" s="13">
        <v>28</v>
      </c>
      <c r="F40" s="17">
        <v>36.6</v>
      </c>
      <c r="G40" s="15">
        <f t="shared" si="6"/>
        <v>0.69444444444444442</v>
      </c>
      <c r="H40" s="15">
        <f t="shared" si="7"/>
        <v>-4.9960036108132044E-16</v>
      </c>
      <c r="I40" s="15">
        <f t="shared" si="2"/>
        <v>10.166666666666666</v>
      </c>
      <c r="J40" s="15">
        <f>'Data (2)'!$I$4*G40</f>
        <v>736.11111111111109</v>
      </c>
      <c r="K40" s="15">
        <f>('Data (2)'!$E$4*1.225*I40^2)/2</f>
        <v>42.834289872062499</v>
      </c>
      <c r="L40" s="15">
        <f>J40+K40+'Data (2)'!$G$4</f>
        <v>914.12720098317368</v>
      </c>
      <c r="M40" s="15">
        <f t="shared" si="3"/>
        <v>9.2936265433289318</v>
      </c>
      <c r="N40" s="15">
        <f t="shared" si="4"/>
        <v>9.2936265433289318</v>
      </c>
      <c r="O40" s="16">
        <f t="shared" si="0"/>
        <v>0</v>
      </c>
      <c r="P40" s="15">
        <f>SUM($N$12:N40)</f>
        <v>75.090237005069085</v>
      </c>
      <c r="Q40" s="15">
        <f>SUM($O$12:O40)</f>
        <v>0</v>
      </c>
      <c r="R40" s="15">
        <f t="shared" si="5"/>
        <v>0</v>
      </c>
      <c r="S40" s="15">
        <f t="shared" si="5"/>
        <v>0</v>
      </c>
      <c r="T40" s="15">
        <f t="shared" si="1"/>
        <v>75.090237005069085</v>
      </c>
    </row>
    <row r="41" spans="3:20" x14ac:dyDescent="0.3">
      <c r="C41" s="13" t="s">
        <v>21</v>
      </c>
      <c r="D41" s="13">
        <v>29</v>
      </c>
      <c r="E41" s="13">
        <v>29</v>
      </c>
      <c r="F41" s="17">
        <v>39.1</v>
      </c>
      <c r="G41" s="15">
        <f t="shared" si="6"/>
        <v>0.65277777777777712</v>
      </c>
      <c r="H41" s="15">
        <f t="shared" si="7"/>
        <v>-0.11111111111111122</v>
      </c>
      <c r="I41" s="15">
        <f t="shared" si="2"/>
        <v>10.861111111111111</v>
      </c>
      <c r="J41" s="15">
        <f>'Data (2)'!$I$4*G41</f>
        <v>691.94444444444377</v>
      </c>
      <c r="K41" s="15">
        <f>('Data (2)'!$E$4*1.225*I41^2)/2</f>
        <v>48.885821239293406</v>
      </c>
      <c r="L41" s="15">
        <f>J41+K41+'Data (2)'!$G$4</f>
        <v>876.01206568373709</v>
      </c>
      <c r="M41" s="15">
        <f t="shared" si="3"/>
        <v>9.5144643800650339</v>
      </c>
      <c r="N41" s="15">
        <f t="shared" si="4"/>
        <v>9.5144643800650339</v>
      </c>
      <c r="O41" s="16">
        <f t="shared" si="0"/>
        <v>0</v>
      </c>
      <c r="P41" s="15">
        <f>SUM($N$12:N41)</f>
        <v>84.604701385134121</v>
      </c>
      <c r="Q41" s="15">
        <f>SUM($O$12:O41)</f>
        <v>0</v>
      </c>
      <c r="R41" s="15">
        <f t="shared" si="5"/>
        <v>0</v>
      </c>
      <c r="S41" s="15">
        <f t="shared" si="5"/>
        <v>0</v>
      </c>
      <c r="T41" s="15">
        <f t="shared" si="1"/>
        <v>84.604701385134121</v>
      </c>
    </row>
    <row r="42" spans="3:20" x14ac:dyDescent="0.3">
      <c r="C42" s="13" t="s">
        <v>21</v>
      </c>
      <c r="D42" s="13">
        <v>30</v>
      </c>
      <c r="E42" s="13">
        <v>30</v>
      </c>
      <c r="F42" s="17">
        <v>41.3</v>
      </c>
      <c r="G42" s="15">
        <f t="shared" si="6"/>
        <v>0.47222222222222199</v>
      </c>
      <c r="H42" s="15">
        <f t="shared" si="7"/>
        <v>-0.18749999999999967</v>
      </c>
      <c r="I42" s="15">
        <f t="shared" si="2"/>
        <v>11.472222222222221</v>
      </c>
      <c r="J42" s="15">
        <f>'Data (2)'!$I$4*G42</f>
        <v>500.55555555555532</v>
      </c>
      <c r="K42" s="15">
        <f>('Data (2)'!$E$4*1.225*I42^2)/2</f>
        <v>54.541804691001737</v>
      </c>
      <c r="L42" s="15">
        <f>J42+K42+'Data (2)'!$G$4</f>
        <v>690.27916024655701</v>
      </c>
      <c r="M42" s="15">
        <f t="shared" si="3"/>
        <v>7.9190359217174455</v>
      </c>
      <c r="N42" s="15">
        <f t="shared" si="4"/>
        <v>7.9190359217174455</v>
      </c>
      <c r="O42" s="16">
        <f t="shared" si="0"/>
        <v>0</v>
      </c>
      <c r="P42" s="15">
        <f>SUM($N$12:N42)</f>
        <v>92.523737306851572</v>
      </c>
      <c r="Q42" s="15">
        <f>SUM($O$12:O42)</f>
        <v>0</v>
      </c>
      <c r="R42" s="15">
        <f t="shared" si="5"/>
        <v>0</v>
      </c>
      <c r="S42" s="15">
        <f t="shared" si="5"/>
        <v>0</v>
      </c>
      <c r="T42" s="15">
        <f t="shared" si="1"/>
        <v>92.523737306851572</v>
      </c>
    </row>
    <row r="43" spans="3:20" x14ac:dyDescent="0.3">
      <c r="C43" s="13" t="s">
        <v>21</v>
      </c>
      <c r="D43" s="13">
        <v>31</v>
      </c>
      <c r="E43" s="13">
        <v>31</v>
      </c>
      <c r="F43" s="17">
        <v>42.5</v>
      </c>
      <c r="G43" s="15">
        <f t="shared" si="6"/>
        <v>0.27777777777777779</v>
      </c>
      <c r="H43" s="15">
        <f t="shared" si="7"/>
        <v>-0.13888888888888887</v>
      </c>
      <c r="I43" s="15">
        <f t="shared" si="2"/>
        <v>11.805555555555555</v>
      </c>
      <c r="J43" s="15">
        <f>'Data (2)'!$I$4*G43</f>
        <v>294.44444444444446</v>
      </c>
      <c r="K43" s="15">
        <f>('Data (2)'!$E$4*1.225*I43^2)/2</f>
        <v>57.757350235460073</v>
      </c>
      <c r="L43" s="15">
        <f>J43+K43+'Data (2)'!$G$4</f>
        <v>487.38359467990455</v>
      </c>
      <c r="M43" s="15">
        <f t="shared" si="3"/>
        <v>5.7538341038599841</v>
      </c>
      <c r="N43" s="15">
        <f t="shared" si="4"/>
        <v>5.7538341038599841</v>
      </c>
      <c r="O43" s="16">
        <f t="shared" si="0"/>
        <v>0</v>
      </c>
      <c r="P43" s="15">
        <f>SUM($N$12:N43)</f>
        <v>98.277571410711559</v>
      </c>
      <c r="Q43" s="15">
        <f>SUM($O$12:O43)</f>
        <v>0</v>
      </c>
      <c r="R43" s="15">
        <f t="shared" si="5"/>
        <v>0</v>
      </c>
      <c r="S43" s="15">
        <f t="shared" si="5"/>
        <v>0</v>
      </c>
      <c r="T43" s="15">
        <f t="shared" si="1"/>
        <v>98.277571410711559</v>
      </c>
    </row>
    <row r="44" spans="3:20" x14ac:dyDescent="0.3">
      <c r="C44" s="13" t="s">
        <v>21</v>
      </c>
      <c r="D44" s="13">
        <v>32</v>
      </c>
      <c r="E44" s="13">
        <v>32</v>
      </c>
      <c r="F44" s="17">
        <v>43.3</v>
      </c>
      <c r="G44" s="15">
        <f t="shared" si="6"/>
        <v>0.19444444444444425</v>
      </c>
      <c r="H44" s="15">
        <f t="shared" si="7"/>
        <v>-6.2499999999999903E-2</v>
      </c>
      <c r="I44" s="15">
        <f t="shared" si="2"/>
        <v>12.027777777777777</v>
      </c>
      <c r="J44" s="15">
        <f>'Data (2)'!$I$4*G44</f>
        <v>206.11111111111092</v>
      </c>
      <c r="K44" s="15">
        <f>('Data (2)'!$E$4*1.225*I44^2)/2</f>
        <v>59.952209485376727</v>
      </c>
      <c r="L44" s="15">
        <f>J44+K44+'Data (2)'!$G$4</f>
        <v>401.24512059648765</v>
      </c>
      <c r="M44" s="15">
        <f t="shared" si="3"/>
        <v>4.826087144952198</v>
      </c>
      <c r="N44" s="15">
        <f t="shared" si="4"/>
        <v>4.826087144952198</v>
      </c>
      <c r="O44" s="16">
        <f t="shared" si="0"/>
        <v>0</v>
      </c>
      <c r="P44" s="15">
        <f>SUM($N$12:N44)</f>
        <v>103.10365855566376</v>
      </c>
      <c r="Q44" s="15">
        <f>SUM($O$12:O44)</f>
        <v>0</v>
      </c>
      <c r="R44" s="15">
        <f t="shared" si="5"/>
        <v>0</v>
      </c>
      <c r="S44" s="15">
        <f t="shared" si="5"/>
        <v>0</v>
      </c>
      <c r="T44" s="15">
        <f t="shared" si="1"/>
        <v>103.10365855566376</v>
      </c>
    </row>
    <row r="45" spans="3:20" x14ac:dyDescent="0.3">
      <c r="C45" s="13" t="s">
        <v>21</v>
      </c>
      <c r="D45" s="13">
        <v>33</v>
      </c>
      <c r="E45" s="13">
        <v>33</v>
      </c>
      <c r="F45" s="17">
        <v>43.9</v>
      </c>
      <c r="G45" s="15">
        <f t="shared" si="6"/>
        <v>0.15277777777777798</v>
      </c>
      <c r="H45" s="15">
        <f t="shared" si="7"/>
        <v>-5.5555555555555365E-2</v>
      </c>
      <c r="I45" s="15">
        <f t="shared" si="2"/>
        <v>12.194444444444443</v>
      </c>
      <c r="J45" s="15">
        <f>'Data (2)'!$I$4*G45</f>
        <v>161.94444444444466</v>
      </c>
      <c r="K45" s="15">
        <f>('Data (2)'!$E$4*1.225*I45^2)/2</f>
        <v>61.625214088460062</v>
      </c>
      <c r="L45" s="15">
        <f>J45+K45+'Data (2)'!$G$4</f>
        <v>358.75145853290473</v>
      </c>
      <c r="M45" s="15">
        <f t="shared" si="3"/>
        <v>4.3747747304429216</v>
      </c>
      <c r="N45" s="15">
        <f t="shared" si="4"/>
        <v>4.3747747304429216</v>
      </c>
      <c r="O45" s="16">
        <f t="shared" si="0"/>
        <v>0</v>
      </c>
      <c r="P45" s="15">
        <f>SUM($N$12:N45)</f>
        <v>107.47843328610668</v>
      </c>
      <c r="Q45" s="15">
        <f>SUM($O$12:O45)</f>
        <v>0</v>
      </c>
      <c r="R45" s="15">
        <f t="shared" si="5"/>
        <v>0</v>
      </c>
      <c r="S45" s="15">
        <f t="shared" si="5"/>
        <v>0</v>
      </c>
      <c r="T45" s="15">
        <f t="shared" si="1"/>
        <v>107.47843328610668</v>
      </c>
    </row>
    <row r="46" spans="3:20" x14ac:dyDescent="0.3">
      <c r="C46" s="13" t="s">
        <v>21</v>
      </c>
      <c r="D46" s="13">
        <v>34</v>
      </c>
      <c r="E46" s="13">
        <v>34</v>
      </c>
      <c r="F46" s="17">
        <v>44.4</v>
      </c>
      <c r="G46" s="15">
        <f t="shared" si="6"/>
        <v>8.3333333333333523E-2</v>
      </c>
      <c r="H46" s="15">
        <f t="shared" si="7"/>
        <v>-9.0277777777777582E-2</v>
      </c>
      <c r="I46" s="15">
        <f t="shared" si="2"/>
        <v>12.333333333333332</v>
      </c>
      <c r="J46" s="15">
        <f>'Data (2)'!$I$4*G46</f>
        <v>88.333333333333528</v>
      </c>
      <c r="K46" s="15">
        <f>('Data (2)'!$E$4*1.225*I46^2)/2</f>
        <v>63.036971604249992</v>
      </c>
      <c r="L46" s="15">
        <f>J46+K46+'Data (2)'!$G$4</f>
        <v>286.55210493758352</v>
      </c>
      <c r="M46" s="15">
        <f t="shared" si="3"/>
        <v>3.5341426275635297</v>
      </c>
      <c r="N46" s="15">
        <f t="shared" si="4"/>
        <v>3.5341426275635297</v>
      </c>
      <c r="O46" s="16">
        <f t="shared" si="0"/>
        <v>0</v>
      </c>
      <c r="P46" s="15">
        <f>SUM($N$12:N46)</f>
        <v>111.0125759136702</v>
      </c>
      <c r="Q46" s="15">
        <f>SUM($O$12:O46)</f>
        <v>0</v>
      </c>
      <c r="R46" s="15">
        <f t="shared" si="5"/>
        <v>0</v>
      </c>
      <c r="S46" s="15">
        <f t="shared" si="5"/>
        <v>0</v>
      </c>
      <c r="T46" s="15">
        <f t="shared" si="1"/>
        <v>111.0125759136702</v>
      </c>
    </row>
    <row r="47" spans="3:20" x14ac:dyDescent="0.3">
      <c r="C47" s="13" t="s">
        <v>21</v>
      </c>
      <c r="D47" s="13">
        <v>35</v>
      </c>
      <c r="E47" s="13">
        <v>35</v>
      </c>
      <c r="F47" s="17">
        <v>44.5</v>
      </c>
      <c r="G47" s="15">
        <f t="shared" si="6"/>
        <v>-2.7777777777777186E-2</v>
      </c>
      <c r="H47" s="15">
        <f t="shared" si="7"/>
        <v>-0.16666666666666657</v>
      </c>
      <c r="I47" s="15">
        <f t="shared" si="2"/>
        <v>12.361111111111111</v>
      </c>
      <c r="J47" s="15">
        <f>'Data (2)'!$I$4*G47</f>
        <v>-29.444444444443818</v>
      </c>
      <c r="K47" s="15">
        <f>('Data (2)'!$E$4*1.225*I47^2)/2</f>
        <v>63.321241690668401</v>
      </c>
      <c r="L47" s="15">
        <f>J47+K47+'Data (2)'!$G$4</f>
        <v>169.05859724622459</v>
      </c>
      <c r="M47" s="15">
        <f t="shared" si="3"/>
        <v>2.0897521048491647</v>
      </c>
      <c r="N47" s="15">
        <f t="shared" si="4"/>
        <v>2.0897521048491647</v>
      </c>
      <c r="O47" s="16">
        <f t="shared" si="0"/>
        <v>0</v>
      </c>
      <c r="P47" s="15">
        <f>SUM($N$12:N47)</f>
        <v>113.10232801851937</v>
      </c>
      <c r="Q47" s="15">
        <f>SUM($O$12:O47)</f>
        <v>0</v>
      </c>
      <c r="R47" s="15">
        <f t="shared" si="5"/>
        <v>0</v>
      </c>
      <c r="S47" s="15">
        <f t="shared" si="5"/>
        <v>0</v>
      </c>
      <c r="T47" s="15">
        <f t="shared" si="1"/>
        <v>113.10232801851937</v>
      </c>
    </row>
    <row r="48" spans="3:20" x14ac:dyDescent="0.3">
      <c r="C48" s="13" t="s">
        <v>21</v>
      </c>
      <c r="D48" s="13">
        <v>36</v>
      </c>
      <c r="E48" s="13">
        <v>36</v>
      </c>
      <c r="F48" s="17">
        <v>44.2</v>
      </c>
      <c r="G48" s="15">
        <f t="shared" si="6"/>
        <v>-0.24999999999999961</v>
      </c>
      <c r="H48" s="15">
        <f t="shared" si="7"/>
        <v>-0.28472222222222276</v>
      </c>
      <c r="I48" s="15">
        <f t="shared" si="2"/>
        <v>12.277777777777779</v>
      </c>
      <c r="J48" s="15">
        <f>'Data (2)'!$I$4*G48</f>
        <v>-264.9999999999996</v>
      </c>
      <c r="K48" s="15">
        <f>('Data (2)'!$E$4*1.225*I48^2)/2</f>
        <v>62.470350014673627</v>
      </c>
      <c r="L48" s="15">
        <f>J48+K48+'Data (2)'!$G$4</f>
        <v>-67.347849985325979</v>
      </c>
      <c r="M48" s="15">
        <f t="shared" si="3"/>
        <v>-0.82688193593094683</v>
      </c>
      <c r="N48" s="15">
        <f t="shared" si="4"/>
        <v>0</v>
      </c>
      <c r="O48" s="16">
        <f t="shared" si="0"/>
        <v>0.82688193593094683</v>
      </c>
      <c r="P48" s="15">
        <f>SUM($N$12:N48)</f>
        <v>113.10232801851937</v>
      </c>
      <c r="Q48" s="15">
        <f>SUM($O$12:O48)</f>
        <v>0.82688193593094683</v>
      </c>
      <c r="R48" s="15">
        <f t="shared" si="5"/>
        <v>0.74419374233785218</v>
      </c>
      <c r="S48" s="15">
        <f t="shared" si="5"/>
        <v>0.66977436810406699</v>
      </c>
      <c r="T48" s="15">
        <f t="shared" si="1"/>
        <v>112.4325536504153</v>
      </c>
    </row>
    <row r="49" spans="3:20" x14ac:dyDescent="0.3">
      <c r="C49" s="13" t="s">
        <v>21</v>
      </c>
      <c r="D49" s="13">
        <v>37</v>
      </c>
      <c r="E49" s="13">
        <v>37</v>
      </c>
      <c r="F49" s="17">
        <v>42.7</v>
      </c>
      <c r="G49" s="15">
        <f t="shared" si="6"/>
        <v>-0.59722222222222276</v>
      </c>
      <c r="H49" s="15">
        <f t="shared" si="7"/>
        <v>-0.2708333333333337</v>
      </c>
      <c r="I49" s="15">
        <f t="shared" si="2"/>
        <v>11.861111111111112</v>
      </c>
      <c r="J49" s="15">
        <f>'Data (2)'!$I$4*G49</f>
        <v>-633.05555555555611</v>
      </c>
      <c r="K49" s="15">
        <f>('Data (2)'!$E$4*1.225*I49^2)/2</f>
        <v>58.302227881418425</v>
      </c>
      <c r="L49" s="15">
        <f>J49+K49+'Data (2)'!$G$4</f>
        <v>-439.57152767413771</v>
      </c>
      <c r="M49" s="15">
        <f t="shared" si="3"/>
        <v>-5.2138067310238014</v>
      </c>
      <c r="N49" s="15">
        <f t="shared" si="4"/>
        <v>0</v>
      </c>
      <c r="O49" s="16">
        <f t="shared" si="0"/>
        <v>5.2138067310238014</v>
      </c>
      <c r="P49" s="15">
        <f>SUM($N$12:N49)</f>
        <v>113.10232801851937</v>
      </c>
      <c r="Q49" s="15">
        <f>SUM($O$12:O49)</f>
        <v>6.0406886669547486</v>
      </c>
      <c r="R49" s="15">
        <f t="shared" si="5"/>
        <v>5.4366198002592743</v>
      </c>
      <c r="S49" s="15">
        <f t="shared" si="5"/>
        <v>4.892957820233347</v>
      </c>
      <c r="T49" s="15">
        <f t="shared" si="1"/>
        <v>108.20937019828602</v>
      </c>
    </row>
    <row r="50" spans="3:20" x14ac:dyDescent="0.3">
      <c r="C50" s="13" t="s">
        <v>21</v>
      </c>
      <c r="D50" s="13">
        <v>38</v>
      </c>
      <c r="E50" s="13">
        <v>38</v>
      </c>
      <c r="F50" s="17">
        <v>39.9</v>
      </c>
      <c r="G50" s="15">
        <f t="shared" si="6"/>
        <v>-0.79166666666666707</v>
      </c>
      <c r="H50" s="15">
        <f t="shared" si="7"/>
        <v>-6.9444444444443976E-2</v>
      </c>
      <c r="I50" s="15">
        <f t="shared" si="2"/>
        <v>11.083333333333332</v>
      </c>
      <c r="J50" s="15">
        <f>'Data (2)'!$I$4*G50</f>
        <v>-839.16666666666708</v>
      </c>
      <c r="K50" s="15">
        <f>('Data (2)'!$E$4*1.225*I50^2)/2</f>
        <v>50.906728940265623</v>
      </c>
      <c r="L50" s="15">
        <f>J50+K50+'Data (2)'!$G$4</f>
        <v>-653.07813772640134</v>
      </c>
      <c r="M50" s="15">
        <f t="shared" si="3"/>
        <v>-7.2382826931342805</v>
      </c>
      <c r="N50" s="15">
        <f t="shared" si="4"/>
        <v>0</v>
      </c>
      <c r="O50" s="16">
        <f t="shared" si="0"/>
        <v>7.2382826931342805</v>
      </c>
      <c r="P50" s="15">
        <f>SUM($N$12:N50)</f>
        <v>113.10232801851937</v>
      </c>
      <c r="Q50" s="15">
        <f>SUM($O$12:O50)</f>
        <v>13.278971360089029</v>
      </c>
      <c r="R50" s="15">
        <f t="shared" si="5"/>
        <v>11.951074224080127</v>
      </c>
      <c r="S50" s="15">
        <f t="shared" si="5"/>
        <v>10.755966801672114</v>
      </c>
      <c r="T50" s="15">
        <f t="shared" si="1"/>
        <v>102.34636121684726</v>
      </c>
    </row>
    <row r="51" spans="3:20" x14ac:dyDescent="0.3">
      <c r="C51" s="13" t="s">
        <v>21</v>
      </c>
      <c r="D51" s="13">
        <v>39</v>
      </c>
      <c r="E51" s="13">
        <v>39</v>
      </c>
      <c r="F51" s="17">
        <v>37</v>
      </c>
      <c r="G51" s="15">
        <f t="shared" si="6"/>
        <v>-0.73611111111111072</v>
      </c>
      <c r="H51" s="15">
        <f t="shared" si="7"/>
        <v>6.9444444444444475E-2</v>
      </c>
      <c r="I51" s="15">
        <f t="shared" si="2"/>
        <v>10.277777777777777</v>
      </c>
      <c r="J51" s="15">
        <f>'Data (2)'!$I$4*G51</f>
        <v>-780.27777777777737</v>
      </c>
      <c r="K51" s="15">
        <f>('Data (2)'!$E$4*1.225*I51^2)/2</f>
        <v>43.775674725173609</v>
      </c>
      <c r="L51" s="15">
        <f>J51+K51+'Data (2)'!$G$4</f>
        <v>-601.32030305260378</v>
      </c>
      <c r="M51" s="15">
        <f t="shared" si="3"/>
        <v>-6.1802364480406498</v>
      </c>
      <c r="N51" s="15">
        <f t="shared" si="4"/>
        <v>0</v>
      </c>
      <c r="O51" s="16">
        <f t="shared" si="0"/>
        <v>6.1802364480406498</v>
      </c>
      <c r="P51" s="15">
        <f>SUM($N$12:N51)</f>
        <v>113.10232801851937</v>
      </c>
      <c r="Q51" s="15">
        <f>SUM($O$12:O51)</f>
        <v>19.45920780812968</v>
      </c>
      <c r="R51" s="15">
        <f t="shared" si="5"/>
        <v>17.513287027316711</v>
      </c>
      <c r="S51" s="15">
        <f t="shared" si="5"/>
        <v>15.76195832458504</v>
      </c>
      <c r="T51" s="15">
        <f t="shared" si="1"/>
        <v>97.340369693934335</v>
      </c>
    </row>
    <row r="52" spans="3:20" x14ac:dyDescent="0.3">
      <c r="C52" s="13" t="s">
        <v>21</v>
      </c>
      <c r="D52" s="13">
        <v>40</v>
      </c>
      <c r="E52" s="13">
        <v>40</v>
      </c>
      <c r="F52" s="17">
        <v>34.6</v>
      </c>
      <c r="G52" s="15">
        <f t="shared" si="6"/>
        <v>-0.65277777777777812</v>
      </c>
      <c r="H52" s="15">
        <f t="shared" si="7"/>
        <v>-2.0833333333333592E-2</v>
      </c>
      <c r="I52" s="15">
        <f t="shared" si="2"/>
        <v>9.6111111111111107</v>
      </c>
      <c r="J52" s="15">
        <f>'Data (2)'!$I$4*G52</f>
        <v>-691.9444444444448</v>
      </c>
      <c r="K52" s="15">
        <f>('Data (2)'!$E$4*1.225*I52^2)/2</f>
        <v>38.280852267340279</v>
      </c>
      <c r="L52" s="15">
        <f>J52+K52+'Data (2)'!$G$4</f>
        <v>-518.48179217710458</v>
      </c>
      <c r="M52" s="15">
        <f t="shared" si="3"/>
        <v>-4.9831861137021711</v>
      </c>
      <c r="N52" s="15">
        <f t="shared" si="4"/>
        <v>0</v>
      </c>
      <c r="O52" s="16">
        <f t="shared" si="0"/>
        <v>4.9831861137021711</v>
      </c>
      <c r="P52" s="15">
        <f>SUM($N$12:N52)</f>
        <v>113.10232801851937</v>
      </c>
      <c r="Q52" s="15">
        <f>SUM($O$12:O52)</f>
        <v>24.442393921831851</v>
      </c>
      <c r="R52" s="15">
        <f t="shared" si="5"/>
        <v>21.998154529648666</v>
      </c>
      <c r="S52" s="15">
        <f t="shared" si="5"/>
        <v>19.798339076683799</v>
      </c>
      <c r="T52" s="15">
        <f t="shared" si="1"/>
        <v>93.30398894183557</v>
      </c>
    </row>
    <row r="53" spans="3:20" x14ac:dyDescent="0.3">
      <c r="C53" s="13" t="s">
        <v>21</v>
      </c>
      <c r="D53" s="13">
        <v>41</v>
      </c>
      <c r="E53" s="13">
        <v>41</v>
      </c>
      <c r="F53" s="17">
        <v>32.299999999999997</v>
      </c>
      <c r="G53" s="15">
        <f t="shared" si="6"/>
        <v>-0.7777777777777779</v>
      </c>
      <c r="H53" s="15">
        <f t="shared" si="7"/>
        <v>-0.17361111111111061</v>
      </c>
      <c r="I53" s="15">
        <f t="shared" si="2"/>
        <v>8.9722222222222214</v>
      </c>
      <c r="J53" s="15">
        <f>'Data (2)'!$I$4*G53</f>
        <v>-824.44444444444457</v>
      </c>
      <c r="K53" s="15">
        <f>('Data (2)'!$E$4*1.225*I53^2)/2</f>
        <v>33.36064549600173</v>
      </c>
      <c r="L53" s="15">
        <f>J53+K53+'Data (2)'!$G$4</f>
        <v>-655.90199894844272</v>
      </c>
      <c r="M53" s="15">
        <f t="shared" si="3"/>
        <v>-5.8848984905651944</v>
      </c>
      <c r="N53" s="15">
        <f t="shared" si="4"/>
        <v>0</v>
      </c>
      <c r="O53" s="16">
        <f t="shared" si="0"/>
        <v>5.8848984905651944</v>
      </c>
      <c r="P53" s="15">
        <f>SUM($N$12:N53)</f>
        <v>113.10232801851937</v>
      </c>
      <c r="Q53" s="15">
        <f>SUM($O$12:O53)</f>
        <v>30.327292412397046</v>
      </c>
      <c r="R53" s="15">
        <f t="shared" si="5"/>
        <v>27.294563171157343</v>
      </c>
      <c r="S53" s="15">
        <f t="shared" si="5"/>
        <v>24.565106854041609</v>
      </c>
      <c r="T53" s="15">
        <f t="shared" si="1"/>
        <v>88.537221164477756</v>
      </c>
    </row>
    <row r="54" spans="3:20" x14ac:dyDescent="0.3">
      <c r="C54" s="13" t="s">
        <v>21</v>
      </c>
      <c r="D54" s="13">
        <v>42</v>
      </c>
      <c r="E54" s="13">
        <v>42</v>
      </c>
      <c r="F54" s="17">
        <v>29</v>
      </c>
      <c r="G54" s="15">
        <f t="shared" si="6"/>
        <v>-0.99999999999999933</v>
      </c>
      <c r="H54" s="15">
        <f t="shared" si="7"/>
        <v>-8.3333333333333315E-2</v>
      </c>
      <c r="I54" s="15">
        <f t="shared" si="2"/>
        <v>8.0555555555555554</v>
      </c>
      <c r="J54" s="15">
        <f>'Data (2)'!$I$4*G54</f>
        <v>-1059.9999999999993</v>
      </c>
      <c r="K54" s="15">
        <f>('Data (2)'!$E$4*1.225*I54^2)/2</f>
        <v>26.892142033506946</v>
      </c>
      <c r="L54" s="15">
        <f>J54+K54+'Data (2)'!$G$4</f>
        <v>-897.92605796649241</v>
      </c>
      <c r="M54" s="15">
        <f t="shared" si="3"/>
        <v>-7.2332932447300768</v>
      </c>
      <c r="N54" s="15">
        <f t="shared" si="4"/>
        <v>0</v>
      </c>
      <c r="O54" s="16">
        <f t="shared" si="0"/>
        <v>7.2332932447300768</v>
      </c>
      <c r="P54" s="15">
        <f>SUM($N$12:N54)</f>
        <v>113.10232801851937</v>
      </c>
      <c r="Q54" s="15">
        <f>SUM($O$12:O54)</f>
        <v>37.56058565712712</v>
      </c>
      <c r="R54" s="15">
        <f t="shared" si="5"/>
        <v>33.804527091414407</v>
      </c>
      <c r="S54" s="15">
        <f t="shared" si="5"/>
        <v>30.424074382272966</v>
      </c>
      <c r="T54" s="15">
        <f t="shared" si="1"/>
        <v>82.67825363624641</v>
      </c>
    </row>
    <row r="55" spans="3:20" x14ac:dyDescent="0.3">
      <c r="C55" s="13" t="s">
        <v>21</v>
      </c>
      <c r="D55" s="13">
        <v>43</v>
      </c>
      <c r="E55" s="13">
        <v>43</v>
      </c>
      <c r="F55" s="17">
        <v>25.1</v>
      </c>
      <c r="G55" s="15">
        <f t="shared" si="6"/>
        <v>-0.94444444444444453</v>
      </c>
      <c r="H55" s="15">
        <f t="shared" si="7"/>
        <v>0.20833333333333282</v>
      </c>
      <c r="I55" s="15">
        <f t="shared" si="2"/>
        <v>6.9722222222222223</v>
      </c>
      <c r="J55" s="15">
        <f>'Data (2)'!$I$4*G55</f>
        <v>-1001.1111111111112</v>
      </c>
      <c r="K55" s="15">
        <f>('Data (2)'!$E$4*1.225*I55^2)/2</f>
        <v>20.145443998251739</v>
      </c>
      <c r="L55" s="15">
        <f>J55+K55+'Data (2)'!$G$4</f>
        <v>-845.78386711285953</v>
      </c>
      <c r="M55" s="15">
        <f t="shared" si="3"/>
        <v>-5.8969930734813261</v>
      </c>
      <c r="N55" s="15">
        <f t="shared" si="4"/>
        <v>0</v>
      </c>
      <c r="O55" s="16">
        <f t="shared" si="0"/>
        <v>5.8969930734813261</v>
      </c>
      <c r="P55" s="15">
        <f>SUM($N$12:N55)</f>
        <v>113.10232801851937</v>
      </c>
      <c r="Q55" s="15">
        <f>SUM($O$12:O55)</f>
        <v>43.457578730608446</v>
      </c>
      <c r="R55" s="15">
        <f t="shared" si="5"/>
        <v>39.111820857547606</v>
      </c>
      <c r="S55" s="15">
        <f t="shared" si="5"/>
        <v>35.200638771792846</v>
      </c>
      <c r="T55" s="15">
        <f t="shared" si="1"/>
        <v>77.901689246726534</v>
      </c>
    </row>
    <row r="56" spans="3:20" x14ac:dyDescent="0.3">
      <c r="C56" s="13" t="s">
        <v>21</v>
      </c>
      <c r="D56" s="13">
        <v>44</v>
      </c>
      <c r="E56" s="13">
        <v>44</v>
      </c>
      <c r="F56" s="17">
        <v>22.2</v>
      </c>
      <c r="G56" s="15">
        <f t="shared" si="6"/>
        <v>-0.5833333333333337</v>
      </c>
      <c r="H56" s="15">
        <f t="shared" si="7"/>
        <v>0.34722222222222221</v>
      </c>
      <c r="I56" s="15">
        <f t="shared" si="2"/>
        <v>6.1666666666666661</v>
      </c>
      <c r="J56" s="15">
        <f>'Data (2)'!$I$4*G56</f>
        <v>-618.33333333333371</v>
      </c>
      <c r="K56" s="15">
        <f>('Data (2)'!$E$4*1.225*I56^2)/2</f>
        <v>15.759242901062498</v>
      </c>
      <c r="L56" s="15">
        <f>J56+K56+'Data (2)'!$G$4</f>
        <v>-467.39229043227118</v>
      </c>
      <c r="M56" s="15">
        <f t="shared" si="3"/>
        <v>-2.8822524576656718</v>
      </c>
      <c r="N56" s="15">
        <f t="shared" si="4"/>
        <v>0</v>
      </c>
      <c r="O56" s="16">
        <f t="shared" si="0"/>
        <v>2.8822524576656718</v>
      </c>
      <c r="P56" s="15">
        <f>SUM($N$12:N56)</f>
        <v>113.10232801851937</v>
      </c>
      <c r="Q56" s="15">
        <f>SUM($O$12:O56)</f>
        <v>46.339831188274118</v>
      </c>
      <c r="R56" s="15">
        <f t="shared" si="5"/>
        <v>41.705848069446709</v>
      </c>
      <c r="S56" s="15">
        <f t="shared" si="5"/>
        <v>37.535263262502042</v>
      </c>
      <c r="T56" s="15">
        <f t="shared" si="1"/>
        <v>75.567064756017331</v>
      </c>
    </row>
    <row r="57" spans="3:20" x14ac:dyDescent="0.3">
      <c r="C57" s="13" t="s">
        <v>21</v>
      </c>
      <c r="D57" s="13">
        <v>45</v>
      </c>
      <c r="E57" s="13">
        <v>45</v>
      </c>
      <c r="F57" s="17">
        <v>20.9</v>
      </c>
      <c r="G57" s="15">
        <f t="shared" si="6"/>
        <v>-0.25000000000000011</v>
      </c>
      <c r="H57" s="15">
        <f t="shared" si="7"/>
        <v>0.19444444444444473</v>
      </c>
      <c r="I57" s="15">
        <f t="shared" si="2"/>
        <v>5.8055555555555554</v>
      </c>
      <c r="J57" s="15">
        <f>'Data (2)'!$I$4*G57</f>
        <v>-265.00000000000011</v>
      </c>
      <c r="K57" s="15">
        <f>('Data (2)'!$E$4*1.225*I57^2)/2</f>
        <v>13.967605899710071</v>
      </c>
      <c r="L57" s="15">
        <f>J57+K57+'Data (2)'!$G$4</f>
        <v>-115.85059410029004</v>
      </c>
      <c r="M57" s="15">
        <f t="shared" si="3"/>
        <v>-0.67257706019335051</v>
      </c>
      <c r="N57" s="15">
        <f t="shared" si="4"/>
        <v>0</v>
      </c>
      <c r="O57" s="16">
        <f t="shared" si="0"/>
        <v>0.67257706019335051</v>
      </c>
      <c r="P57" s="15">
        <f>SUM($N$12:N57)</f>
        <v>113.10232801851937</v>
      </c>
      <c r="Q57" s="15">
        <f>SUM($O$12:O57)</f>
        <v>47.012408248467466</v>
      </c>
      <c r="R57" s="15">
        <f t="shared" si="5"/>
        <v>42.311167423620724</v>
      </c>
      <c r="S57" s="15">
        <f t="shared" si="5"/>
        <v>38.080050681258655</v>
      </c>
      <c r="T57" s="15">
        <f t="shared" si="1"/>
        <v>75.022277337260718</v>
      </c>
    </row>
    <row r="58" spans="3:20" x14ac:dyDescent="0.3">
      <c r="C58" s="13" t="s">
        <v>21</v>
      </c>
      <c r="D58" s="13">
        <v>46</v>
      </c>
      <c r="E58" s="13">
        <v>46</v>
      </c>
      <c r="F58" s="17">
        <v>20.399999999999999</v>
      </c>
      <c r="G58" s="15">
        <f t="shared" si="6"/>
        <v>-0.19444444444444425</v>
      </c>
      <c r="H58" s="15">
        <f t="shared" si="7"/>
        <v>-1.388888888888884E-2</v>
      </c>
      <c r="I58" s="15">
        <f t="shared" si="2"/>
        <v>5.6666666666666661</v>
      </c>
      <c r="J58" s="15">
        <f>'Data (2)'!$I$4*G58</f>
        <v>-206.11111111111092</v>
      </c>
      <c r="K58" s="15">
        <f>('Data (2)'!$E$4*1.225*I58^2)/2</f>
        <v>13.307293494249999</v>
      </c>
      <c r="L58" s="15">
        <f>J58+K58+'Data (2)'!$G$4</f>
        <v>-57.622017616860916</v>
      </c>
      <c r="M58" s="15">
        <f t="shared" si="3"/>
        <v>-0.32652476649554518</v>
      </c>
      <c r="N58" s="15">
        <f t="shared" si="4"/>
        <v>0</v>
      </c>
      <c r="O58" s="16">
        <f t="shared" si="0"/>
        <v>0.32652476649554518</v>
      </c>
      <c r="P58" s="15">
        <f>SUM($N$12:N58)</f>
        <v>113.10232801851937</v>
      </c>
      <c r="Q58" s="15">
        <f>SUM($O$12:O58)</f>
        <v>47.338933014963011</v>
      </c>
      <c r="R58" s="15">
        <f t="shared" si="5"/>
        <v>42.605039713466709</v>
      </c>
      <c r="S58" s="15">
        <f t="shared" si="5"/>
        <v>38.344535742120037</v>
      </c>
      <c r="T58" s="15">
        <f t="shared" si="1"/>
        <v>74.757792276399329</v>
      </c>
    </row>
    <row r="59" spans="3:20" x14ac:dyDescent="0.3">
      <c r="C59" s="13" t="s">
        <v>21</v>
      </c>
      <c r="D59" s="13">
        <v>47</v>
      </c>
      <c r="E59" s="13">
        <v>47</v>
      </c>
      <c r="F59" s="17">
        <v>19.5</v>
      </c>
      <c r="G59" s="15">
        <f t="shared" si="6"/>
        <v>-0.27777777777777779</v>
      </c>
      <c r="H59" s="15">
        <f t="shared" si="7"/>
        <v>-2.083333333333337E-2</v>
      </c>
      <c r="I59" s="15">
        <f t="shared" si="2"/>
        <v>5.416666666666667</v>
      </c>
      <c r="J59" s="15">
        <f>'Data (2)'!$I$4*G59</f>
        <v>-294.44444444444446</v>
      </c>
      <c r="K59" s="15">
        <f>('Data (2)'!$E$4*1.225*I59^2)/2</f>
        <v>12.159021412890628</v>
      </c>
      <c r="L59" s="15">
        <f>J59+K59+'Data (2)'!$G$4</f>
        <v>-147.10362303155381</v>
      </c>
      <c r="M59" s="15">
        <f t="shared" si="3"/>
        <v>-0.79681129142091656</v>
      </c>
      <c r="N59" s="15">
        <f t="shared" si="4"/>
        <v>0</v>
      </c>
      <c r="O59" s="16">
        <f t="shared" si="0"/>
        <v>0.79681129142091656</v>
      </c>
      <c r="P59" s="15">
        <f>SUM($N$12:N59)</f>
        <v>113.10232801851937</v>
      </c>
      <c r="Q59" s="15">
        <f>SUM($O$12:O59)</f>
        <v>48.135744306383927</v>
      </c>
      <c r="R59" s="15">
        <f t="shared" si="5"/>
        <v>43.322169875745537</v>
      </c>
      <c r="S59" s="15">
        <f t="shared" si="5"/>
        <v>38.989952888170983</v>
      </c>
      <c r="T59" s="15">
        <f t="shared" si="1"/>
        <v>74.112375130348397</v>
      </c>
    </row>
    <row r="60" spans="3:20" x14ac:dyDescent="0.3">
      <c r="C60" s="13" t="s">
        <v>21</v>
      </c>
      <c r="D60" s="13">
        <v>48</v>
      </c>
      <c r="E60" s="13">
        <v>48</v>
      </c>
      <c r="F60" s="17">
        <v>18.399999999999999</v>
      </c>
      <c r="G60" s="15">
        <f t="shared" si="6"/>
        <v>-0.23611111111111099</v>
      </c>
      <c r="H60" s="15">
        <f t="shared" si="7"/>
        <v>9.7222222222222376E-2</v>
      </c>
      <c r="I60" s="15">
        <f t="shared" si="2"/>
        <v>5.1111111111111107</v>
      </c>
      <c r="J60" s="15">
        <f>'Data (2)'!$I$4*G60</f>
        <v>-250.27777777777766</v>
      </c>
      <c r="K60" s="15">
        <f>('Data (2)'!$E$4*1.225*I60^2)/2</f>
        <v>10.825925810777777</v>
      </c>
      <c r="L60" s="15">
        <f>J60+K60+'Data (2)'!$G$4</f>
        <v>-104.27005196699986</v>
      </c>
      <c r="M60" s="15">
        <f t="shared" si="3"/>
        <v>-0.53293582116466587</v>
      </c>
      <c r="N60" s="15">
        <f t="shared" si="4"/>
        <v>0</v>
      </c>
      <c r="O60" s="16">
        <f t="shared" si="0"/>
        <v>0.53293582116466587</v>
      </c>
      <c r="P60" s="15">
        <f>SUM($N$12:N60)</f>
        <v>113.10232801851937</v>
      </c>
      <c r="Q60" s="15">
        <f>SUM($O$12:O60)</f>
        <v>48.668680127548591</v>
      </c>
      <c r="R60" s="15">
        <f t="shared" si="5"/>
        <v>43.801812114793734</v>
      </c>
      <c r="S60" s="15">
        <f t="shared" si="5"/>
        <v>39.421630903314359</v>
      </c>
      <c r="T60" s="15">
        <f t="shared" si="1"/>
        <v>73.680697115205021</v>
      </c>
    </row>
    <row r="61" spans="3:20" x14ac:dyDescent="0.3">
      <c r="C61" s="13" t="s">
        <v>21</v>
      </c>
      <c r="D61" s="13">
        <v>49</v>
      </c>
      <c r="E61" s="13">
        <v>49</v>
      </c>
      <c r="F61" s="17">
        <v>17.8</v>
      </c>
      <c r="G61" s="15">
        <f t="shared" si="6"/>
        <v>-8.3333333333333037E-2</v>
      </c>
      <c r="H61" s="15">
        <f t="shared" si="7"/>
        <v>9.0277777777777568E-2</v>
      </c>
      <c r="I61" s="15">
        <f t="shared" si="2"/>
        <v>4.9444444444444446</v>
      </c>
      <c r="J61" s="15">
        <f>'Data (2)'!$I$4*G61</f>
        <v>-88.333333333333016</v>
      </c>
      <c r="K61" s="15">
        <f>('Data (2)'!$E$4*1.225*I61^2)/2</f>
        <v>10.131398670506945</v>
      </c>
      <c r="L61" s="15">
        <f>J61+K61+'Data (2)'!$G$4</f>
        <v>56.979865337173933</v>
      </c>
      <c r="M61" s="15">
        <f t="shared" si="3"/>
        <v>0.28173377861158222</v>
      </c>
      <c r="N61" s="15">
        <f t="shared" si="4"/>
        <v>0.28173377861158222</v>
      </c>
      <c r="O61" s="16">
        <f t="shared" si="0"/>
        <v>0</v>
      </c>
      <c r="P61" s="15">
        <f>SUM($N$12:N61)</f>
        <v>113.38406179713095</v>
      </c>
      <c r="Q61" s="15">
        <f>SUM($O$12:O61)</f>
        <v>48.668680127548591</v>
      </c>
      <c r="R61" s="15">
        <f t="shared" si="5"/>
        <v>43.801812114793734</v>
      </c>
      <c r="S61" s="15">
        <f t="shared" si="5"/>
        <v>39.421630903314359</v>
      </c>
      <c r="T61" s="15">
        <f t="shared" si="1"/>
        <v>73.962430893816588</v>
      </c>
    </row>
    <row r="62" spans="3:20" x14ac:dyDescent="0.3">
      <c r="C62" s="13" t="s">
        <v>21</v>
      </c>
      <c r="D62" s="13">
        <v>50</v>
      </c>
      <c r="E62" s="13">
        <v>50</v>
      </c>
      <c r="F62" s="17">
        <v>17.8</v>
      </c>
      <c r="G62" s="15">
        <f t="shared" si="6"/>
        <v>-5.5555555555555851E-2</v>
      </c>
      <c r="H62" s="15">
        <f t="shared" si="7"/>
        <v>-0.10416666666666691</v>
      </c>
      <c r="I62" s="15">
        <f t="shared" si="2"/>
        <v>4.9444444444444446</v>
      </c>
      <c r="J62" s="15">
        <f>'Data (2)'!$I$4*G62</f>
        <v>-58.888888888889198</v>
      </c>
      <c r="K62" s="15">
        <f>('Data (2)'!$E$4*1.225*I62^2)/2</f>
        <v>10.131398670506945</v>
      </c>
      <c r="L62" s="15">
        <f>J62+K62+'Data (2)'!$G$4</f>
        <v>86.424309781617751</v>
      </c>
      <c r="M62" s="15">
        <f t="shared" si="3"/>
        <v>0.42732019836466556</v>
      </c>
      <c r="N62" s="15">
        <f t="shared" si="4"/>
        <v>0.42732019836466556</v>
      </c>
      <c r="O62" s="16">
        <f t="shared" si="0"/>
        <v>0</v>
      </c>
      <c r="P62" s="15">
        <f>SUM($N$12:N62)</f>
        <v>113.81138199549562</v>
      </c>
      <c r="Q62" s="15">
        <f>SUM($O$12:O62)</f>
        <v>48.668680127548591</v>
      </c>
      <c r="R62" s="15">
        <f t="shared" si="5"/>
        <v>43.801812114793734</v>
      </c>
      <c r="S62" s="15">
        <f t="shared" si="5"/>
        <v>39.421630903314359</v>
      </c>
      <c r="T62" s="15">
        <f t="shared" si="1"/>
        <v>74.389751092181257</v>
      </c>
    </row>
    <row r="63" spans="3:20" x14ac:dyDescent="0.3">
      <c r="C63" s="13" t="s">
        <v>21</v>
      </c>
      <c r="D63" s="13">
        <v>51</v>
      </c>
      <c r="E63" s="13">
        <v>51</v>
      </c>
      <c r="F63" s="17">
        <v>17.399999999999999</v>
      </c>
      <c r="G63" s="15">
        <f t="shared" si="6"/>
        <v>-0.29166666666666685</v>
      </c>
      <c r="H63" s="15">
        <f t="shared" si="7"/>
        <v>-0.27083333333333315</v>
      </c>
      <c r="I63" s="15">
        <f t="shared" si="2"/>
        <v>4.833333333333333</v>
      </c>
      <c r="J63" s="15">
        <f>'Data (2)'!$I$4*G63</f>
        <v>-309.16666666666686</v>
      </c>
      <c r="K63" s="15">
        <f>('Data (2)'!$E$4*1.225*I63^2)/2</f>
        <v>9.6811711320624987</v>
      </c>
      <c r="L63" s="15">
        <f>J63+K63+'Data (2)'!$G$4</f>
        <v>-164.30369553460434</v>
      </c>
      <c r="M63" s="15">
        <f t="shared" si="3"/>
        <v>-0.79413452841725429</v>
      </c>
      <c r="N63" s="15">
        <f t="shared" si="4"/>
        <v>0</v>
      </c>
      <c r="O63" s="16">
        <f t="shared" si="0"/>
        <v>0.79413452841725429</v>
      </c>
      <c r="P63" s="15">
        <f>SUM($N$12:N63)</f>
        <v>113.81138199549562</v>
      </c>
      <c r="Q63" s="15">
        <f>SUM($O$12:O63)</f>
        <v>49.462814655965843</v>
      </c>
      <c r="R63" s="15">
        <f t="shared" si="5"/>
        <v>44.516533190369259</v>
      </c>
      <c r="S63" s="15">
        <f t="shared" si="5"/>
        <v>40.064879871332337</v>
      </c>
      <c r="T63" s="15">
        <f t="shared" si="1"/>
        <v>73.746502124163285</v>
      </c>
    </row>
    <row r="64" spans="3:20" x14ac:dyDescent="0.3">
      <c r="C64" s="13" t="s">
        <v>21</v>
      </c>
      <c r="D64" s="13">
        <v>52</v>
      </c>
      <c r="E64" s="13">
        <v>52</v>
      </c>
      <c r="F64" s="17">
        <v>15.7</v>
      </c>
      <c r="G64" s="15">
        <f t="shared" si="6"/>
        <v>-0.5972222222222221</v>
      </c>
      <c r="H64" s="15">
        <f t="shared" si="7"/>
        <v>-0.10416666666666655</v>
      </c>
      <c r="I64" s="15">
        <f t="shared" si="2"/>
        <v>4.3611111111111107</v>
      </c>
      <c r="J64" s="15">
        <f>'Data (2)'!$I$4*G64</f>
        <v>-633.05555555555543</v>
      </c>
      <c r="K64" s="15">
        <f>('Data (2)'!$E$4*1.225*I64^2)/2</f>
        <v>7.8818597976684028</v>
      </c>
      <c r="L64" s="15">
        <f>J64+K64+'Data (2)'!$G$4</f>
        <v>-489.99189575788699</v>
      </c>
      <c r="M64" s="15">
        <f t="shared" si="3"/>
        <v>-2.1369091009441181</v>
      </c>
      <c r="N64" s="15">
        <f t="shared" si="4"/>
        <v>0</v>
      </c>
      <c r="O64" s="16">
        <f t="shared" si="0"/>
        <v>2.1369091009441181</v>
      </c>
      <c r="P64" s="15">
        <f>SUM($N$12:N64)</f>
        <v>113.81138199549562</v>
      </c>
      <c r="Q64" s="15">
        <f>SUM($O$12:O64)</f>
        <v>51.59972375690996</v>
      </c>
      <c r="R64" s="15">
        <f t="shared" si="5"/>
        <v>46.439751381218962</v>
      </c>
      <c r="S64" s="15">
        <f t="shared" si="5"/>
        <v>41.795776243097066</v>
      </c>
      <c r="T64" s="15">
        <f t="shared" si="1"/>
        <v>72.015605752398557</v>
      </c>
    </row>
    <row r="65" spans="3:20" x14ac:dyDescent="0.3">
      <c r="C65" s="13" t="s">
        <v>21</v>
      </c>
      <c r="D65" s="13">
        <v>53</v>
      </c>
      <c r="E65" s="13">
        <v>53</v>
      </c>
      <c r="F65" s="17">
        <v>13.1</v>
      </c>
      <c r="G65" s="15">
        <f t="shared" si="6"/>
        <v>-0.49999999999999994</v>
      </c>
      <c r="H65" s="15">
        <f t="shared" si="7"/>
        <v>0.22222222222222218</v>
      </c>
      <c r="I65" s="15">
        <f t="shared" si="2"/>
        <v>3.6388888888888888</v>
      </c>
      <c r="J65" s="15">
        <f>'Data (2)'!$I$4*G65</f>
        <v>-529.99999999999989</v>
      </c>
      <c r="K65" s="15">
        <f>('Data (2)'!$E$4*1.225*I65^2)/2</f>
        <v>5.4874678886684034</v>
      </c>
      <c r="L65" s="15">
        <f>J65+K65+'Data (2)'!$G$4</f>
        <v>-389.33073211133143</v>
      </c>
      <c r="M65" s="15">
        <f t="shared" si="3"/>
        <v>-1.4167312751829004</v>
      </c>
      <c r="N65" s="15">
        <f t="shared" si="4"/>
        <v>0</v>
      </c>
      <c r="O65" s="16">
        <f t="shared" si="0"/>
        <v>1.4167312751829004</v>
      </c>
      <c r="P65" s="15">
        <f>SUM($N$12:N65)</f>
        <v>113.81138199549562</v>
      </c>
      <c r="Q65" s="15">
        <f>SUM($O$12:O65)</f>
        <v>53.016455032092857</v>
      </c>
      <c r="R65" s="15">
        <f t="shared" si="5"/>
        <v>47.714809528883571</v>
      </c>
      <c r="S65" s="15">
        <f t="shared" si="5"/>
        <v>42.943328575995217</v>
      </c>
      <c r="T65" s="15">
        <f t="shared" si="1"/>
        <v>70.868053419500399</v>
      </c>
    </row>
    <row r="66" spans="3:20" x14ac:dyDescent="0.3">
      <c r="C66" s="13" t="s">
        <v>21</v>
      </c>
      <c r="D66" s="13">
        <v>54</v>
      </c>
      <c r="E66" s="13">
        <v>54</v>
      </c>
      <c r="F66" s="17">
        <v>12.1</v>
      </c>
      <c r="G66" s="15">
        <f t="shared" si="6"/>
        <v>-0.15277777777777773</v>
      </c>
      <c r="H66" s="15">
        <f t="shared" si="7"/>
        <v>0.24305555555555555</v>
      </c>
      <c r="I66" s="15">
        <f t="shared" si="2"/>
        <v>3.3611111111111107</v>
      </c>
      <c r="J66" s="15">
        <f>'Data (2)'!$I$4*G66</f>
        <v>-161.9444444444444</v>
      </c>
      <c r="K66" s="15">
        <f>('Data (2)'!$E$4*1.225*I66^2)/2</f>
        <v>4.6816629192934016</v>
      </c>
      <c r="L66" s="15">
        <f>J66+K66+'Data (2)'!$G$4</f>
        <v>-22.080981525151003</v>
      </c>
      <c r="M66" s="15">
        <f t="shared" si="3"/>
        <v>-7.4216632348424197E-2</v>
      </c>
      <c r="N66" s="15">
        <f t="shared" si="4"/>
        <v>0</v>
      </c>
      <c r="O66" s="16">
        <f t="shared" si="0"/>
        <v>7.4216632348424197E-2</v>
      </c>
      <c r="P66" s="15">
        <f>SUM($N$12:N66)</f>
        <v>113.81138199549562</v>
      </c>
      <c r="Q66" s="15">
        <f>SUM($O$12:O66)</f>
        <v>53.090671664441281</v>
      </c>
      <c r="R66" s="15">
        <f t="shared" si="5"/>
        <v>47.781604497997151</v>
      </c>
      <c r="S66" s="15">
        <f t="shared" si="5"/>
        <v>43.003444048197437</v>
      </c>
      <c r="T66" s="15">
        <f t="shared" si="1"/>
        <v>70.807937947298186</v>
      </c>
    </row>
    <row r="67" spans="3:20" x14ac:dyDescent="0.3">
      <c r="C67" s="13" t="s">
        <v>21</v>
      </c>
      <c r="D67" s="13">
        <v>55</v>
      </c>
      <c r="E67" s="13">
        <v>55</v>
      </c>
      <c r="F67" s="17">
        <v>12</v>
      </c>
      <c r="G67" s="15">
        <f t="shared" si="6"/>
        <v>-1.388888888888884E-2</v>
      </c>
      <c r="H67" s="15">
        <f t="shared" si="7"/>
        <v>7.6388888888888867E-2</v>
      </c>
      <c r="I67" s="15">
        <f t="shared" si="2"/>
        <v>3.333333333333333</v>
      </c>
      <c r="J67" s="15">
        <f>'Data (2)'!$I$4*G67</f>
        <v>-14.72222222222217</v>
      </c>
      <c r="K67" s="15">
        <f>('Data (2)'!$E$4*1.225*I67^2)/2</f>
        <v>4.6045998249999993</v>
      </c>
      <c r="L67" s="15">
        <f>J67+K67+'Data (2)'!$G$4</f>
        <v>125.06417760277785</v>
      </c>
      <c r="M67" s="15">
        <f t="shared" si="3"/>
        <v>0.41688059200925942</v>
      </c>
      <c r="N67" s="15">
        <f t="shared" si="4"/>
        <v>0.41688059200925942</v>
      </c>
      <c r="O67" s="16">
        <f t="shared" si="0"/>
        <v>0</v>
      </c>
      <c r="P67" s="15">
        <f>SUM($N$12:N67)</f>
        <v>114.22826258750489</v>
      </c>
      <c r="Q67" s="15">
        <f>SUM($O$12:O67)</f>
        <v>53.090671664441281</v>
      </c>
      <c r="R67" s="15">
        <f t="shared" si="5"/>
        <v>47.781604497997151</v>
      </c>
      <c r="S67" s="15">
        <f t="shared" si="5"/>
        <v>43.003444048197437</v>
      </c>
      <c r="T67" s="15">
        <f t="shared" si="1"/>
        <v>71.224818539307449</v>
      </c>
    </row>
    <row r="68" spans="3:20" x14ac:dyDescent="0.3">
      <c r="C68" s="13" t="s">
        <v>21</v>
      </c>
      <c r="D68" s="13">
        <v>56</v>
      </c>
      <c r="E68" s="13">
        <v>56</v>
      </c>
      <c r="F68" s="17">
        <v>12</v>
      </c>
      <c r="G68" s="15">
        <f t="shared" si="6"/>
        <v>0</v>
      </c>
      <c r="H68" s="15">
        <f t="shared" si="7"/>
        <v>2.7777777777777801E-2</v>
      </c>
      <c r="I68" s="15">
        <f t="shared" si="2"/>
        <v>3.333333333333333</v>
      </c>
      <c r="J68" s="15">
        <f>'Data (2)'!$I$4*G68</f>
        <v>0</v>
      </c>
      <c r="K68" s="15">
        <f>('Data (2)'!$E$4*1.225*I68^2)/2</f>
        <v>4.6045998249999993</v>
      </c>
      <c r="L68" s="15">
        <f>J68+K68+'Data (2)'!$G$4</f>
        <v>139.78639982500002</v>
      </c>
      <c r="M68" s="15">
        <f t="shared" si="3"/>
        <v>0.46595466608333336</v>
      </c>
      <c r="N68" s="15">
        <f t="shared" si="4"/>
        <v>0.46595466608333336</v>
      </c>
      <c r="O68" s="16">
        <f t="shared" si="0"/>
        <v>0</v>
      </c>
      <c r="P68" s="15">
        <f>SUM($N$12:N68)</f>
        <v>114.69421725358822</v>
      </c>
      <c r="Q68" s="15">
        <f>SUM($O$12:O68)</f>
        <v>53.090671664441281</v>
      </c>
      <c r="R68" s="15">
        <f t="shared" si="5"/>
        <v>47.781604497997151</v>
      </c>
      <c r="S68" s="15">
        <f t="shared" si="5"/>
        <v>43.003444048197437</v>
      </c>
      <c r="T68" s="15">
        <f t="shared" si="1"/>
        <v>71.690773205390784</v>
      </c>
    </row>
    <row r="69" spans="3:20" x14ac:dyDescent="0.3">
      <c r="C69" s="13" t="s">
        <v>21</v>
      </c>
      <c r="D69" s="13">
        <v>57</v>
      </c>
      <c r="E69" s="13">
        <v>57</v>
      </c>
      <c r="F69" s="17">
        <v>12</v>
      </c>
      <c r="G69" s="15">
        <f t="shared" si="6"/>
        <v>4.1666666666666761E-2</v>
      </c>
      <c r="H69" s="15">
        <f t="shared" si="7"/>
        <v>4.1666666666666644E-2</v>
      </c>
      <c r="I69" s="15">
        <f t="shared" si="2"/>
        <v>3.333333333333333</v>
      </c>
      <c r="J69" s="15">
        <f>'Data (2)'!$I$4*G69</f>
        <v>44.166666666666764</v>
      </c>
      <c r="K69" s="15">
        <f>('Data (2)'!$E$4*1.225*I69^2)/2</f>
        <v>4.6045998249999993</v>
      </c>
      <c r="L69" s="15">
        <f>J69+K69+'Data (2)'!$G$4</f>
        <v>183.95306649166679</v>
      </c>
      <c r="M69" s="15">
        <f t="shared" si="3"/>
        <v>0.61317688830555594</v>
      </c>
      <c r="N69" s="15">
        <f t="shared" si="4"/>
        <v>0.61317688830555594</v>
      </c>
      <c r="O69" s="16">
        <f t="shared" si="0"/>
        <v>0</v>
      </c>
      <c r="P69" s="15">
        <f>SUM($N$12:N69)</f>
        <v>115.30739414189378</v>
      </c>
      <c r="Q69" s="15">
        <f>SUM($O$12:O69)</f>
        <v>53.090671664441281</v>
      </c>
      <c r="R69" s="15">
        <f t="shared" si="5"/>
        <v>47.781604497997151</v>
      </c>
      <c r="S69" s="15">
        <f t="shared" si="5"/>
        <v>43.003444048197437</v>
      </c>
      <c r="T69" s="15">
        <f t="shared" si="1"/>
        <v>72.303950093696344</v>
      </c>
    </row>
    <row r="70" spans="3:20" x14ac:dyDescent="0.3">
      <c r="C70" s="13" t="s">
        <v>21</v>
      </c>
      <c r="D70" s="13">
        <v>58</v>
      </c>
      <c r="E70" s="13">
        <v>58</v>
      </c>
      <c r="F70" s="17">
        <v>12.3</v>
      </c>
      <c r="G70" s="15">
        <f t="shared" si="6"/>
        <v>8.3333333333333287E-2</v>
      </c>
      <c r="H70" s="15">
        <f t="shared" si="7"/>
        <v>0.1458333333333332</v>
      </c>
      <c r="I70" s="15">
        <f t="shared" si="2"/>
        <v>3.416666666666667</v>
      </c>
      <c r="J70" s="15">
        <f>'Data (2)'!$I$4*G70</f>
        <v>88.333333333333286</v>
      </c>
      <c r="K70" s="15">
        <f>('Data (2)'!$E$4*1.225*I70^2)/2</f>
        <v>4.8377076911406256</v>
      </c>
      <c r="L70" s="15">
        <f>J70+K70+'Data (2)'!$G$4</f>
        <v>228.35284102447392</v>
      </c>
      <c r="M70" s="15">
        <f t="shared" si="3"/>
        <v>0.78020554016695254</v>
      </c>
      <c r="N70" s="15">
        <f t="shared" si="4"/>
        <v>0.78020554016695254</v>
      </c>
      <c r="O70" s="16">
        <f t="shared" si="0"/>
        <v>0</v>
      </c>
      <c r="P70" s="15">
        <f>SUM($N$12:N70)</f>
        <v>116.08759968206073</v>
      </c>
      <c r="Q70" s="15">
        <f>SUM($O$12:O70)</f>
        <v>53.090671664441281</v>
      </c>
      <c r="R70" s="15">
        <f t="shared" si="5"/>
        <v>47.781604497997151</v>
      </c>
      <c r="S70" s="15">
        <f t="shared" si="5"/>
        <v>43.003444048197437</v>
      </c>
      <c r="T70" s="15">
        <f t="shared" si="1"/>
        <v>73.08415563386329</v>
      </c>
    </row>
    <row r="71" spans="3:20" x14ac:dyDescent="0.3">
      <c r="C71" s="13" t="s">
        <v>21</v>
      </c>
      <c r="D71" s="13">
        <v>59</v>
      </c>
      <c r="E71" s="13">
        <v>59</v>
      </c>
      <c r="F71" s="17">
        <v>12.6</v>
      </c>
      <c r="G71" s="15">
        <f t="shared" si="6"/>
        <v>0.33333333333333315</v>
      </c>
      <c r="H71" s="15">
        <f t="shared" si="7"/>
        <v>0.14583333333333343</v>
      </c>
      <c r="I71" s="15">
        <f t="shared" si="2"/>
        <v>3.5</v>
      </c>
      <c r="J71" s="15">
        <f>'Data (2)'!$I$4*G71</f>
        <v>353.33333333333314</v>
      </c>
      <c r="K71" s="15">
        <f>('Data (2)'!$E$4*1.225*I71^2)/2</f>
        <v>5.0765713070625003</v>
      </c>
      <c r="L71" s="15">
        <f>J71+K71+'Data (2)'!$G$4</f>
        <v>493.59170464039568</v>
      </c>
      <c r="M71" s="15">
        <f t="shared" si="3"/>
        <v>1.727570966241385</v>
      </c>
      <c r="N71" s="15">
        <f t="shared" si="4"/>
        <v>1.727570966241385</v>
      </c>
      <c r="O71" s="16">
        <f t="shared" si="0"/>
        <v>0</v>
      </c>
      <c r="P71" s="15">
        <f>SUM($N$12:N71)</f>
        <v>117.81517064830211</v>
      </c>
      <c r="Q71" s="15">
        <f>SUM($O$12:O71)</f>
        <v>53.090671664441281</v>
      </c>
      <c r="R71" s="15">
        <f t="shared" si="5"/>
        <v>47.781604497997151</v>
      </c>
      <c r="S71" s="15">
        <f t="shared" si="5"/>
        <v>43.003444048197437</v>
      </c>
      <c r="T71" s="15">
        <f t="shared" si="1"/>
        <v>74.811726600104677</v>
      </c>
    </row>
    <row r="72" spans="3:20" x14ac:dyDescent="0.3">
      <c r="C72" s="13" t="s">
        <v>21</v>
      </c>
      <c r="D72" s="13">
        <v>60</v>
      </c>
      <c r="E72" s="13">
        <v>60</v>
      </c>
      <c r="F72" s="17">
        <v>14.7</v>
      </c>
      <c r="G72" s="15">
        <f t="shared" si="6"/>
        <v>0.37500000000000011</v>
      </c>
      <c r="H72" s="15">
        <f t="shared" si="7"/>
        <v>-8.3333333333333162E-2</v>
      </c>
      <c r="I72" s="15">
        <f t="shared" si="2"/>
        <v>4.083333333333333</v>
      </c>
      <c r="J72" s="15">
        <f>'Data (2)'!$I$4*G72</f>
        <v>397.50000000000011</v>
      </c>
      <c r="K72" s="15">
        <f>('Data (2)'!$E$4*1.225*I72^2)/2</f>
        <v>6.9097776123906236</v>
      </c>
      <c r="L72" s="15">
        <f>J72+K72+'Data (2)'!$G$4</f>
        <v>539.59157761239067</v>
      </c>
      <c r="M72" s="15">
        <f t="shared" si="3"/>
        <v>2.2033322752505953</v>
      </c>
      <c r="N72" s="15">
        <f t="shared" si="4"/>
        <v>2.2033322752505953</v>
      </c>
      <c r="O72" s="16">
        <f t="shared" si="0"/>
        <v>0</v>
      </c>
      <c r="P72" s="15">
        <f>SUM($N$12:N72)</f>
        <v>120.01850292355272</v>
      </c>
      <c r="Q72" s="15">
        <f>SUM($O$12:O72)</f>
        <v>53.090671664441281</v>
      </c>
      <c r="R72" s="15">
        <f t="shared" si="5"/>
        <v>47.781604497997151</v>
      </c>
      <c r="S72" s="15">
        <f t="shared" si="5"/>
        <v>43.003444048197437</v>
      </c>
      <c r="T72" s="15">
        <f t="shared" si="1"/>
        <v>77.01505887535528</v>
      </c>
    </row>
    <row r="73" spans="3:20" x14ac:dyDescent="0.3">
      <c r="C73" s="13" t="s">
        <v>21</v>
      </c>
      <c r="D73" s="13">
        <v>61</v>
      </c>
      <c r="E73" s="13">
        <v>61</v>
      </c>
      <c r="F73" s="17">
        <v>15.3</v>
      </c>
      <c r="G73" s="15">
        <f t="shared" si="6"/>
        <v>0.16666666666666682</v>
      </c>
      <c r="H73" s="15">
        <f t="shared" si="7"/>
        <v>-0.12500000000000017</v>
      </c>
      <c r="I73" s="15">
        <f t="shared" si="2"/>
        <v>4.25</v>
      </c>
      <c r="J73" s="15">
        <f>'Data (2)'!$I$4*G73</f>
        <v>176.66666666666683</v>
      </c>
      <c r="K73" s="15">
        <f>('Data (2)'!$E$4*1.225*I73^2)/2</f>
        <v>7.4853525905156255</v>
      </c>
      <c r="L73" s="15">
        <f>J73+K73+'Data (2)'!$G$4</f>
        <v>319.33381925718243</v>
      </c>
      <c r="M73" s="15">
        <f t="shared" si="3"/>
        <v>1.3571687318430254</v>
      </c>
      <c r="N73" s="15">
        <f t="shared" si="4"/>
        <v>1.3571687318430254</v>
      </c>
      <c r="O73" s="16">
        <f t="shared" si="0"/>
        <v>0</v>
      </c>
      <c r="P73" s="15">
        <f>SUM($N$12:N73)</f>
        <v>121.37567165539575</v>
      </c>
      <c r="Q73" s="15">
        <f>SUM($O$12:O73)</f>
        <v>53.090671664441281</v>
      </c>
      <c r="R73" s="15">
        <f t="shared" si="5"/>
        <v>47.781604497997151</v>
      </c>
      <c r="S73" s="15">
        <f t="shared" si="5"/>
        <v>43.003444048197437</v>
      </c>
      <c r="T73" s="15">
        <f t="shared" si="1"/>
        <v>78.372227607198312</v>
      </c>
    </row>
    <row r="74" spans="3:20" x14ac:dyDescent="0.3">
      <c r="C74" s="13" t="s">
        <v>21</v>
      </c>
      <c r="D74" s="13">
        <v>62</v>
      </c>
      <c r="E74" s="13">
        <v>62</v>
      </c>
      <c r="F74" s="17">
        <v>15.9</v>
      </c>
      <c r="G74" s="15">
        <f t="shared" si="6"/>
        <v>0.12499999999999981</v>
      </c>
      <c r="H74" s="15">
        <f t="shared" si="7"/>
        <v>0</v>
      </c>
      <c r="I74" s="15">
        <f t="shared" si="2"/>
        <v>4.416666666666667</v>
      </c>
      <c r="J74" s="15">
        <f>'Data (2)'!$I$4*G74</f>
        <v>132.4999999999998</v>
      </c>
      <c r="K74" s="15">
        <f>('Data (2)'!$E$4*1.225*I74^2)/2</f>
        <v>8.0839505677656263</v>
      </c>
      <c r="L74" s="15">
        <f>J74+K74+'Data (2)'!$G$4</f>
        <v>275.76575056776545</v>
      </c>
      <c r="M74" s="15">
        <f t="shared" si="3"/>
        <v>1.2179653983409642</v>
      </c>
      <c r="N74" s="15">
        <f t="shared" si="4"/>
        <v>1.2179653983409642</v>
      </c>
      <c r="O74" s="16">
        <f t="shared" si="0"/>
        <v>0</v>
      </c>
      <c r="P74" s="15">
        <f>SUM($N$12:N74)</f>
        <v>122.59363705373671</v>
      </c>
      <c r="Q74" s="15">
        <f>SUM($O$12:O74)</f>
        <v>53.090671664441281</v>
      </c>
      <c r="R74" s="15">
        <f t="shared" si="5"/>
        <v>47.781604497997151</v>
      </c>
      <c r="S74" s="15">
        <f t="shared" si="5"/>
        <v>43.003444048197437</v>
      </c>
      <c r="T74" s="15">
        <f t="shared" si="1"/>
        <v>79.590193005539277</v>
      </c>
    </row>
    <row r="75" spans="3:20" x14ac:dyDescent="0.3">
      <c r="C75" s="13" t="s">
        <v>21</v>
      </c>
      <c r="D75" s="13">
        <v>63</v>
      </c>
      <c r="E75" s="13">
        <v>63</v>
      </c>
      <c r="F75" s="17">
        <v>16.2</v>
      </c>
      <c r="G75" s="15">
        <f t="shared" si="6"/>
        <v>0.16666666666666682</v>
      </c>
      <c r="H75" s="15">
        <f t="shared" si="7"/>
        <v>4.8611111111111299E-2</v>
      </c>
      <c r="I75" s="15">
        <f t="shared" si="2"/>
        <v>4.5</v>
      </c>
      <c r="J75" s="15">
        <f>'Data (2)'!$I$4*G75</f>
        <v>176.66666666666683</v>
      </c>
      <c r="K75" s="15">
        <f>('Data (2)'!$E$4*1.225*I75^2)/2</f>
        <v>8.3918831810625001</v>
      </c>
      <c r="L75" s="15">
        <f>J75+K75+'Data (2)'!$G$4</f>
        <v>320.24034984772936</v>
      </c>
      <c r="M75" s="15">
        <f t="shared" si="3"/>
        <v>1.441081574314782</v>
      </c>
      <c r="N75" s="15">
        <f t="shared" si="4"/>
        <v>1.441081574314782</v>
      </c>
      <c r="O75" s="16">
        <f t="shared" si="0"/>
        <v>0</v>
      </c>
      <c r="P75" s="15">
        <f>SUM($N$12:N75)</f>
        <v>124.03471862805149</v>
      </c>
      <c r="Q75" s="15">
        <f>SUM($O$12:O75)</f>
        <v>53.090671664441281</v>
      </c>
      <c r="R75" s="15">
        <f t="shared" si="5"/>
        <v>47.781604497997151</v>
      </c>
      <c r="S75" s="15">
        <f t="shared" si="5"/>
        <v>43.003444048197437</v>
      </c>
      <c r="T75" s="15">
        <f t="shared" si="1"/>
        <v>81.031274579854056</v>
      </c>
    </row>
    <row r="76" spans="3:20" x14ac:dyDescent="0.3">
      <c r="C76" s="13" t="s">
        <v>21</v>
      </c>
      <c r="D76" s="13">
        <v>64</v>
      </c>
      <c r="E76" s="13">
        <v>64</v>
      </c>
      <c r="F76" s="17">
        <v>17.100000000000001</v>
      </c>
      <c r="G76" s="15">
        <f t="shared" si="6"/>
        <v>0.2222222222222224</v>
      </c>
      <c r="H76" s="15">
        <f t="shared" si="7"/>
        <v>-1.3888888888888964E-2</v>
      </c>
      <c r="I76" s="15">
        <f t="shared" si="2"/>
        <v>4.75</v>
      </c>
      <c r="J76" s="15">
        <f>'Data (2)'!$I$4*G76</f>
        <v>235.55555555555574</v>
      </c>
      <c r="K76" s="15">
        <f>('Data (2)'!$E$4*1.225*I76^2)/2</f>
        <v>9.350215519640626</v>
      </c>
      <c r="L76" s="15">
        <f>J76+K76+'Data (2)'!$G$4</f>
        <v>380.08757107519637</v>
      </c>
      <c r="M76" s="15">
        <f t="shared" si="3"/>
        <v>1.8054159626071828</v>
      </c>
      <c r="N76" s="15">
        <f t="shared" si="4"/>
        <v>1.8054159626071828</v>
      </c>
      <c r="O76" s="16">
        <f t="shared" si="0"/>
        <v>0</v>
      </c>
      <c r="P76" s="15">
        <f>SUM($N$12:N76)</f>
        <v>125.84013459065868</v>
      </c>
      <c r="Q76" s="15">
        <f>SUM($O$12:O76)</f>
        <v>53.090671664441281</v>
      </c>
      <c r="R76" s="15">
        <f t="shared" si="5"/>
        <v>47.781604497997151</v>
      </c>
      <c r="S76" s="15">
        <f t="shared" si="5"/>
        <v>43.003444048197437</v>
      </c>
      <c r="T76" s="15">
        <f t="shared" ref="T76:T139" si="8">P76-S76</f>
        <v>82.836690542461241</v>
      </c>
    </row>
    <row r="77" spans="3:20" x14ac:dyDescent="0.3">
      <c r="C77" s="13" t="s">
        <v>21</v>
      </c>
      <c r="D77" s="13">
        <v>65</v>
      </c>
      <c r="E77" s="13">
        <v>65</v>
      </c>
      <c r="F77" s="17">
        <v>17.8</v>
      </c>
      <c r="G77" s="15">
        <f t="shared" si="6"/>
        <v>0.1388888888888889</v>
      </c>
      <c r="H77" s="15">
        <f t="shared" si="7"/>
        <v>-6.9444444444444683E-2</v>
      </c>
      <c r="I77" s="15">
        <f t="shared" ref="I77:I140" si="9">F77/3.6</f>
        <v>4.9444444444444446</v>
      </c>
      <c r="J77" s="15">
        <f>'Data (2)'!$I$4*G77</f>
        <v>147.22222222222223</v>
      </c>
      <c r="K77" s="15">
        <f>('Data (2)'!$E$4*1.225*I77^2)/2</f>
        <v>10.131398670506945</v>
      </c>
      <c r="L77" s="15">
        <f>J77+K77+'Data (2)'!$G$4</f>
        <v>292.53542089272918</v>
      </c>
      <c r="M77" s="15">
        <f t="shared" ref="M77:M140" si="10">(I77*L77)/1000</f>
        <v>1.4464251366362721</v>
      </c>
      <c r="N77" s="15">
        <f t="shared" ref="N77:N140" si="11">IF(M77&gt;0, M77, 0)</f>
        <v>1.4464251366362721</v>
      </c>
      <c r="O77" s="16">
        <f t="shared" ref="O77:O140" si="12">ABS(IF(((I77*L77)/1000)&lt;0, ((I77*L77)/1000), 0))</f>
        <v>0</v>
      </c>
      <c r="P77" s="15">
        <f>SUM($N$12:N77)</f>
        <v>127.28655972729496</v>
      </c>
      <c r="Q77" s="15">
        <f>SUM($O$12:O77)</f>
        <v>53.090671664441281</v>
      </c>
      <c r="R77" s="15">
        <f t="shared" ref="R77:S140" si="13">Q77*($E$8/100)</f>
        <v>47.781604497997151</v>
      </c>
      <c r="S77" s="15">
        <f t="shared" si="13"/>
        <v>43.003444048197437</v>
      </c>
      <c r="T77" s="15">
        <f t="shared" si="8"/>
        <v>84.28311567909752</v>
      </c>
    </row>
    <row r="78" spans="3:20" x14ac:dyDescent="0.3">
      <c r="C78" s="13" t="s">
        <v>21</v>
      </c>
      <c r="D78" s="13">
        <v>66</v>
      </c>
      <c r="E78" s="13">
        <v>66</v>
      </c>
      <c r="F78" s="17">
        <v>18.100000000000001</v>
      </c>
      <c r="G78" s="15">
        <f t="shared" ref="G78:G141" si="14">($F79-$F77)/2/3.6</f>
        <v>8.3333333333333037E-2</v>
      </c>
      <c r="H78" s="15">
        <f t="shared" ref="H78:H141" si="15">($G79-$G77)/2</f>
        <v>8.3333333333333287E-2</v>
      </c>
      <c r="I78" s="15">
        <f t="shared" si="9"/>
        <v>5.0277777777777777</v>
      </c>
      <c r="J78" s="15">
        <f>'Data (2)'!$I$4*G78</f>
        <v>88.333333333333016</v>
      </c>
      <c r="K78" s="15">
        <f>('Data (2)'!$E$4*1.225*I78^2)/2</f>
        <v>10.475784365751736</v>
      </c>
      <c r="L78" s="15">
        <f>J78+K78+'Data (2)'!$G$4</f>
        <v>233.99091769908478</v>
      </c>
      <c r="M78" s="15">
        <f t="shared" si="10"/>
        <v>1.1764543362092872</v>
      </c>
      <c r="N78" s="15">
        <f t="shared" si="11"/>
        <v>1.1764543362092872</v>
      </c>
      <c r="O78" s="16">
        <f t="shared" si="12"/>
        <v>0</v>
      </c>
      <c r="P78" s="15">
        <f>SUM($N$12:N78)</f>
        <v>128.46301406350423</v>
      </c>
      <c r="Q78" s="15">
        <f>SUM($O$12:O78)</f>
        <v>53.090671664441281</v>
      </c>
      <c r="R78" s="15">
        <f t="shared" si="13"/>
        <v>47.781604497997151</v>
      </c>
      <c r="S78" s="15">
        <f t="shared" si="13"/>
        <v>43.003444048197437</v>
      </c>
      <c r="T78" s="15">
        <f t="shared" si="8"/>
        <v>85.459570015306795</v>
      </c>
    </row>
    <row r="79" spans="3:20" x14ac:dyDescent="0.3">
      <c r="C79" s="13" t="s">
        <v>21</v>
      </c>
      <c r="D79" s="13">
        <v>67</v>
      </c>
      <c r="E79" s="13">
        <v>67</v>
      </c>
      <c r="F79" s="17">
        <v>18.399999999999999</v>
      </c>
      <c r="G79" s="15">
        <f t="shared" si="14"/>
        <v>0.30555555555555547</v>
      </c>
      <c r="H79" s="15">
        <f t="shared" si="15"/>
        <v>0.29166666666666685</v>
      </c>
      <c r="I79" s="15">
        <f t="shared" si="9"/>
        <v>5.1111111111111107</v>
      </c>
      <c r="J79" s="15">
        <f>'Data (2)'!$I$4*G79</f>
        <v>323.8888888888888</v>
      </c>
      <c r="K79" s="15">
        <f>('Data (2)'!$E$4*1.225*I79^2)/2</f>
        <v>10.825925810777777</v>
      </c>
      <c r="L79" s="15">
        <f>J79+K79+'Data (2)'!$G$4</f>
        <v>469.8966146996666</v>
      </c>
      <c r="M79" s="15">
        <f t="shared" si="10"/>
        <v>2.4016938084649624</v>
      </c>
      <c r="N79" s="15">
        <f t="shared" si="11"/>
        <v>2.4016938084649624</v>
      </c>
      <c r="O79" s="16">
        <f t="shared" si="12"/>
        <v>0</v>
      </c>
      <c r="P79" s="15">
        <f>SUM($N$12:N79)</f>
        <v>130.86470787196919</v>
      </c>
      <c r="Q79" s="15">
        <f>SUM($O$12:O79)</f>
        <v>53.090671664441281</v>
      </c>
      <c r="R79" s="15">
        <f t="shared" si="13"/>
        <v>47.781604497997151</v>
      </c>
      <c r="S79" s="15">
        <f t="shared" si="13"/>
        <v>43.003444048197437</v>
      </c>
      <c r="T79" s="15">
        <f t="shared" si="8"/>
        <v>87.86126382377175</v>
      </c>
    </row>
    <row r="80" spans="3:20" x14ac:dyDescent="0.3">
      <c r="C80" s="13" t="s">
        <v>21</v>
      </c>
      <c r="D80" s="13">
        <v>68</v>
      </c>
      <c r="E80" s="13">
        <v>68</v>
      </c>
      <c r="F80" s="17">
        <v>20.3</v>
      </c>
      <c r="G80" s="15">
        <f t="shared" si="14"/>
        <v>0.66666666666666674</v>
      </c>
      <c r="H80" s="15">
        <f t="shared" si="15"/>
        <v>0.27777777777777773</v>
      </c>
      <c r="I80" s="15">
        <f t="shared" si="9"/>
        <v>5.6388888888888893</v>
      </c>
      <c r="J80" s="15">
        <f>'Data (2)'!$I$4*G80</f>
        <v>706.66666666666674</v>
      </c>
      <c r="K80" s="15">
        <f>('Data (2)'!$E$4*1.225*I80^2)/2</f>
        <v>13.177149596418406</v>
      </c>
      <c r="L80" s="15">
        <f>J80+K80+'Data (2)'!$G$4</f>
        <v>855.02561626308511</v>
      </c>
      <c r="M80" s="15">
        <f t="shared" si="10"/>
        <v>4.8213944472612855</v>
      </c>
      <c r="N80" s="15">
        <f t="shared" si="11"/>
        <v>4.8213944472612855</v>
      </c>
      <c r="O80" s="16">
        <f t="shared" si="12"/>
        <v>0</v>
      </c>
      <c r="P80" s="15">
        <f>SUM($N$12:N80)</f>
        <v>135.68610231923049</v>
      </c>
      <c r="Q80" s="15">
        <f>SUM($O$12:O80)</f>
        <v>53.090671664441281</v>
      </c>
      <c r="R80" s="15">
        <f t="shared" si="13"/>
        <v>47.781604497997151</v>
      </c>
      <c r="S80" s="15">
        <f t="shared" si="13"/>
        <v>43.003444048197437</v>
      </c>
      <c r="T80" s="15">
        <f t="shared" si="8"/>
        <v>92.682658271033048</v>
      </c>
    </row>
    <row r="81" spans="3:20" x14ac:dyDescent="0.3">
      <c r="C81" s="13" t="s">
        <v>21</v>
      </c>
      <c r="D81" s="13">
        <v>69</v>
      </c>
      <c r="E81" s="13">
        <v>69</v>
      </c>
      <c r="F81" s="17">
        <v>23.2</v>
      </c>
      <c r="G81" s="15">
        <f t="shared" si="14"/>
        <v>0.86111111111111094</v>
      </c>
      <c r="H81" s="15">
        <f t="shared" si="15"/>
        <v>0.12500000000000006</v>
      </c>
      <c r="I81" s="15">
        <f t="shared" si="9"/>
        <v>6.4444444444444438</v>
      </c>
      <c r="J81" s="15">
        <f>'Data (2)'!$I$4*G81</f>
        <v>912.7777777777776</v>
      </c>
      <c r="K81" s="15">
        <f>('Data (2)'!$E$4*1.225*I81^2)/2</f>
        <v>17.210970901444441</v>
      </c>
      <c r="L81" s="15">
        <f>J81+K81+'Data (2)'!$G$4</f>
        <v>1065.1705486792221</v>
      </c>
      <c r="M81" s="15">
        <f t="shared" si="10"/>
        <v>6.8644324248216524</v>
      </c>
      <c r="N81" s="15">
        <f t="shared" si="11"/>
        <v>6.8644324248216524</v>
      </c>
      <c r="O81" s="16">
        <f t="shared" si="12"/>
        <v>0</v>
      </c>
      <c r="P81" s="15">
        <f>SUM($N$12:N81)</f>
        <v>142.55053474405213</v>
      </c>
      <c r="Q81" s="15">
        <f>SUM($O$12:O81)</f>
        <v>53.090671664441281</v>
      </c>
      <c r="R81" s="15">
        <f t="shared" si="13"/>
        <v>47.781604497997151</v>
      </c>
      <c r="S81" s="15">
        <f t="shared" si="13"/>
        <v>43.003444048197437</v>
      </c>
      <c r="T81" s="15">
        <f t="shared" si="8"/>
        <v>99.547090695854692</v>
      </c>
    </row>
    <row r="82" spans="3:20" x14ac:dyDescent="0.3">
      <c r="C82" s="13" t="s">
        <v>21</v>
      </c>
      <c r="D82" s="13">
        <v>70</v>
      </c>
      <c r="E82" s="13">
        <v>70</v>
      </c>
      <c r="F82" s="17">
        <v>26.5</v>
      </c>
      <c r="G82" s="15">
        <f t="shared" si="14"/>
        <v>0.91666666666666685</v>
      </c>
      <c r="H82" s="15">
        <f t="shared" si="15"/>
        <v>-6.9444444444442532E-3</v>
      </c>
      <c r="I82" s="15">
        <f t="shared" si="9"/>
        <v>7.3611111111111107</v>
      </c>
      <c r="J82" s="15">
        <f>'Data (2)'!$I$4*G82</f>
        <v>971.66666666666686</v>
      </c>
      <c r="K82" s="15">
        <f>('Data (2)'!$E$4*1.225*I82^2)/2</f>
        <v>22.4554182437934</v>
      </c>
      <c r="L82" s="15">
        <f>J82+K82+'Data (2)'!$G$4</f>
        <v>1129.3038849104603</v>
      </c>
      <c r="M82" s="15">
        <f t="shared" si="10"/>
        <v>8.3129313750353315</v>
      </c>
      <c r="N82" s="15">
        <f t="shared" si="11"/>
        <v>8.3129313750353315</v>
      </c>
      <c r="O82" s="16">
        <f t="shared" si="12"/>
        <v>0</v>
      </c>
      <c r="P82" s="15">
        <f>SUM($N$12:N82)</f>
        <v>150.86346611908746</v>
      </c>
      <c r="Q82" s="15">
        <f>SUM($O$12:O82)</f>
        <v>53.090671664441281</v>
      </c>
      <c r="R82" s="15">
        <f t="shared" si="13"/>
        <v>47.781604497997151</v>
      </c>
      <c r="S82" s="15">
        <f t="shared" si="13"/>
        <v>43.003444048197437</v>
      </c>
      <c r="T82" s="15">
        <f t="shared" si="8"/>
        <v>107.86002207089003</v>
      </c>
    </row>
    <row r="83" spans="3:20" x14ac:dyDescent="0.3">
      <c r="C83" s="13" t="s">
        <v>21</v>
      </c>
      <c r="D83" s="13">
        <v>71</v>
      </c>
      <c r="E83" s="13">
        <v>71</v>
      </c>
      <c r="F83" s="17">
        <v>29.8</v>
      </c>
      <c r="G83" s="15">
        <f t="shared" si="14"/>
        <v>0.84722222222222243</v>
      </c>
      <c r="H83" s="15">
        <f t="shared" si="15"/>
        <v>-0.13888888888888912</v>
      </c>
      <c r="I83" s="15">
        <f t="shared" si="9"/>
        <v>8.2777777777777786</v>
      </c>
      <c r="J83" s="15">
        <f>'Data (2)'!$I$4*G83</f>
        <v>898.05555555555577</v>
      </c>
      <c r="K83" s="15">
        <f>('Data (2)'!$E$4*1.225*I83^2)/2</f>
        <v>28.396311309673621</v>
      </c>
      <c r="L83" s="15">
        <f>J83+K83+'Data (2)'!$G$4</f>
        <v>1061.6336668652293</v>
      </c>
      <c r="M83" s="15">
        <f t="shared" si="10"/>
        <v>8.7879675757177313</v>
      </c>
      <c r="N83" s="15">
        <f t="shared" si="11"/>
        <v>8.7879675757177313</v>
      </c>
      <c r="O83" s="16">
        <f t="shared" si="12"/>
        <v>0</v>
      </c>
      <c r="P83" s="15">
        <f>SUM($N$12:N83)</f>
        <v>159.65143369480521</v>
      </c>
      <c r="Q83" s="15">
        <f>SUM($O$12:O83)</f>
        <v>53.090671664441281</v>
      </c>
      <c r="R83" s="15">
        <f t="shared" si="13"/>
        <v>47.781604497997151</v>
      </c>
      <c r="S83" s="15">
        <f t="shared" si="13"/>
        <v>43.003444048197437</v>
      </c>
      <c r="T83" s="15">
        <f t="shared" si="8"/>
        <v>116.64798964660777</v>
      </c>
    </row>
    <row r="84" spans="3:20" x14ac:dyDescent="0.3">
      <c r="C84" s="13" t="s">
        <v>21</v>
      </c>
      <c r="D84" s="13">
        <v>72</v>
      </c>
      <c r="E84" s="13">
        <v>72</v>
      </c>
      <c r="F84" s="17">
        <v>32.6</v>
      </c>
      <c r="G84" s="15">
        <f t="shared" si="14"/>
        <v>0.63888888888888862</v>
      </c>
      <c r="H84" s="15">
        <f t="shared" si="15"/>
        <v>-0.22222222222222243</v>
      </c>
      <c r="I84" s="15">
        <f t="shared" si="9"/>
        <v>9.0555555555555554</v>
      </c>
      <c r="J84" s="15">
        <f>'Data (2)'!$I$4*G84</f>
        <v>677.22222222222194</v>
      </c>
      <c r="K84" s="15">
        <f>('Data (2)'!$E$4*1.225*I84^2)/2</f>
        <v>33.983225764006946</v>
      </c>
      <c r="L84" s="15">
        <f>J84+K84+'Data (2)'!$G$4</f>
        <v>846.38724798622889</v>
      </c>
      <c r="M84" s="15">
        <f t="shared" si="10"/>
        <v>7.664506745653072</v>
      </c>
      <c r="N84" s="15">
        <f t="shared" si="11"/>
        <v>7.664506745653072</v>
      </c>
      <c r="O84" s="16">
        <f t="shared" si="12"/>
        <v>0</v>
      </c>
      <c r="P84" s="15">
        <f>SUM($N$12:N84)</f>
        <v>167.31594044045829</v>
      </c>
      <c r="Q84" s="15">
        <f>SUM($O$12:O84)</f>
        <v>53.090671664441281</v>
      </c>
      <c r="R84" s="15">
        <f t="shared" si="13"/>
        <v>47.781604497997151</v>
      </c>
      <c r="S84" s="15">
        <f t="shared" si="13"/>
        <v>43.003444048197437</v>
      </c>
      <c r="T84" s="15">
        <f t="shared" si="8"/>
        <v>124.31249639226085</v>
      </c>
    </row>
    <row r="85" spans="3:20" x14ac:dyDescent="0.3">
      <c r="C85" s="13" t="s">
        <v>21</v>
      </c>
      <c r="D85" s="13">
        <v>73</v>
      </c>
      <c r="E85" s="13">
        <v>73</v>
      </c>
      <c r="F85" s="17">
        <v>34.4</v>
      </c>
      <c r="G85" s="15">
        <f t="shared" si="14"/>
        <v>0.40277777777777757</v>
      </c>
      <c r="H85" s="15">
        <f t="shared" si="15"/>
        <v>-0.18055555555555541</v>
      </c>
      <c r="I85" s="15">
        <f t="shared" si="9"/>
        <v>9.5555555555555554</v>
      </c>
      <c r="J85" s="15">
        <f>'Data (2)'!$I$4*G85</f>
        <v>426.94444444444423</v>
      </c>
      <c r="K85" s="15">
        <f>('Data (2)'!$E$4*1.225*I85^2)/2</f>
        <v>37.839578117444447</v>
      </c>
      <c r="L85" s="15">
        <f>J85+K85+'Data (2)'!$G$4</f>
        <v>599.96582256188867</v>
      </c>
      <c r="M85" s="15">
        <f t="shared" si="10"/>
        <v>5.7330067489247138</v>
      </c>
      <c r="N85" s="15">
        <f t="shared" si="11"/>
        <v>5.7330067489247138</v>
      </c>
      <c r="O85" s="16">
        <f t="shared" si="12"/>
        <v>0</v>
      </c>
      <c r="P85" s="15">
        <f>SUM($N$12:N85)</f>
        <v>173.048947189383</v>
      </c>
      <c r="Q85" s="15">
        <f>SUM($O$12:O85)</f>
        <v>53.090671664441281</v>
      </c>
      <c r="R85" s="15">
        <f t="shared" si="13"/>
        <v>47.781604497997151</v>
      </c>
      <c r="S85" s="15">
        <f t="shared" si="13"/>
        <v>43.003444048197437</v>
      </c>
      <c r="T85" s="15">
        <f t="shared" si="8"/>
        <v>130.04550314118558</v>
      </c>
    </row>
    <row r="86" spans="3:20" x14ac:dyDescent="0.3">
      <c r="C86" s="13" t="s">
        <v>21</v>
      </c>
      <c r="D86" s="13">
        <v>74</v>
      </c>
      <c r="E86" s="13">
        <v>74</v>
      </c>
      <c r="F86" s="17">
        <v>35.5</v>
      </c>
      <c r="G86" s="15">
        <f t="shared" si="14"/>
        <v>0.27777777777777779</v>
      </c>
      <c r="H86" s="15">
        <f t="shared" si="15"/>
        <v>-6.9444444444444448E-2</v>
      </c>
      <c r="I86" s="15">
        <f t="shared" si="9"/>
        <v>9.8611111111111107</v>
      </c>
      <c r="J86" s="15">
        <f>'Data (2)'!$I$4*G86</f>
        <v>294.44444444444446</v>
      </c>
      <c r="K86" s="15">
        <f>('Data (2)'!$E$4*1.225*I86^2)/2</f>
        <v>40.298242565668403</v>
      </c>
      <c r="L86" s="15">
        <f>J86+K86+'Data (2)'!$G$4</f>
        <v>469.92448701011284</v>
      </c>
      <c r="M86" s="15">
        <f t="shared" si="10"/>
        <v>4.6339775802386134</v>
      </c>
      <c r="N86" s="15">
        <f t="shared" si="11"/>
        <v>4.6339775802386134</v>
      </c>
      <c r="O86" s="16">
        <f t="shared" si="12"/>
        <v>0</v>
      </c>
      <c r="P86" s="15">
        <f>SUM($N$12:N86)</f>
        <v>177.68292476962162</v>
      </c>
      <c r="Q86" s="15">
        <f>SUM($O$12:O86)</f>
        <v>53.090671664441281</v>
      </c>
      <c r="R86" s="15">
        <f t="shared" si="13"/>
        <v>47.781604497997151</v>
      </c>
      <c r="S86" s="15">
        <f t="shared" si="13"/>
        <v>43.003444048197437</v>
      </c>
      <c r="T86" s="15">
        <f t="shared" si="8"/>
        <v>134.67948072142417</v>
      </c>
    </row>
    <row r="87" spans="3:20" x14ac:dyDescent="0.3">
      <c r="C87" s="13" t="s">
        <v>21</v>
      </c>
      <c r="D87" s="13">
        <v>75</v>
      </c>
      <c r="E87" s="13">
        <v>75</v>
      </c>
      <c r="F87" s="17">
        <v>36.4</v>
      </c>
      <c r="G87" s="15">
        <f t="shared" si="14"/>
        <v>0.26388888888888867</v>
      </c>
      <c r="H87" s="15">
        <f t="shared" si="15"/>
        <v>6.9444444444445308E-3</v>
      </c>
      <c r="I87" s="15">
        <f t="shared" si="9"/>
        <v>10.111111111111111</v>
      </c>
      <c r="J87" s="15">
        <f>'Data (2)'!$I$4*G87</f>
        <v>279.722222222222</v>
      </c>
      <c r="K87" s="15">
        <f>('Data (2)'!$E$4*1.225*I87^2)/2</f>
        <v>42.367434612027779</v>
      </c>
      <c r="L87" s="15">
        <f>J87+K87+'Data (2)'!$G$4</f>
        <v>457.27145683424982</v>
      </c>
      <c r="M87" s="15">
        <f t="shared" si="10"/>
        <v>4.6235225079907476</v>
      </c>
      <c r="N87" s="15">
        <f t="shared" si="11"/>
        <v>4.6235225079907476</v>
      </c>
      <c r="O87" s="16">
        <f t="shared" si="12"/>
        <v>0</v>
      </c>
      <c r="P87" s="15">
        <f>SUM($N$12:N87)</f>
        <v>182.30644727761236</v>
      </c>
      <c r="Q87" s="15">
        <f>SUM($O$12:O87)</f>
        <v>53.090671664441281</v>
      </c>
      <c r="R87" s="15">
        <f t="shared" si="13"/>
        <v>47.781604497997151</v>
      </c>
      <c r="S87" s="15">
        <f t="shared" si="13"/>
        <v>43.003444048197437</v>
      </c>
      <c r="T87" s="15">
        <f t="shared" si="8"/>
        <v>139.30300322941491</v>
      </c>
    </row>
    <row r="88" spans="3:20" x14ac:dyDescent="0.3">
      <c r="C88" s="13" t="s">
        <v>21</v>
      </c>
      <c r="D88" s="13">
        <v>76</v>
      </c>
      <c r="E88" s="13">
        <v>76</v>
      </c>
      <c r="F88" s="17">
        <v>37.4</v>
      </c>
      <c r="G88" s="15">
        <f t="shared" si="14"/>
        <v>0.29166666666666685</v>
      </c>
      <c r="H88" s="15">
        <f t="shared" si="15"/>
        <v>0</v>
      </c>
      <c r="I88" s="15">
        <f t="shared" si="9"/>
        <v>10.388888888888888</v>
      </c>
      <c r="J88" s="15">
        <f>'Data (2)'!$I$4*G88</f>
        <v>309.16666666666686</v>
      </c>
      <c r="K88" s="15">
        <f>('Data (2)'!$E$4*1.225*I88^2)/2</f>
        <v>44.727292022340272</v>
      </c>
      <c r="L88" s="15">
        <f>J88+K88+'Data (2)'!$G$4</f>
        <v>489.07575868900716</v>
      </c>
      <c r="M88" s="15">
        <f t="shared" si="10"/>
        <v>5.0809537152691293</v>
      </c>
      <c r="N88" s="15">
        <f t="shared" si="11"/>
        <v>5.0809537152691293</v>
      </c>
      <c r="O88" s="16">
        <f t="shared" si="12"/>
        <v>0</v>
      </c>
      <c r="P88" s="15">
        <f>SUM($N$12:N88)</f>
        <v>187.38740099288148</v>
      </c>
      <c r="Q88" s="15">
        <f>SUM($O$12:O88)</f>
        <v>53.090671664441281</v>
      </c>
      <c r="R88" s="15">
        <f t="shared" si="13"/>
        <v>47.781604497997151</v>
      </c>
      <c r="S88" s="15">
        <f t="shared" si="13"/>
        <v>43.003444048197437</v>
      </c>
      <c r="T88" s="15">
        <f t="shared" si="8"/>
        <v>144.38395694468403</v>
      </c>
    </row>
    <row r="89" spans="3:20" x14ac:dyDescent="0.3">
      <c r="C89" s="13" t="s">
        <v>21</v>
      </c>
      <c r="D89" s="13">
        <v>77</v>
      </c>
      <c r="E89" s="13">
        <v>77</v>
      </c>
      <c r="F89" s="17">
        <v>38.5</v>
      </c>
      <c r="G89" s="15">
        <f t="shared" si="14"/>
        <v>0.26388888888888867</v>
      </c>
      <c r="H89" s="15">
        <f t="shared" si="15"/>
        <v>-7.6388888888888978E-2</v>
      </c>
      <c r="I89" s="15">
        <f t="shared" si="9"/>
        <v>10.694444444444445</v>
      </c>
      <c r="J89" s="15">
        <f>'Data (2)'!$I$4*G89</f>
        <v>279.722222222222</v>
      </c>
      <c r="K89" s="15">
        <f>('Data (2)'!$E$4*1.225*I89^2)/2</f>
        <v>47.397000629210076</v>
      </c>
      <c r="L89" s="15">
        <f>J89+K89+'Data (2)'!$G$4</f>
        <v>462.30102285143209</v>
      </c>
      <c r="M89" s="15">
        <f t="shared" si="10"/>
        <v>4.9440526054944822</v>
      </c>
      <c r="N89" s="15">
        <f t="shared" si="11"/>
        <v>4.9440526054944822</v>
      </c>
      <c r="O89" s="16">
        <f t="shared" si="12"/>
        <v>0</v>
      </c>
      <c r="P89" s="15">
        <f>SUM($N$12:N89)</f>
        <v>192.33145359837596</v>
      </c>
      <c r="Q89" s="15">
        <f>SUM($O$12:O89)</f>
        <v>53.090671664441281</v>
      </c>
      <c r="R89" s="15">
        <f t="shared" si="13"/>
        <v>47.781604497997151</v>
      </c>
      <c r="S89" s="15">
        <f t="shared" si="13"/>
        <v>43.003444048197437</v>
      </c>
      <c r="T89" s="15">
        <f t="shared" si="8"/>
        <v>149.32800955017854</v>
      </c>
    </row>
    <row r="90" spans="3:20" x14ac:dyDescent="0.3">
      <c r="C90" s="13" t="s">
        <v>21</v>
      </c>
      <c r="D90" s="13">
        <v>78</v>
      </c>
      <c r="E90" s="13">
        <v>78</v>
      </c>
      <c r="F90" s="17">
        <v>39.299999999999997</v>
      </c>
      <c r="G90" s="15">
        <f t="shared" si="14"/>
        <v>0.1388888888888889</v>
      </c>
      <c r="H90" s="15">
        <f t="shared" si="15"/>
        <v>-0.15277777777777746</v>
      </c>
      <c r="I90" s="15">
        <f t="shared" si="9"/>
        <v>10.916666666666666</v>
      </c>
      <c r="J90" s="15">
        <f>'Data (2)'!$I$4*G90</f>
        <v>147.22222222222223</v>
      </c>
      <c r="K90" s="15">
        <f>('Data (2)'!$E$4*1.225*I90^2)/2</f>
        <v>49.387210998015625</v>
      </c>
      <c r="L90" s="15">
        <f>J90+K90+'Data (2)'!$G$4</f>
        <v>331.79123322023787</v>
      </c>
      <c r="M90" s="15">
        <f t="shared" si="10"/>
        <v>3.6220542959875965</v>
      </c>
      <c r="N90" s="15">
        <f t="shared" si="11"/>
        <v>3.6220542959875965</v>
      </c>
      <c r="O90" s="16">
        <f t="shared" si="12"/>
        <v>0</v>
      </c>
      <c r="P90" s="15">
        <f>SUM($N$12:N90)</f>
        <v>195.95350789436355</v>
      </c>
      <c r="Q90" s="15">
        <f>SUM($O$12:O90)</f>
        <v>53.090671664441281</v>
      </c>
      <c r="R90" s="15">
        <f t="shared" si="13"/>
        <v>47.781604497997151</v>
      </c>
      <c r="S90" s="15">
        <f t="shared" si="13"/>
        <v>43.003444048197437</v>
      </c>
      <c r="T90" s="15">
        <f t="shared" si="8"/>
        <v>152.95006384616613</v>
      </c>
    </row>
    <row r="91" spans="3:20" x14ac:dyDescent="0.3">
      <c r="C91" s="13" t="s">
        <v>21</v>
      </c>
      <c r="D91" s="13">
        <v>79</v>
      </c>
      <c r="E91" s="13">
        <v>79</v>
      </c>
      <c r="F91" s="17">
        <v>39.5</v>
      </c>
      <c r="G91" s="15">
        <f t="shared" si="14"/>
        <v>-4.1666666666666269E-2</v>
      </c>
      <c r="H91" s="15">
        <f t="shared" si="15"/>
        <v>-0.1388888888888889</v>
      </c>
      <c r="I91" s="15">
        <f t="shared" si="9"/>
        <v>10.972222222222221</v>
      </c>
      <c r="J91" s="15">
        <f>'Data (2)'!$I$4*G91</f>
        <v>-44.166666666666245</v>
      </c>
      <c r="K91" s="15">
        <f>('Data (2)'!$E$4*1.225*I91^2)/2</f>
        <v>49.891158867751727</v>
      </c>
      <c r="L91" s="15">
        <f>J91+K91+'Data (2)'!$G$4</f>
        <v>140.90629220108548</v>
      </c>
      <c r="M91" s="15">
        <f t="shared" si="10"/>
        <v>1.5460551505396878</v>
      </c>
      <c r="N91" s="15">
        <f t="shared" si="11"/>
        <v>1.5460551505396878</v>
      </c>
      <c r="O91" s="16">
        <f t="shared" si="12"/>
        <v>0</v>
      </c>
      <c r="P91" s="15">
        <f>SUM($N$12:N91)</f>
        <v>197.49956304490325</v>
      </c>
      <c r="Q91" s="15">
        <f>SUM($O$12:O91)</f>
        <v>53.090671664441281</v>
      </c>
      <c r="R91" s="15">
        <f t="shared" si="13"/>
        <v>47.781604497997151</v>
      </c>
      <c r="S91" s="15">
        <f t="shared" si="13"/>
        <v>43.003444048197437</v>
      </c>
      <c r="T91" s="15">
        <f t="shared" si="8"/>
        <v>154.49611899670583</v>
      </c>
    </row>
    <row r="92" spans="3:20" x14ac:dyDescent="0.3">
      <c r="C92" s="13" t="s">
        <v>21</v>
      </c>
      <c r="D92" s="13">
        <v>80</v>
      </c>
      <c r="E92" s="13">
        <v>80</v>
      </c>
      <c r="F92" s="17">
        <v>39</v>
      </c>
      <c r="G92" s="15">
        <f t="shared" si="14"/>
        <v>-0.1388888888888889</v>
      </c>
      <c r="H92" s="15">
        <f t="shared" si="15"/>
        <v>-9.7222222222222612E-2</v>
      </c>
      <c r="I92" s="15">
        <f t="shared" si="9"/>
        <v>10.833333333333334</v>
      </c>
      <c r="J92" s="15">
        <f>'Data (2)'!$I$4*G92</f>
        <v>-147.22222222222223</v>
      </c>
      <c r="K92" s="15">
        <f>('Data (2)'!$E$4*1.225*I92^2)/2</f>
        <v>48.63608565156251</v>
      </c>
      <c r="L92" s="15">
        <f>J92+K92+'Data (2)'!$G$4</f>
        <v>36.595663429340291</v>
      </c>
      <c r="M92" s="15">
        <f t="shared" si="10"/>
        <v>0.39645302048451986</v>
      </c>
      <c r="N92" s="15">
        <f t="shared" si="11"/>
        <v>0.39645302048451986</v>
      </c>
      <c r="O92" s="16">
        <f t="shared" si="12"/>
        <v>0</v>
      </c>
      <c r="P92" s="15">
        <f>SUM($N$12:N92)</f>
        <v>197.89601606538778</v>
      </c>
      <c r="Q92" s="15">
        <f>SUM($O$12:O92)</f>
        <v>53.090671664441281</v>
      </c>
      <c r="R92" s="15">
        <f t="shared" si="13"/>
        <v>47.781604497997151</v>
      </c>
      <c r="S92" s="15">
        <f t="shared" si="13"/>
        <v>43.003444048197437</v>
      </c>
      <c r="T92" s="15">
        <f t="shared" si="8"/>
        <v>154.89257201719033</v>
      </c>
    </row>
    <row r="93" spans="3:20" x14ac:dyDescent="0.3">
      <c r="C93" s="13" t="s">
        <v>21</v>
      </c>
      <c r="D93" s="13">
        <v>81</v>
      </c>
      <c r="E93" s="13">
        <v>81</v>
      </c>
      <c r="F93" s="17">
        <v>38.5</v>
      </c>
      <c r="G93" s="15">
        <f t="shared" si="14"/>
        <v>-0.23611111111111149</v>
      </c>
      <c r="H93" s="15">
        <f t="shared" si="15"/>
        <v>-3.472222222222221E-2</v>
      </c>
      <c r="I93" s="15">
        <f t="shared" si="9"/>
        <v>10.694444444444445</v>
      </c>
      <c r="J93" s="15">
        <f>'Data (2)'!$I$4*G93</f>
        <v>-250.27777777777817</v>
      </c>
      <c r="K93" s="15">
        <f>('Data (2)'!$E$4*1.225*I93^2)/2</f>
        <v>47.397000629210076</v>
      </c>
      <c r="L93" s="15">
        <f>J93+K93+'Data (2)'!$G$4</f>
        <v>-67.698977148568076</v>
      </c>
      <c r="M93" s="15">
        <f t="shared" si="10"/>
        <v>-0.72400295006107529</v>
      </c>
      <c r="N93" s="15">
        <f t="shared" si="11"/>
        <v>0</v>
      </c>
      <c r="O93" s="16">
        <f t="shared" si="12"/>
        <v>0.72400295006107529</v>
      </c>
      <c r="P93" s="15">
        <f>SUM($N$12:N93)</f>
        <v>197.89601606538778</v>
      </c>
      <c r="Q93" s="15">
        <f>SUM($O$12:O93)</f>
        <v>53.814674614502358</v>
      </c>
      <c r="R93" s="15">
        <f t="shared" si="13"/>
        <v>48.433207153052123</v>
      </c>
      <c r="S93" s="15">
        <f t="shared" si="13"/>
        <v>43.589886437746912</v>
      </c>
      <c r="T93" s="15">
        <f t="shared" si="8"/>
        <v>154.30612962764087</v>
      </c>
    </row>
    <row r="94" spans="3:20" x14ac:dyDescent="0.3">
      <c r="C94" s="13" t="s">
        <v>21</v>
      </c>
      <c r="D94" s="13">
        <v>82</v>
      </c>
      <c r="E94" s="13">
        <v>82</v>
      </c>
      <c r="F94" s="17">
        <v>37.299999999999997</v>
      </c>
      <c r="G94" s="15">
        <f t="shared" si="14"/>
        <v>-0.20833333333333331</v>
      </c>
      <c r="H94" s="15">
        <f t="shared" si="15"/>
        <v>7.6388888888889478E-2</v>
      </c>
      <c r="I94" s="15">
        <f t="shared" si="9"/>
        <v>10.361111111111111</v>
      </c>
      <c r="J94" s="15">
        <f>'Data (2)'!$I$4*G94</f>
        <v>-220.83333333333331</v>
      </c>
      <c r="K94" s="15">
        <f>('Data (2)'!$E$4*1.225*I94^2)/2</f>
        <v>44.4884284064184</v>
      </c>
      <c r="L94" s="15">
        <f>J94+K94+'Data (2)'!$G$4</f>
        <v>-41.163104926914912</v>
      </c>
      <c r="M94" s="15">
        <f t="shared" si="10"/>
        <v>-0.42649550382609064</v>
      </c>
      <c r="N94" s="15">
        <f t="shared" si="11"/>
        <v>0</v>
      </c>
      <c r="O94" s="16">
        <f t="shared" si="12"/>
        <v>0.42649550382609064</v>
      </c>
      <c r="P94" s="15">
        <f>SUM($N$12:N94)</f>
        <v>197.89601606538778</v>
      </c>
      <c r="Q94" s="15">
        <f>SUM($O$12:O94)</f>
        <v>54.241170118328448</v>
      </c>
      <c r="R94" s="15">
        <f t="shared" si="13"/>
        <v>48.817053106495607</v>
      </c>
      <c r="S94" s="15">
        <f t="shared" si="13"/>
        <v>43.935347795846049</v>
      </c>
      <c r="T94" s="15">
        <f t="shared" si="8"/>
        <v>153.96066826954174</v>
      </c>
    </row>
    <row r="95" spans="3:20" x14ac:dyDescent="0.3">
      <c r="C95" s="13" t="s">
        <v>21</v>
      </c>
      <c r="D95" s="13">
        <v>83</v>
      </c>
      <c r="E95" s="13">
        <v>83</v>
      </c>
      <c r="F95" s="17">
        <v>37</v>
      </c>
      <c r="G95" s="15">
        <f t="shared" si="14"/>
        <v>-8.3333333333332538E-2</v>
      </c>
      <c r="H95" s="15">
        <f t="shared" si="15"/>
        <v>2.7777777777777665E-2</v>
      </c>
      <c r="I95" s="15">
        <f t="shared" si="9"/>
        <v>10.277777777777777</v>
      </c>
      <c r="J95" s="15">
        <f>'Data (2)'!$I$4*G95</f>
        <v>-88.33333333333249</v>
      </c>
      <c r="K95" s="15">
        <f>('Data (2)'!$E$4*1.225*I95^2)/2</f>
        <v>43.775674725173609</v>
      </c>
      <c r="L95" s="15">
        <f>J95+K95+'Data (2)'!$G$4</f>
        <v>90.624141391841135</v>
      </c>
      <c r="M95" s="15">
        <f t="shared" si="10"/>
        <v>0.93141478652725607</v>
      </c>
      <c r="N95" s="15">
        <f t="shared" si="11"/>
        <v>0.93141478652725607</v>
      </c>
      <c r="O95" s="16">
        <f t="shared" si="12"/>
        <v>0</v>
      </c>
      <c r="P95" s="15">
        <f>SUM($N$12:N95)</f>
        <v>198.82743085191504</v>
      </c>
      <c r="Q95" s="15">
        <f>SUM($O$12:O95)</f>
        <v>54.241170118328448</v>
      </c>
      <c r="R95" s="15">
        <f t="shared" si="13"/>
        <v>48.817053106495607</v>
      </c>
      <c r="S95" s="15">
        <f t="shared" si="13"/>
        <v>43.935347795846049</v>
      </c>
      <c r="T95" s="15">
        <f t="shared" si="8"/>
        <v>154.892083056069</v>
      </c>
    </row>
    <row r="96" spans="3:20" x14ac:dyDescent="0.3">
      <c r="C96" s="13" t="s">
        <v>21</v>
      </c>
      <c r="D96" s="13">
        <v>84</v>
      </c>
      <c r="E96" s="13">
        <v>84</v>
      </c>
      <c r="F96" s="17">
        <v>36.700000000000003</v>
      </c>
      <c r="G96" s="15">
        <f t="shared" si="14"/>
        <v>-0.15277777777777798</v>
      </c>
      <c r="H96" s="15">
        <f t="shared" si="15"/>
        <v>-5.5555555555556344E-2</v>
      </c>
      <c r="I96" s="15">
        <f t="shared" si="9"/>
        <v>10.194444444444445</v>
      </c>
      <c r="J96" s="15">
        <f>'Data (2)'!$I$4*G96</f>
        <v>-161.94444444444466</v>
      </c>
      <c r="K96" s="15">
        <f>('Data (2)'!$E$4*1.225*I96^2)/2</f>
        <v>43.068676793710075</v>
      </c>
      <c r="L96" s="15">
        <f>J96+K96+'Data (2)'!$G$4</f>
        <v>16.306032349265422</v>
      </c>
      <c r="M96" s="15">
        <f t="shared" si="10"/>
        <v>0.16623094089390028</v>
      </c>
      <c r="N96" s="15">
        <f t="shared" si="11"/>
        <v>0.16623094089390028</v>
      </c>
      <c r="O96" s="16">
        <f t="shared" si="12"/>
        <v>0</v>
      </c>
      <c r="P96" s="15">
        <f>SUM($N$12:N96)</f>
        <v>198.99366179280895</v>
      </c>
      <c r="Q96" s="15">
        <f>SUM($O$12:O96)</f>
        <v>54.241170118328448</v>
      </c>
      <c r="R96" s="15">
        <f t="shared" si="13"/>
        <v>48.817053106495607</v>
      </c>
      <c r="S96" s="15">
        <f t="shared" si="13"/>
        <v>43.935347795846049</v>
      </c>
      <c r="T96" s="15">
        <f t="shared" si="8"/>
        <v>155.05831399696291</v>
      </c>
    </row>
    <row r="97" spans="3:20" x14ac:dyDescent="0.3">
      <c r="C97" s="13" t="s">
        <v>21</v>
      </c>
      <c r="D97" s="13">
        <v>85</v>
      </c>
      <c r="E97" s="13">
        <v>85</v>
      </c>
      <c r="F97" s="17">
        <v>35.9</v>
      </c>
      <c r="G97" s="15">
        <f t="shared" si="14"/>
        <v>-0.19444444444444522</v>
      </c>
      <c r="H97" s="15">
        <f t="shared" si="15"/>
        <v>-1.388888888888859E-2</v>
      </c>
      <c r="I97" s="15">
        <f t="shared" si="9"/>
        <v>9.9722222222222214</v>
      </c>
      <c r="J97" s="15">
        <f>'Data (2)'!$I$4*G97</f>
        <v>-206.11111111111194</v>
      </c>
      <c r="K97" s="15">
        <f>('Data (2)'!$E$4*1.225*I97^2)/2</f>
        <v>41.211488197626728</v>
      </c>
      <c r="L97" s="15">
        <f>J97+K97+'Data (2)'!$G$4</f>
        <v>-29.717822913485207</v>
      </c>
      <c r="M97" s="15">
        <f t="shared" si="10"/>
        <v>-0.29635273405392187</v>
      </c>
      <c r="N97" s="15">
        <f t="shared" si="11"/>
        <v>0</v>
      </c>
      <c r="O97" s="16">
        <f t="shared" si="12"/>
        <v>0.29635273405392187</v>
      </c>
      <c r="P97" s="15">
        <f>SUM($N$12:N97)</f>
        <v>198.99366179280895</v>
      </c>
      <c r="Q97" s="15">
        <f>SUM($O$12:O97)</f>
        <v>54.537522852382367</v>
      </c>
      <c r="R97" s="15">
        <f t="shared" si="13"/>
        <v>49.083770567144128</v>
      </c>
      <c r="S97" s="15">
        <f t="shared" si="13"/>
        <v>44.175393510429714</v>
      </c>
      <c r="T97" s="15">
        <f t="shared" si="8"/>
        <v>154.81826828237922</v>
      </c>
    </row>
    <row r="98" spans="3:20" x14ac:dyDescent="0.3">
      <c r="C98" s="13" t="s">
        <v>21</v>
      </c>
      <c r="D98" s="13">
        <v>86</v>
      </c>
      <c r="E98" s="13">
        <v>86</v>
      </c>
      <c r="F98" s="17">
        <v>35.299999999999997</v>
      </c>
      <c r="G98" s="15">
        <f t="shared" si="14"/>
        <v>-0.18055555555555516</v>
      </c>
      <c r="H98" s="15">
        <f t="shared" si="15"/>
        <v>2.083333333333412E-2</v>
      </c>
      <c r="I98" s="15">
        <f t="shared" si="9"/>
        <v>9.8055555555555554</v>
      </c>
      <c r="J98" s="15">
        <f>'Data (2)'!$I$4*G98</f>
        <v>-191.38888888888849</v>
      </c>
      <c r="K98" s="15">
        <f>('Data (2)'!$E$4*1.225*I98^2)/2</f>
        <v>39.845456916210068</v>
      </c>
      <c r="L98" s="15">
        <f>J98+K98+'Data (2)'!$G$4</f>
        <v>-16.361631972678424</v>
      </c>
      <c r="M98" s="15">
        <f t="shared" si="10"/>
        <v>-0.16043489128765234</v>
      </c>
      <c r="N98" s="15">
        <f t="shared" si="11"/>
        <v>0</v>
      </c>
      <c r="O98" s="16">
        <f t="shared" si="12"/>
        <v>0.16043489128765234</v>
      </c>
      <c r="P98" s="15">
        <f>SUM($N$12:N98)</f>
        <v>198.99366179280895</v>
      </c>
      <c r="Q98" s="15">
        <f>SUM($O$12:O98)</f>
        <v>54.697957743670017</v>
      </c>
      <c r="R98" s="15">
        <f t="shared" si="13"/>
        <v>49.228161969303017</v>
      </c>
      <c r="S98" s="15">
        <f t="shared" si="13"/>
        <v>44.305345772372718</v>
      </c>
      <c r="T98" s="15">
        <f t="shared" si="8"/>
        <v>154.68831602043622</v>
      </c>
    </row>
    <row r="99" spans="3:20" x14ac:dyDescent="0.3">
      <c r="C99" s="13" t="s">
        <v>21</v>
      </c>
      <c r="D99" s="13">
        <v>87</v>
      </c>
      <c r="E99" s="13">
        <v>87</v>
      </c>
      <c r="F99" s="17">
        <v>34.6</v>
      </c>
      <c r="G99" s="15">
        <f t="shared" si="14"/>
        <v>-0.15277777777777699</v>
      </c>
      <c r="H99" s="15">
        <f t="shared" si="15"/>
        <v>-9.7222222222222612E-2</v>
      </c>
      <c r="I99" s="15">
        <f t="shared" si="9"/>
        <v>9.6111111111111107</v>
      </c>
      <c r="J99" s="15">
        <f>'Data (2)'!$I$4*G99</f>
        <v>-161.9444444444436</v>
      </c>
      <c r="K99" s="15">
        <f>('Data (2)'!$E$4*1.225*I99^2)/2</f>
        <v>38.280852267340279</v>
      </c>
      <c r="L99" s="15">
        <f>J99+K99+'Data (2)'!$G$4</f>
        <v>11.518207822896684</v>
      </c>
      <c r="M99" s="15">
        <f t="shared" si="10"/>
        <v>0.11070277518672925</v>
      </c>
      <c r="N99" s="15">
        <f t="shared" si="11"/>
        <v>0.11070277518672925</v>
      </c>
      <c r="O99" s="16">
        <f t="shared" si="12"/>
        <v>0</v>
      </c>
      <c r="P99" s="15">
        <f>SUM($N$12:N99)</f>
        <v>199.10436456799567</v>
      </c>
      <c r="Q99" s="15">
        <f>SUM($O$12:O99)</f>
        <v>54.697957743670017</v>
      </c>
      <c r="R99" s="15">
        <f t="shared" si="13"/>
        <v>49.228161969303017</v>
      </c>
      <c r="S99" s="15">
        <f t="shared" si="13"/>
        <v>44.305345772372718</v>
      </c>
      <c r="T99" s="15">
        <f t="shared" si="8"/>
        <v>154.79901879562294</v>
      </c>
    </row>
    <row r="100" spans="3:20" x14ac:dyDescent="0.3">
      <c r="C100" s="13" t="s">
        <v>21</v>
      </c>
      <c r="D100" s="13">
        <v>88</v>
      </c>
      <c r="E100" s="13">
        <v>88</v>
      </c>
      <c r="F100" s="17">
        <v>34.200000000000003</v>
      </c>
      <c r="G100" s="15">
        <f t="shared" si="14"/>
        <v>-0.37500000000000039</v>
      </c>
      <c r="H100" s="15">
        <f t="shared" si="15"/>
        <v>-0.40277777777777829</v>
      </c>
      <c r="I100" s="15">
        <f t="shared" si="9"/>
        <v>9.5</v>
      </c>
      <c r="J100" s="15">
        <f>'Data (2)'!$I$4*G100</f>
        <v>-397.5000000000004</v>
      </c>
      <c r="K100" s="15">
        <f>('Data (2)'!$E$4*1.225*I100^2)/2</f>
        <v>37.400862078562504</v>
      </c>
      <c r="L100" s="15">
        <f>J100+K100+'Data (2)'!$G$4</f>
        <v>-224.91733792143788</v>
      </c>
      <c r="M100" s="15">
        <f t="shared" si="10"/>
        <v>-2.1367147102536594</v>
      </c>
      <c r="N100" s="15">
        <f t="shared" si="11"/>
        <v>0</v>
      </c>
      <c r="O100" s="16">
        <f t="shared" si="12"/>
        <v>2.1367147102536594</v>
      </c>
      <c r="P100" s="15">
        <f>SUM($N$12:N100)</f>
        <v>199.10436456799567</v>
      </c>
      <c r="Q100" s="15">
        <f>SUM($O$12:O100)</f>
        <v>56.834672453923673</v>
      </c>
      <c r="R100" s="15">
        <f t="shared" si="13"/>
        <v>51.151205208531309</v>
      </c>
      <c r="S100" s="15">
        <f t="shared" si="13"/>
        <v>46.036084687678176</v>
      </c>
      <c r="T100" s="15">
        <f t="shared" si="8"/>
        <v>153.0682798803175</v>
      </c>
    </row>
    <row r="101" spans="3:20" x14ac:dyDescent="0.3">
      <c r="C101" s="13" t="s">
        <v>21</v>
      </c>
      <c r="D101" s="13">
        <v>89</v>
      </c>
      <c r="E101" s="13">
        <v>89</v>
      </c>
      <c r="F101" s="17">
        <v>31.9</v>
      </c>
      <c r="G101" s="15">
        <f t="shared" si="14"/>
        <v>-0.95833333333333359</v>
      </c>
      <c r="H101" s="15">
        <f t="shared" si="15"/>
        <v>-0.49999999999999967</v>
      </c>
      <c r="I101" s="15">
        <f t="shared" si="9"/>
        <v>8.8611111111111107</v>
      </c>
      <c r="J101" s="15">
        <f>'Data (2)'!$I$4*G101</f>
        <v>-1015.8333333333336</v>
      </c>
      <c r="K101" s="15">
        <f>('Data (2)'!$E$4*1.225*I101^2)/2</f>
        <v>32.5394918605434</v>
      </c>
      <c r="L101" s="15">
        <f>J101+K101+'Data (2)'!$G$4</f>
        <v>-848.11204147279022</v>
      </c>
      <c r="M101" s="15">
        <f t="shared" si="10"/>
        <v>-7.5152150341616686</v>
      </c>
      <c r="N101" s="15">
        <f t="shared" si="11"/>
        <v>0</v>
      </c>
      <c r="O101" s="16">
        <f t="shared" si="12"/>
        <v>7.5152150341616686</v>
      </c>
      <c r="P101" s="15">
        <f>SUM($N$12:N101)</f>
        <v>199.10436456799567</v>
      </c>
      <c r="Q101" s="15">
        <f>SUM($O$12:O101)</f>
        <v>64.349887488085344</v>
      </c>
      <c r="R101" s="15">
        <f t="shared" si="13"/>
        <v>57.914898739276808</v>
      </c>
      <c r="S101" s="15">
        <f t="shared" si="13"/>
        <v>52.123408865349127</v>
      </c>
      <c r="T101" s="15">
        <f t="shared" si="8"/>
        <v>146.98095570264655</v>
      </c>
    </row>
    <row r="102" spans="3:20" x14ac:dyDescent="0.3">
      <c r="C102" s="13" t="s">
        <v>21</v>
      </c>
      <c r="D102" s="13">
        <v>90</v>
      </c>
      <c r="E102" s="13">
        <v>90</v>
      </c>
      <c r="F102" s="17">
        <v>27.3</v>
      </c>
      <c r="G102" s="15">
        <f t="shared" si="14"/>
        <v>-1.3749999999999998</v>
      </c>
      <c r="H102" s="15">
        <f t="shared" si="15"/>
        <v>-0.23611111111111099</v>
      </c>
      <c r="I102" s="15">
        <f t="shared" si="9"/>
        <v>7.583333333333333</v>
      </c>
      <c r="J102" s="15">
        <f>'Data (2)'!$I$4*G102</f>
        <v>-1457.4999999999998</v>
      </c>
      <c r="K102" s="15">
        <f>('Data (2)'!$E$4*1.225*I102^2)/2</f>
        <v>23.831681969265627</v>
      </c>
      <c r="L102" s="15">
        <f>J102+K102+'Data (2)'!$G$4</f>
        <v>-1298.486518030734</v>
      </c>
      <c r="M102" s="15">
        <f t="shared" si="10"/>
        <v>-9.8468560950663999</v>
      </c>
      <c r="N102" s="15">
        <f t="shared" si="11"/>
        <v>0</v>
      </c>
      <c r="O102" s="16">
        <f t="shared" si="12"/>
        <v>9.8468560950663999</v>
      </c>
      <c r="P102" s="15">
        <f>SUM($N$12:N102)</f>
        <v>199.10436456799567</v>
      </c>
      <c r="Q102" s="15">
        <f>SUM($O$12:O102)</f>
        <v>74.196743583151743</v>
      </c>
      <c r="R102" s="15">
        <f t="shared" si="13"/>
        <v>66.777069224836566</v>
      </c>
      <c r="S102" s="15">
        <f t="shared" si="13"/>
        <v>60.099362302352908</v>
      </c>
      <c r="T102" s="15">
        <f t="shared" si="8"/>
        <v>139.00500226564276</v>
      </c>
    </row>
    <row r="103" spans="3:20" x14ac:dyDescent="0.3">
      <c r="C103" s="13" t="s">
        <v>21</v>
      </c>
      <c r="D103" s="13">
        <v>91</v>
      </c>
      <c r="E103" s="13">
        <v>91</v>
      </c>
      <c r="F103" s="17">
        <v>22</v>
      </c>
      <c r="G103" s="15">
        <f t="shared" si="14"/>
        <v>-1.4305555555555556</v>
      </c>
      <c r="H103" s="15">
        <f t="shared" si="15"/>
        <v>0.14583333333333315</v>
      </c>
      <c r="I103" s="15">
        <f t="shared" si="9"/>
        <v>6.1111111111111107</v>
      </c>
      <c r="J103" s="15">
        <f>'Data (2)'!$I$4*G103</f>
        <v>-1516.3888888888889</v>
      </c>
      <c r="K103" s="15">
        <f>('Data (2)'!$E$4*1.225*I103^2)/2</f>
        <v>15.476571634027778</v>
      </c>
      <c r="L103" s="15">
        <f>J103+K103+'Data (2)'!$G$4</f>
        <v>-1365.7305172548611</v>
      </c>
      <c r="M103" s="15">
        <f t="shared" si="10"/>
        <v>-8.3461309387797069</v>
      </c>
      <c r="N103" s="15">
        <f t="shared" si="11"/>
        <v>0</v>
      </c>
      <c r="O103" s="16">
        <f t="shared" si="12"/>
        <v>8.3461309387797069</v>
      </c>
      <c r="P103" s="15">
        <f>SUM($N$12:N103)</f>
        <v>199.10436456799567</v>
      </c>
      <c r="Q103" s="15">
        <f>SUM($O$12:O103)</f>
        <v>82.542874521931452</v>
      </c>
      <c r="R103" s="15">
        <f t="shared" si="13"/>
        <v>74.288587069738313</v>
      </c>
      <c r="S103" s="15">
        <f t="shared" si="13"/>
        <v>66.859728362764486</v>
      </c>
      <c r="T103" s="15">
        <f t="shared" si="8"/>
        <v>132.24463620523119</v>
      </c>
    </row>
    <row r="104" spans="3:20" x14ac:dyDescent="0.3">
      <c r="C104" s="13" t="s">
        <v>21</v>
      </c>
      <c r="D104" s="13">
        <v>92</v>
      </c>
      <c r="E104" s="13">
        <v>92</v>
      </c>
      <c r="F104" s="17">
        <v>17</v>
      </c>
      <c r="G104" s="15">
        <f t="shared" si="14"/>
        <v>-1.0833333333333335</v>
      </c>
      <c r="H104" s="15">
        <f t="shared" si="15"/>
        <v>0.36805555555555558</v>
      </c>
      <c r="I104" s="15">
        <f t="shared" si="9"/>
        <v>4.7222222222222223</v>
      </c>
      <c r="J104" s="15">
        <f>'Data (2)'!$I$4*G104</f>
        <v>-1148.3333333333335</v>
      </c>
      <c r="K104" s="15">
        <f>('Data (2)'!$E$4*1.225*I104^2)/2</f>
        <v>9.2411760376736112</v>
      </c>
      <c r="L104" s="15">
        <f>J104+K104+'Data (2)'!$G$4</f>
        <v>-1003.9103572956599</v>
      </c>
      <c r="M104" s="15">
        <f t="shared" si="10"/>
        <v>-4.740687798340617</v>
      </c>
      <c r="N104" s="15">
        <f t="shared" si="11"/>
        <v>0</v>
      </c>
      <c r="O104" s="16">
        <f t="shared" si="12"/>
        <v>4.740687798340617</v>
      </c>
      <c r="P104" s="15">
        <f>SUM($N$12:N104)</f>
        <v>199.10436456799567</v>
      </c>
      <c r="Q104" s="15">
        <f>SUM($O$12:O104)</f>
        <v>87.283562320272068</v>
      </c>
      <c r="R104" s="15">
        <f t="shared" si="13"/>
        <v>78.555206088244859</v>
      </c>
      <c r="S104" s="15">
        <f t="shared" si="13"/>
        <v>70.699685479420381</v>
      </c>
      <c r="T104" s="15">
        <f t="shared" si="8"/>
        <v>128.40467908857528</v>
      </c>
    </row>
    <row r="105" spans="3:20" x14ac:dyDescent="0.3">
      <c r="C105" s="13" t="s">
        <v>21</v>
      </c>
      <c r="D105" s="13">
        <v>93</v>
      </c>
      <c r="E105" s="13">
        <v>93</v>
      </c>
      <c r="F105" s="17">
        <v>14.2</v>
      </c>
      <c r="G105" s="15">
        <f t="shared" si="14"/>
        <v>-0.69444444444444442</v>
      </c>
      <c r="H105" s="15">
        <f t="shared" si="15"/>
        <v>0.18750000000000011</v>
      </c>
      <c r="I105" s="15">
        <f t="shared" si="9"/>
        <v>3.9444444444444442</v>
      </c>
      <c r="J105" s="15">
        <f>'Data (2)'!$I$4*G105</f>
        <v>-736.11111111111109</v>
      </c>
      <c r="K105" s="15">
        <f>('Data (2)'!$E$4*1.225*I105^2)/2</f>
        <v>6.4477188105069443</v>
      </c>
      <c r="L105" s="15">
        <f>J105+K105+'Data (2)'!$G$4</f>
        <v>-594.48159230060423</v>
      </c>
      <c r="M105" s="15">
        <f t="shared" si="10"/>
        <v>-2.3448996140746052</v>
      </c>
      <c r="N105" s="15">
        <f t="shared" si="11"/>
        <v>0</v>
      </c>
      <c r="O105" s="16">
        <f t="shared" si="12"/>
        <v>2.3448996140746052</v>
      </c>
      <c r="P105" s="15">
        <f>SUM($N$12:N105)</f>
        <v>199.10436456799567</v>
      </c>
      <c r="Q105" s="15">
        <f>SUM($O$12:O105)</f>
        <v>89.628461934346674</v>
      </c>
      <c r="R105" s="15">
        <f t="shared" si="13"/>
        <v>80.665615740912003</v>
      </c>
      <c r="S105" s="15">
        <f t="shared" si="13"/>
        <v>72.599054166820807</v>
      </c>
      <c r="T105" s="15">
        <f t="shared" si="8"/>
        <v>126.50531040117487</v>
      </c>
    </row>
    <row r="106" spans="3:20" x14ac:dyDescent="0.3">
      <c r="C106" s="13" t="s">
        <v>21</v>
      </c>
      <c r="D106" s="13">
        <v>94</v>
      </c>
      <c r="E106" s="13">
        <v>94</v>
      </c>
      <c r="F106" s="17">
        <v>12</v>
      </c>
      <c r="G106" s="15">
        <f t="shared" si="14"/>
        <v>-0.70833333333333326</v>
      </c>
      <c r="H106" s="15">
        <f t="shared" si="15"/>
        <v>-8.333333333333337E-2</v>
      </c>
      <c r="I106" s="15">
        <f t="shared" si="9"/>
        <v>3.333333333333333</v>
      </c>
      <c r="J106" s="15">
        <f>'Data (2)'!$I$4*G106</f>
        <v>-750.83333333333326</v>
      </c>
      <c r="K106" s="15">
        <f>('Data (2)'!$E$4*1.225*I106^2)/2</f>
        <v>4.6045998249999993</v>
      </c>
      <c r="L106" s="15">
        <f>J106+K106+'Data (2)'!$G$4</f>
        <v>-611.04693350833327</v>
      </c>
      <c r="M106" s="15">
        <f t="shared" si="10"/>
        <v>-2.036823111694444</v>
      </c>
      <c r="N106" s="15">
        <f t="shared" si="11"/>
        <v>0</v>
      </c>
      <c r="O106" s="16">
        <f t="shared" si="12"/>
        <v>2.036823111694444</v>
      </c>
      <c r="P106" s="15">
        <f>SUM($N$12:N106)</f>
        <v>199.10436456799567</v>
      </c>
      <c r="Q106" s="15">
        <f>SUM($O$12:O106)</f>
        <v>91.66528504604112</v>
      </c>
      <c r="R106" s="15">
        <f t="shared" si="13"/>
        <v>82.498756541437004</v>
      </c>
      <c r="S106" s="15">
        <f t="shared" si="13"/>
        <v>74.248880887293311</v>
      </c>
      <c r="T106" s="15">
        <f t="shared" si="8"/>
        <v>124.85548368070236</v>
      </c>
    </row>
    <row r="107" spans="3:20" x14ac:dyDescent="0.3">
      <c r="C107" s="13" t="s">
        <v>21</v>
      </c>
      <c r="D107" s="13">
        <v>95</v>
      </c>
      <c r="E107" s="13">
        <v>95</v>
      </c>
      <c r="F107" s="17">
        <v>9.1</v>
      </c>
      <c r="G107" s="15">
        <f t="shared" si="14"/>
        <v>-0.86111111111111116</v>
      </c>
      <c r="H107" s="15">
        <f t="shared" si="15"/>
        <v>-2.777777777777779E-2</v>
      </c>
      <c r="I107" s="15">
        <f t="shared" si="9"/>
        <v>2.5277777777777777</v>
      </c>
      <c r="J107" s="15">
        <f>'Data (2)'!$I$4*G107</f>
        <v>-912.77777777777783</v>
      </c>
      <c r="K107" s="15">
        <f>('Data (2)'!$E$4*1.225*I107^2)/2</f>
        <v>2.6479646632517362</v>
      </c>
      <c r="L107" s="15">
        <f>J107+K107+'Data (2)'!$G$4</f>
        <v>-774.94801311452602</v>
      </c>
      <c r="M107" s="15">
        <f t="shared" si="10"/>
        <v>-1.9588963664839407</v>
      </c>
      <c r="N107" s="15">
        <f t="shared" si="11"/>
        <v>0</v>
      </c>
      <c r="O107" s="16">
        <f t="shared" si="12"/>
        <v>1.9588963664839407</v>
      </c>
      <c r="P107" s="15">
        <f>SUM($N$12:N107)</f>
        <v>199.10436456799567</v>
      </c>
      <c r="Q107" s="15">
        <f>SUM($O$12:O107)</f>
        <v>93.624181412525061</v>
      </c>
      <c r="R107" s="15">
        <f t="shared" si="13"/>
        <v>84.261763271272557</v>
      </c>
      <c r="S107" s="15">
        <f t="shared" si="13"/>
        <v>75.835586944145305</v>
      </c>
      <c r="T107" s="15">
        <f t="shared" si="8"/>
        <v>123.26877762385037</v>
      </c>
    </row>
    <row r="108" spans="3:20" x14ac:dyDescent="0.3">
      <c r="C108" s="13" t="s">
        <v>21</v>
      </c>
      <c r="D108" s="13">
        <v>96</v>
      </c>
      <c r="E108" s="13">
        <v>96</v>
      </c>
      <c r="F108" s="17">
        <v>5.8</v>
      </c>
      <c r="G108" s="15">
        <f t="shared" si="14"/>
        <v>-0.76388888888888884</v>
      </c>
      <c r="H108" s="15">
        <f t="shared" si="15"/>
        <v>0.18055555555555561</v>
      </c>
      <c r="I108" s="15">
        <f t="shared" si="9"/>
        <v>1.6111111111111109</v>
      </c>
      <c r="J108" s="15">
        <f>'Data (2)'!$I$4*G108</f>
        <v>-809.72222222222217</v>
      </c>
      <c r="K108" s="15">
        <f>('Data (2)'!$E$4*1.225*I108^2)/2</f>
        <v>1.0756856813402775</v>
      </c>
      <c r="L108" s="15">
        <f>J108+K108+'Data (2)'!$G$4</f>
        <v>-673.46473654088186</v>
      </c>
      <c r="M108" s="15">
        <f t="shared" si="10"/>
        <v>-1.0850265199825317</v>
      </c>
      <c r="N108" s="15">
        <f t="shared" si="11"/>
        <v>0</v>
      </c>
      <c r="O108" s="16">
        <f t="shared" si="12"/>
        <v>1.0850265199825317</v>
      </c>
      <c r="P108" s="15">
        <f>SUM($N$12:N108)</f>
        <v>199.10436456799567</v>
      </c>
      <c r="Q108" s="15">
        <f>SUM($O$12:O108)</f>
        <v>94.709207932507596</v>
      </c>
      <c r="R108" s="15">
        <f t="shared" si="13"/>
        <v>85.23828713925684</v>
      </c>
      <c r="S108" s="15">
        <f t="shared" si="13"/>
        <v>76.714458425331159</v>
      </c>
      <c r="T108" s="15">
        <f t="shared" si="8"/>
        <v>122.38990614266451</v>
      </c>
    </row>
    <row r="109" spans="3:20" x14ac:dyDescent="0.3">
      <c r="C109" s="13" t="s">
        <v>21</v>
      </c>
      <c r="D109" s="13">
        <v>97</v>
      </c>
      <c r="E109" s="13">
        <v>97</v>
      </c>
      <c r="F109" s="17">
        <v>3.6</v>
      </c>
      <c r="G109" s="15">
        <f t="shared" si="14"/>
        <v>-0.49999999999999994</v>
      </c>
      <c r="H109" s="15">
        <f t="shared" si="15"/>
        <v>0.13194444444444442</v>
      </c>
      <c r="I109" s="15">
        <f t="shared" si="9"/>
        <v>1</v>
      </c>
      <c r="J109" s="15">
        <f>'Data (2)'!$I$4*G109</f>
        <v>-529.99999999999989</v>
      </c>
      <c r="K109" s="15">
        <f>('Data (2)'!$E$4*1.225*I109^2)/2</f>
        <v>0.41441398425000003</v>
      </c>
      <c r="L109" s="15">
        <f>J109+K109+'Data (2)'!$G$4</f>
        <v>-394.40378601574986</v>
      </c>
      <c r="M109" s="15">
        <f t="shared" si="10"/>
        <v>-0.39440378601574988</v>
      </c>
      <c r="N109" s="15">
        <f t="shared" si="11"/>
        <v>0</v>
      </c>
      <c r="O109" s="16">
        <f t="shared" si="12"/>
        <v>0.39440378601574988</v>
      </c>
      <c r="P109" s="15">
        <f>SUM($N$12:N109)</f>
        <v>199.10436456799567</v>
      </c>
      <c r="Q109" s="15">
        <f>SUM($O$12:O109)</f>
        <v>95.103611718523339</v>
      </c>
      <c r="R109" s="15">
        <f t="shared" si="13"/>
        <v>85.593250546671001</v>
      </c>
      <c r="S109" s="15">
        <f t="shared" si="13"/>
        <v>77.033925492003902</v>
      </c>
      <c r="T109" s="15">
        <f t="shared" si="8"/>
        <v>122.07043907599177</v>
      </c>
    </row>
    <row r="110" spans="3:20" x14ac:dyDescent="0.3">
      <c r="C110" s="13" t="s">
        <v>21</v>
      </c>
      <c r="D110" s="13">
        <v>98</v>
      </c>
      <c r="E110" s="13">
        <v>98</v>
      </c>
      <c r="F110" s="17">
        <v>2.2000000000000002</v>
      </c>
      <c r="G110" s="15">
        <f t="shared" si="14"/>
        <v>-0.5</v>
      </c>
      <c r="H110" s="15">
        <f t="shared" si="15"/>
        <v>9.7222222222222182E-2</v>
      </c>
      <c r="I110" s="15">
        <f t="shared" si="9"/>
        <v>0.61111111111111116</v>
      </c>
      <c r="J110" s="15">
        <f>'Data (2)'!$I$4*G110</f>
        <v>-530</v>
      </c>
      <c r="K110" s="15">
        <f>('Data (2)'!$E$4*1.225*I110^2)/2</f>
        <v>0.1547657163402778</v>
      </c>
      <c r="L110" s="15">
        <f>J110+K110+'Data (2)'!$G$4</f>
        <v>-394.66343428365968</v>
      </c>
      <c r="M110" s="15">
        <f t="shared" si="10"/>
        <v>-0.24118320984001426</v>
      </c>
      <c r="N110" s="15">
        <f t="shared" si="11"/>
        <v>0</v>
      </c>
      <c r="O110" s="16">
        <f t="shared" si="12"/>
        <v>0.24118320984001426</v>
      </c>
      <c r="P110" s="15">
        <f>SUM($N$12:N110)</f>
        <v>199.10436456799567</v>
      </c>
      <c r="Q110" s="15">
        <f>SUM($O$12:O110)</f>
        <v>95.344794928363356</v>
      </c>
      <c r="R110" s="15">
        <f t="shared" si="13"/>
        <v>85.810315435527016</v>
      </c>
      <c r="S110" s="15">
        <f t="shared" si="13"/>
        <v>77.229283891974319</v>
      </c>
      <c r="T110" s="15">
        <f t="shared" si="8"/>
        <v>121.87508067602135</v>
      </c>
    </row>
    <row r="111" spans="3:20" x14ac:dyDescent="0.3">
      <c r="C111" s="13" t="s">
        <v>21</v>
      </c>
      <c r="D111" s="13">
        <v>99</v>
      </c>
      <c r="E111" s="13">
        <v>99</v>
      </c>
      <c r="F111" s="17">
        <v>0</v>
      </c>
      <c r="G111" s="15">
        <f t="shared" si="14"/>
        <v>-0.30555555555555558</v>
      </c>
      <c r="H111" s="15">
        <f t="shared" si="15"/>
        <v>0.25</v>
      </c>
      <c r="I111" s="15">
        <f t="shared" si="9"/>
        <v>0</v>
      </c>
      <c r="J111" s="15">
        <f>'Data (2)'!$I$4*G111</f>
        <v>-323.88888888888891</v>
      </c>
      <c r="K111" s="15">
        <f>('Data (2)'!$E$4*1.225*I111^2)/2</f>
        <v>0</v>
      </c>
      <c r="L111" s="15">
        <f>J111+K111+'Data (2)'!$G$4</f>
        <v>-188.7070888888889</v>
      </c>
      <c r="M111" s="15">
        <f t="shared" si="10"/>
        <v>0</v>
      </c>
      <c r="N111" s="15">
        <f t="shared" si="11"/>
        <v>0</v>
      </c>
      <c r="O111" s="16">
        <f t="shared" si="12"/>
        <v>0</v>
      </c>
      <c r="P111" s="15">
        <f>SUM($N$12:N111)</f>
        <v>199.10436456799567</v>
      </c>
      <c r="Q111" s="15">
        <f>SUM($O$12:O111)</f>
        <v>95.344794928363356</v>
      </c>
      <c r="R111" s="15">
        <f t="shared" si="13"/>
        <v>85.810315435527016</v>
      </c>
      <c r="S111" s="15">
        <f t="shared" si="13"/>
        <v>77.229283891974319</v>
      </c>
      <c r="T111" s="15">
        <f t="shared" si="8"/>
        <v>121.87508067602135</v>
      </c>
    </row>
    <row r="112" spans="3:20" x14ac:dyDescent="0.3">
      <c r="C112" s="13" t="s">
        <v>21</v>
      </c>
      <c r="D112" s="13">
        <v>100</v>
      </c>
      <c r="E112" s="13">
        <v>100</v>
      </c>
      <c r="F112" s="17">
        <v>0</v>
      </c>
      <c r="G112" s="15">
        <f t="shared" si="14"/>
        <v>0</v>
      </c>
      <c r="H112" s="15">
        <f t="shared" si="15"/>
        <v>0.15277777777777779</v>
      </c>
      <c r="I112" s="15">
        <f t="shared" si="9"/>
        <v>0</v>
      </c>
      <c r="J112" s="15">
        <f>'Data (2)'!$I$4*G112</f>
        <v>0</v>
      </c>
      <c r="K112" s="15">
        <f>('Data (2)'!$E$4*1.225*I112^2)/2</f>
        <v>0</v>
      </c>
      <c r="L112" s="15">
        <f>J112+K112+'Data (2)'!$G$4</f>
        <v>135.18180000000001</v>
      </c>
      <c r="M112" s="15">
        <f t="shared" si="10"/>
        <v>0</v>
      </c>
      <c r="N112" s="15">
        <f t="shared" si="11"/>
        <v>0</v>
      </c>
      <c r="O112" s="16">
        <f t="shared" si="12"/>
        <v>0</v>
      </c>
      <c r="P112" s="15">
        <f>SUM($N$12:N112)</f>
        <v>199.10436456799567</v>
      </c>
      <c r="Q112" s="15">
        <f>SUM($O$12:O112)</f>
        <v>95.344794928363356</v>
      </c>
      <c r="R112" s="15">
        <f t="shared" si="13"/>
        <v>85.810315435527016</v>
      </c>
      <c r="S112" s="15">
        <f t="shared" si="13"/>
        <v>77.229283891974319</v>
      </c>
      <c r="T112" s="15">
        <f t="shared" si="8"/>
        <v>121.87508067602135</v>
      </c>
    </row>
    <row r="113" spans="3:20" x14ac:dyDescent="0.3">
      <c r="C113" s="13" t="s">
        <v>21</v>
      </c>
      <c r="D113" s="13">
        <v>101</v>
      </c>
      <c r="E113" s="13">
        <v>101</v>
      </c>
      <c r="F113" s="17">
        <v>0</v>
      </c>
      <c r="G113" s="15">
        <f t="shared" si="14"/>
        <v>0</v>
      </c>
      <c r="H113" s="15">
        <f t="shared" si="15"/>
        <v>0</v>
      </c>
      <c r="I113" s="15">
        <f t="shared" si="9"/>
        <v>0</v>
      </c>
      <c r="J113" s="15">
        <f>'Data (2)'!$I$4*G113</f>
        <v>0</v>
      </c>
      <c r="K113" s="15">
        <f>('Data (2)'!$E$4*1.225*I113^2)/2</f>
        <v>0</v>
      </c>
      <c r="L113" s="15">
        <f>J113+K113+'Data (2)'!$G$4</f>
        <v>135.18180000000001</v>
      </c>
      <c r="M113" s="15">
        <f t="shared" si="10"/>
        <v>0</v>
      </c>
      <c r="N113" s="15">
        <f t="shared" si="11"/>
        <v>0</v>
      </c>
      <c r="O113" s="16">
        <f t="shared" si="12"/>
        <v>0</v>
      </c>
      <c r="P113" s="15">
        <f>SUM($N$12:N113)</f>
        <v>199.10436456799567</v>
      </c>
      <c r="Q113" s="15">
        <f>SUM($O$12:O113)</f>
        <v>95.344794928363356</v>
      </c>
      <c r="R113" s="15">
        <f t="shared" si="13"/>
        <v>85.810315435527016</v>
      </c>
      <c r="S113" s="15">
        <f t="shared" si="13"/>
        <v>77.229283891974319</v>
      </c>
      <c r="T113" s="15">
        <f t="shared" si="8"/>
        <v>121.87508067602135</v>
      </c>
    </row>
    <row r="114" spans="3:20" x14ac:dyDescent="0.3">
      <c r="C114" s="13" t="s">
        <v>21</v>
      </c>
      <c r="D114" s="13">
        <v>102</v>
      </c>
      <c r="E114" s="13">
        <v>102</v>
      </c>
      <c r="F114" s="17">
        <v>0</v>
      </c>
      <c r="G114" s="15">
        <f t="shared" si="14"/>
        <v>0</v>
      </c>
      <c r="H114" s="15">
        <f t="shared" si="15"/>
        <v>0</v>
      </c>
      <c r="I114" s="15">
        <f t="shared" si="9"/>
        <v>0</v>
      </c>
      <c r="J114" s="15">
        <f>'Data (2)'!$I$4*G114</f>
        <v>0</v>
      </c>
      <c r="K114" s="15">
        <f>('Data (2)'!$E$4*1.225*I114^2)/2</f>
        <v>0</v>
      </c>
      <c r="L114" s="15">
        <f>J114+K114+'Data (2)'!$G$4</f>
        <v>135.18180000000001</v>
      </c>
      <c r="M114" s="15">
        <f t="shared" si="10"/>
        <v>0</v>
      </c>
      <c r="N114" s="15">
        <f t="shared" si="11"/>
        <v>0</v>
      </c>
      <c r="O114" s="16">
        <f t="shared" si="12"/>
        <v>0</v>
      </c>
      <c r="P114" s="15">
        <f>SUM($N$12:N114)</f>
        <v>199.10436456799567</v>
      </c>
      <c r="Q114" s="15">
        <f>SUM($O$12:O114)</f>
        <v>95.344794928363356</v>
      </c>
      <c r="R114" s="15">
        <f t="shared" si="13"/>
        <v>85.810315435527016</v>
      </c>
      <c r="S114" s="15">
        <f t="shared" si="13"/>
        <v>77.229283891974319</v>
      </c>
      <c r="T114" s="15">
        <f t="shared" si="8"/>
        <v>121.87508067602135</v>
      </c>
    </row>
    <row r="115" spans="3:20" x14ac:dyDescent="0.3">
      <c r="C115" s="13" t="s">
        <v>21</v>
      </c>
      <c r="D115" s="13">
        <v>103</v>
      </c>
      <c r="E115" s="13">
        <v>103</v>
      </c>
      <c r="F115" s="17">
        <v>0</v>
      </c>
      <c r="G115" s="15">
        <f t="shared" si="14"/>
        <v>0</v>
      </c>
      <c r="H115" s="15">
        <f t="shared" si="15"/>
        <v>0</v>
      </c>
      <c r="I115" s="15">
        <f t="shared" si="9"/>
        <v>0</v>
      </c>
      <c r="J115" s="15">
        <f>'Data (2)'!$I$4*G115</f>
        <v>0</v>
      </c>
      <c r="K115" s="15">
        <f>('Data (2)'!$E$4*1.225*I115^2)/2</f>
        <v>0</v>
      </c>
      <c r="L115" s="15">
        <f>J115+K115+'Data (2)'!$G$4</f>
        <v>135.18180000000001</v>
      </c>
      <c r="M115" s="15">
        <f t="shared" si="10"/>
        <v>0</v>
      </c>
      <c r="N115" s="15">
        <f t="shared" si="11"/>
        <v>0</v>
      </c>
      <c r="O115" s="16">
        <f t="shared" si="12"/>
        <v>0</v>
      </c>
      <c r="P115" s="15">
        <f>SUM($N$12:N115)</f>
        <v>199.10436456799567</v>
      </c>
      <c r="Q115" s="15">
        <f>SUM($O$12:O115)</f>
        <v>95.344794928363356</v>
      </c>
      <c r="R115" s="15">
        <f t="shared" si="13"/>
        <v>85.810315435527016</v>
      </c>
      <c r="S115" s="15">
        <f t="shared" si="13"/>
        <v>77.229283891974319</v>
      </c>
      <c r="T115" s="15">
        <f t="shared" si="8"/>
        <v>121.87508067602135</v>
      </c>
    </row>
    <row r="116" spans="3:20" x14ac:dyDescent="0.3">
      <c r="C116" s="13" t="s">
        <v>21</v>
      </c>
      <c r="D116" s="13">
        <v>104</v>
      </c>
      <c r="E116" s="13">
        <v>104</v>
      </c>
      <c r="F116" s="17">
        <v>0</v>
      </c>
      <c r="G116" s="15">
        <f t="shared" si="14"/>
        <v>0</v>
      </c>
      <c r="H116" s="15">
        <f t="shared" si="15"/>
        <v>0</v>
      </c>
      <c r="I116" s="15">
        <f t="shared" si="9"/>
        <v>0</v>
      </c>
      <c r="J116" s="15">
        <f>'Data (2)'!$I$4*G116</f>
        <v>0</v>
      </c>
      <c r="K116" s="15">
        <f>('Data (2)'!$E$4*1.225*I116^2)/2</f>
        <v>0</v>
      </c>
      <c r="L116" s="15">
        <f>J116+K116+'Data (2)'!$G$4</f>
        <v>135.18180000000001</v>
      </c>
      <c r="M116" s="15">
        <f t="shared" si="10"/>
        <v>0</v>
      </c>
      <c r="N116" s="15">
        <f t="shared" si="11"/>
        <v>0</v>
      </c>
      <c r="O116" s="16">
        <f t="shared" si="12"/>
        <v>0</v>
      </c>
      <c r="P116" s="15">
        <f>SUM($N$12:N116)</f>
        <v>199.10436456799567</v>
      </c>
      <c r="Q116" s="15">
        <f>SUM($O$12:O116)</f>
        <v>95.344794928363356</v>
      </c>
      <c r="R116" s="15">
        <f t="shared" si="13"/>
        <v>85.810315435527016</v>
      </c>
      <c r="S116" s="15">
        <f t="shared" si="13"/>
        <v>77.229283891974319</v>
      </c>
      <c r="T116" s="15">
        <f t="shared" si="8"/>
        <v>121.87508067602135</v>
      </c>
    </row>
    <row r="117" spans="3:20" x14ac:dyDescent="0.3">
      <c r="C117" s="13" t="s">
        <v>21</v>
      </c>
      <c r="D117" s="13">
        <v>105</v>
      </c>
      <c r="E117" s="13">
        <v>105</v>
      </c>
      <c r="F117" s="17">
        <v>0</v>
      </c>
      <c r="G117" s="15">
        <f t="shared" si="14"/>
        <v>0</v>
      </c>
      <c r="H117" s="15">
        <f t="shared" si="15"/>
        <v>0</v>
      </c>
      <c r="I117" s="15">
        <f t="shared" si="9"/>
        <v>0</v>
      </c>
      <c r="J117" s="15">
        <f>'Data (2)'!$I$4*G117</f>
        <v>0</v>
      </c>
      <c r="K117" s="15">
        <f>('Data (2)'!$E$4*1.225*I117^2)/2</f>
        <v>0</v>
      </c>
      <c r="L117" s="15">
        <f>J117+K117+'Data (2)'!$G$4</f>
        <v>135.18180000000001</v>
      </c>
      <c r="M117" s="15">
        <f t="shared" si="10"/>
        <v>0</v>
      </c>
      <c r="N117" s="15">
        <f t="shared" si="11"/>
        <v>0</v>
      </c>
      <c r="O117" s="16">
        <f t="shared" si="12"/>
        <v>0</v>
      </c>
      <c r="P117" s="15">
        <f>SUM($N$12:N117)</f>
        <v>199.10436456799567</v>
      </c>
      <c r="Q117" s="15">
        <f>SUM($O$12:O117)</f>
        <v>95.344794928363356</v>
      </c>
      <c r="R117" s="15">
        <f t="shared" si="13"/>
        <v>85.810315435527016</v>
      </c>
      <c r="S117" s="15">
        <f t="shared" si="13"/>
        <v>77.229283891974319</v>
      </c>
      <c r="T117" s="15">
        <f t="shared" si="8"/>
        <v>121.87508067602135</v>
      </c>
    </row>
    <row r="118" spans="3:20" x14ac:dyDescent="0.3">
      <c r="C118" s="13" t="s">
        <v>21</v>
      </c>
      <c r="D118" s="13">
        <v>106</v>
      </c>
      <c r="E118" s="13">
        <v>106</v>
      </c>
      <c r="F118" s="17">
        <v>0</v>
      </c>
      <c r="G118" s="15">
        <f t="shared" si="14"/>
        <v>0</v>
      </c>
      <c r="H118" s="15">
        <f t="shared" si="15"/>
        <v>0</v>
      </c>
      <c r="I118" s="15">
        <f t="shared" si="9"/>
        <v>0</v>
      </c>
      <c r="J118" s="15">
        <f>'Data (2)'!$I$4*G118</f>
        <v>0</v>
      </c>
      <c r="K118" s="15">
        <f>('Data (2)'!$E$4*1.225*I118^2)/2</f>
        <v>0</v>
      </c>
      <c r="L118" s="15">
        <f>J118+K118+'Data (2)'!$G$4</f>
        <v>135.18180000000001</v>
      </c>
      <c r="M118" s="15">
        <f t="shared" si="10"/>
        <v>0</v>
      </c>
      <c r="N118" s="15">
        <f t="shared" si="11"/>
        <v>0</v>
      </c>
      <c r="O118" s="16">
        <f t="shared" si="12"/>
        <v>0</v>
      </c>
      <c r="P118" s="15">
        <f>SUM($N$12:N118)</f>
        <v>199.10436456799567</v>
      </c>
      <c r="Q118" s="15">
        <f>SUM($O$12:O118)</f>
        <v>95.344794928363356</v>
      </c>
      <c r="R118" s="15">
        <f t="shared" si="13"/>
        <v>85.810315435527016</v>
      </c>
      <c r="S118" s="15">
        <f t="shared" si="13"/>
        <v>77.229283891974319</v>
      </c>
      <c r="T118" s="15">
        <f t="shared" si="8"/>
        <v>121.87508067602135</v>
      </c>
    </row>
    <row r="119" spans="3:20" x14ac:dyDescent="0.3">
      <c r="C119" s="13" t="s">
        <v>21</v>
      </c>
      <c r="D119" s="13">
        <v>107</v>
      </c>
      <c r="E119" s="13">
        <v>107</v>
      </c>
      <c r="F119" s="17">
        <v>0</v>
      </c>
      <c r="G119" s="15">
        <f t="shared" si="14"/>
        <v>0</v>
      </c>
      <c r="H119" s="15">
        <f t="shared" si="15"/>
        <v>0</v>
      </c>
      <c r="I119" s="15">
        <f t="shared" si="9"/>
        <v>0</v>
      </c>
      <c r="J119" s="15">
        <f>'Data (2)'!$I$4*G119</f>
        <v>0</v>
      </c>
      <c r="K119" s="15">
        <f>('Data (2)'!$E$4*1.225*I119^2)/2</f>
        <v>0</v>
      </c>
      <c r="L119" s="15">
        <f>J119+K119+'Data (2)'!$G$4</f>
        <v>135.18180000000001</v>
      </c>
      <c r="M119" s="15">
        <f t="shared" si="10"/>
        <v>0</v>
      </c>
      <c r="N119" s="15">
        <f t="shared" si="11"/>
        <v>0</v>
      </c>
      <c r="O119" s="16">
        <f t="shared" si="12"/>
        <v>0</v>
      </c>
      <c r="P119" s="15">
        <f>SUM($N$12:N119)</f>
        <v>199.10436456799567</v>
      </c>
      <c r="Q119" s="15">
        <f>SUM($O$12:O119)</f>
        <v>95.344794928363356</v>
      </c>
      <c r="R119" s="15">
        <f t="shared" si="13"/>
        <v>85.810315435527016</v>
      </c>
      <c r="S119" s="15">
        <f t="shared" si="13"/>
        <v>77.229283891974319</v>
      </c>
      <c r="T119" s="15">
        <f t="shared" si="8"/>
        <v>121.87508067602135</v>
      </c>
    </row>
    <row r="120" spans="3:20" x14ac:dyDescent="0.3">
      <c r="C120" s="13" t="s">
        <v>21</v>
      </c>
      <c r="D120" s="13">
        <v>108</v>
      </c>
      <c r="E120" s="13">
        <v>108</v>
      </c>
      <c r="F120" s="17">
        <v>0</v>
      </c>
      <c r="G120" s="15">
        <f t="shared" si="14"/>
        <v>0</v>
      </c>
      <c r="H120" s="15">
        <f t="shared" si="15"/>
        <v>0</v>
      </c>
      <c r="I120" s="15">
        <f t="shared" si="9"/>
        <v>0</v>
      </c>
      <c r="J120" s="15">
        <f>'Data (2)'!$I$4*G120</f>
        <v>0</v>
      </c>
      <c r="K120" s="15">
        <f>('Data (2)'!$E$4*1.225*I120^2)/2</f>
        <v>0</v>
      </c>
      <c r="L120" s="15">
        <f>J120+K120+'Data (2)'!$G$4</f>
        <v>135.18180000000001</v>
      </c>
      <c r="M120" s="15">
        <f t="shared" si="10"/>
        <v>0</v>
      </c>
      <c r="N120" s="15">
        <f t="shared" si="11"/>
        <v>0</v>
      </c>
      <c r="O120" s="16">
        <f t="shared" si="12"/>
        <v>0</v>
      </c>
      <c r="P120" s="15">
        <f>SUM($N$12:N120)</f>
        <v>199.10436456799567</v>
      </c>
      <c r="Q120" s="15">
        <f>SUM($O$12:O120)</f>
        <v>95.344794928363356</v>
      </c>
      <c r="R120" s="15">
        <f t="shared" si="13"/>
        <v>85.810315435527016</v>
      </c>
      <c r="S120" s="15">
        <f t="shared" si="13"/>
        <v>77.229283891974319</v>
      </c>
      <c r="T120" s="15">
        <f t="shared" si="8"/>
        <v>121.87508067602135</v>
      </c>
    </row>
    <row r="121" spans="3:20" x14ac:dyDescent="0.3">
      <c r="C121" s="13" t="s">
        <v>21</v>
      </c>
      <c r="D121" s="13">
        <v>109</v>
      </c>
      <c r="E121" s="13">
        <v>109</v>
      </c>
      <c r="F121" s="17">
        <v>0</v>
      </c>
      <c r="G121" s="15">
        <f t="shared" si="14"/>
        <v>0</v>
      </c>
      <c r="H121" s="15">
        <f t="shared" si="15"/>
        <v>0</v>
      </c>
      <c r="I121" s="15">
        <f t="shared" si="9"/>
        <v>0</v>
      </c>
      <c r="J121" s="15">
        <f>'Data (2)'!$I$4*G121</f>
        <v>0</v>
      </c>
      <c r="K121" s="15">
        <f>('Data (2)'!$E$4*1.225*I121^2)/2</f>
        <v>0</v>
      </c>
      <c r="L121" s="15">
        <f>J121+K121+'Data (2)'!$G$4</f>
        <v>135.18180000000001</v>
      </c>
      <c r="M121" s="15">
        <f t="shared" si="10"/>
        <v>0</v>
      </c>
      <c r="N121" s="15">
        <f t="shared" si="11"/>
        <v>0</v>
      </c>
      <c r="O121" s="16">
        <f t="shared" si="12"/>
        <v>0</v>
      </c>
      <c r="P121" s="15">
        <f>SUM($N$12:N121)</f>
        <v>199.10436456799567</v>
      </c>
      <c r="Q121" s="15">
        <f>SUM($O$12:O121)</f>
        <v>95.344794928363356</v>
      </c>
      <c r="R121" s="15">
        <f t="shared" si="13"/>
        <v>85.810315435527016</v>
      </c>
      <c r="S121" s="15">
        <f t="shared" si="13"/>
        <v>77.229283891974319</v>
      </c>
      <c r="T121" s="15">
        <f t="shared" si="8"/>
        <v>121.87508067602135</v>
      </c>
    </row>
    <row r="122" spans="3:20" x14ac:dyDescent="0.3">
      <c r="C122" s="13" t="s">
        <v>21</v>
      </c>
      <c r="D122" s="13">
        <v>110</v>
      </c>
      <c r="E122" s="13">
        <v>110</v>
      </c>
      <c r="F122" s="17">
        <v>0</v>
      </c>
      <c r="G122" s="15">
        <f t="shared" si="14"/>
        <v>0</v>
      </c>
      <c r="H122" s="15">
        <f t="shared" si="15"/>
        <v>0</v>
      </c>
      <c r="I122" s="15">
        <f t="shared" si="9"/>
        <v>0</v>
      </c>
      <c r="J122" s="15">
        <f>'Data (2)'!$I$4*G122</f>
        <v>0</v>
      </c>
      <c r="K122" s="15">
        <f>('Data (2)'!$E$4*1.225*I122^2)/2</f>
        <v>0</v>
      </c>
      <c r="L122" s="15">
        <f>J122+K122+'Data (2)'!$G$4</f>
        <v>135.18180000000001</v>
      </c>
      <c r="M122" s="15">
        <f t="shared" si="10"/>
        <v>0</v>
      </c>
      <c r="N122" s="15">
        <f t="shared" si="11"/>
        <v>0</v>
      </c>
      <c r="O122" s="16">
        <f t="shared" si="12"/>
        <v>0</v>
      </c>
      <c r="P122" s="15">
        <f>SUM($N$12:N122)</f>
        <v>199.10436456799567</v>
      </c>
      <c r="Q122" s="15">
        <f>SUM($O$12:O122)</f>
        <v>95.344794928363356</v>
      </c>
      <c r="R122" s="15">
        <f t="shared" si="13"/>
        <v>85.810315435527016</v>
      </c>
      <c r="S122" s="15">
        <f t="shared" si="13"/>
        <v>77.229283891974319</v>
      </c>
      <c r="T122" s="15">
        <f t="shared" si="8"/>
        <v>121.87508067602135</v>
      </c>
    </row>
    <row r="123" spans="3:20" x14ac:dyDescent="0.3">
      <c r="C123" s="13" t="s">
        <v>21</v>
      </c>
      <c r="D123" s="13">
        <v>111</v>
      </c>
      <c r="E123" s="13">
        <v>111</v>
      </c>
      <c r="F123" s="17">
        <v>0</v>
      </c>
      <c r="G123" s="15">
        <f t="shared" si="14"/>
        <v>0</v>
      </c>
      <c r="H123" s="15">
        <f t="shared" si="15"/>
        <v>0</v>
      </c>
      <c r="I123" s="15">
        <f t="shared" si="9"/>
        <v>0</v>
      </c>
      <c r="J123" s="15">
        <f>'Data (2)'!$I$4*G123</f>
        <v>0</v>
      </c>
      <c r="K123" s="15">
        <f>('Data (2)'!$E$4*1.225*I123^2)/2</f>
        <v>0</v>
      </c>
      <c r="L123" s="15">
        <f>J123+K123+'Data (2)'!$G$4</f>
        <v>135.18180000000001</v>
      </c>
      <c r="M123" s="15">
        <f t="shared" si="10"/>
        <v>0</v>
      </c>
      <c r="N123" s="15">
        <f t="shared" si="11"/>
        <v>0</v>
      </c>
      <c r="O123" s="16">
        <f t="shared" si="12"/>
        <v>0</v>
      </c>
      <c r="P123" s="15">
        <f>SUM($N$12:N123)</f>
        <v>199.10436456799567</v>
      </c>
      <c r="Q123" s="15">
        <f>SUM($O$12:O123)</f>
        <v>95.344794928363356</v>
      </c>
      <c r="R123" s="15">
        <f t="shared" si="13"/>
        <v>85.810315435527016</v>
      </c>
      <c r="S123" s="15">
        <f t="shared" si="13"/>
        <v>77.229283891974319</v>
      </c>
      <c r="T123" s="15">
        <f t="shared" si="8"/>
        <v>121.87508067602135</v>
      </c>
    </row>
    <row r="124" spans="3:20" x14ac:dyDescent="0.3">
      <c r="C124" s="13" t="s">
        <v>21</v>
      </c>
      <c r="D124" s="13">
        <v>112</v>
      </c>
      <c r="E124" s="13">
        <v>112</v>
      </c>
      <c r="F124" s="17">
        <v>0</v>
      </c>
      <c r="G124" s="15">
        <f t="shared" si="14"/>
        <v>0</v>
      </c>
      <c r="H124" s="15">
        <f t="shared" si="15"/>
        <v>0</v>
      </c>
      <c r="I124" s="15">
        <f t="shared" si="9"/>
        <v>0</v>
      </c>
      <c r="J124" s="15">
        <f>'Data (2)'!$I$4*G124</f>
        <v>0</v>
      </c>
      <c r="K124" s="15">
        <f>('Data (2)'!$E$4*1.225*I124^2)/2</f>
        <v>0</v>
      </c>
      <c r="L124" s="15">
        <f>J124+K124+'Data (2)'!$G$4</f>
        <v>135.18180000000001</v>
      </c>
      <c r="M124" s="15">
        <f t="shared" si="10"/>
        <v>0</v>
      </c>
      <c r="N124" s="15">
        <f t="shared" si="11"/>
        <v>0</v>
      </c>
      <c r="O124" s="16">
        <f t="shared" si="12"/>
        <v>0</v>
      </c>
      <c r="P124" s="15">
        <f>SUM($N$12:N124)</f>
        <v>199.10436456799567</v>
      </c>
      <c r="Q124" s="15">
        <f>SUM($O$12:O124)</f>
        <v>95.344794928363356</v>
      </c>
      <c r="R124" s="15">
        <f t="shared" si="13"/>
        <v>85.810315435527016</v>
      </c>
      <c r="S124" s="15">
        <f t="shared" si="13"/>
        <v>77.229283891974319</v>
      </c>
      <c r="T124" s="15">
        <f t="shared" si="8"/>
        <v>121.87508067602135</v>
      </c>
    </row>
    <row r="125" spans="3:20" x14ac:dyDescent="0.3">
      <c r="C125" s="13" t="s">
        <v>21</v>
      </c>
      <c r="D125" s="13">
        <v>113</v>
      </c>
      <c r="E125" s="13">
        <v>113</v>
      </c>
      <c r="F125" s="17">
        <v>0</v>
      </c>
      <c r="G125" s="15">
        <f t="shared" si="14"/>
        <v>0</v>
      </c>
      <c r="H125" s="15">
        <f t="shared" si="15"/>
        <v>0</v>
      </c>
      <c r="I125" s="15">
        <f t="shared" si="9"/>
        <v>0</v>
      </c>
      <c r="J125" s="15">
        <f>'Data (2)'!$I$4*G125</f>
        <v>0</v>
      </c>
      <c r="K125" s="15">
        <f>('Data (2)'!$E$4*1.225*I125^2)/2</f>
        <v>0</v>
      </c>
      <c r="L125" s="15">
        <f>J125+K125+'Data (2)'!$G$4</f>
        <v>135.18180000000001</v>
      </c>
      <c r="M125" s="15">
        <f t="shared" si="10"/>
        <v>0</v>
      </c>
      <c r="N125" s="15">
        <f t="shared" si="11"/>
        <v>0</v>
      </c>
      <c r="O125" s="16">
        <f t="shared" si="12"/>
        <v>0</v>
      </c>
      <c r="P125" s="15">
        <f>SUM($N$12:N125)</f>
        <v>199.10436456799567</v>
      </c>
      <c r="Q125" s="15">
        <f>SUM($O$12:O125)</f>
        <v>95.344794928363356</v>
      </c>
      <c r="R125" s="15">
        <f t="shared" si="13"/>
        <v>85.810315435527016</v>
      </c>
      <c r="S125" s="15">
        <f t="shared" si="13"/>
        <v>77.229283891974319</v>
      </c>
      <c r="T125" s="15">
        <f t="shared" si="8"/>
        <v>121.87508067602135</v>
      </c>
    </row>
    <row r="126" spans="3:20" x14ac:dyDescent="0.3">
      <c r="C126" s="13" t="s">
        <v>21</v>
      </c>
      <c r="D126" s="13">
        <v>114</v>
      </c>
      <c r="E126" s="13">
        <v>114</v>
      </c>
      <c r="F126" s="17">
        <v>0</v>
      </c>
      <c r="G126" s="15">
        <f t="shared" si="14"/>
        <v>0</v>
      </c>
      <c r="H126" s="15">
        <f t="shared" si="15"/>
        <v>0</v>
      </c>
      <c r="I126" s="15">
        <f t="shared" si="9"/>
        <v>0</v>
      </c>
      <c r="J126" s="15">
        <f>'Data (2)'!$I$4*G126</f>
        <v>0</v>
      </c>
      <c r="K126" s="15">
        <f>('Data (2)'!$E$4*1.225*I126^2)/2</f>
        <v>0</v>
      </c>
      <c r="L126" s="15">
        <f>J126+K126+'Data (2)'!$G$4</f>
        <v>135.18180000000001</v>
      </c>
      <c r="M126" s="15">
        <f t="shared" si="10"/>
        <v>0</v>
      </c>
      <c r="N126" s="15">
        <f t="shared" si="11"/>
        <v>0</v>
      </c>
      <c r="O126" s="16">
        <f t="shared" si="12"/>
        <v>0</v>
      </c>
      <c r="P126" s="15">
        <f>SUM($N$12:N126)</f>
        <v>199.10436456799567</v>
      </c>
      <c r="Q126" s="15">
        <f>SUM($O$12:O126)</f>
        <v>95.344794928363356</v>
      </c>
      <c r="R126" s="15">
        <f t="shared" si="13"/>
        <v>85.810315435527016</v>
      </c>
      <c r="S126" s="15">
        <f t="shared" si="13"/>
        <v>77.229283891974319</v>
      </c>
      <c r="T126" s="15">
        <f t="shared" si="8"/>
        <v>121.87508067602135</v>
      </c>
    </row>
    <row r="127" spans="3:20" x14ac:dyDescent="0.3">
      <c r="C127" s="13" t="s">
        <v>21</v>
      </c>
      <c r="D127" s="13">
        <v>115</v>
      </c>
      <c r="E127" s="13">
        <v>115</v>
      </c>
      <c r="F127" s="17">
        <v>0</v>
      </c>
      <c r="G127" s="15">
        <f t="shared" si="14"/>
        <v>0</v>
      </c>
      <c r="H127" s="15">
        <f t="shared" si="15"/>
        <v>0</v>
      </c>
      <c r="I127" s="15">
        <f t="shared" si="9"/>
        <v>0</v>
      </c>
      <c r="J127" s="15">
        <f>'Data (2)'!$I$4*G127</f>
        <v>0</v>
      </c>
      <c r="K127" s="15">
        <f>('Data (2)'!$E$4*1.225*I127^2)/2</f>
        <v>0</v>
      </c>
      <c r="L127" s="15">
        <f>J127+K127+'Data (2)'!$G$4</f>
        <v>135.18180000000001</v>
      </c>
      <c r="M127" s="15">
        <f t="shared" si="10"/>
        <v>0</v>
      </c>
      <c r="N127" s="15">
        <f t="shared" si="11"/>
        <v>0</v>
      </c>
      <c r="O127" s="16">
        <f t="shared" si="12"/>
        <v>0</v>
      </c>
      <c r="P127" s="15">
        <f>SUM($N$12:N127)</f>
        <v>199.10436456799567</v>
      </c>
      <c r="Q127" s="15">
        <f>SUM($O$12:O127)</f>
        <v>95.344794928363356</v>
      </c>
      <c r="R127" s="15">
        <f t="shared" si="13"/>
        <v>85.810315435527016</v>
      </c>
      <c r="S127" s="15">
        <f t="shared" si="13"/>
        <v>77.229283891974319</v>
      </c>
      <c r="T127" s="15">
        <f t="shared" si="8"/>
        <v>121.87508067602135</v>
      </c>
    </row>
    <row r="128" spans="3:20" x14ac:dyDescent="0.3">
      <c r="C128" s="13" t="s">
        <v>21</v>
      </c>
      <c r="D128" s="13">
        <v>116</v>
      </c>
      <c r="E128" s="13">
        <v>116</v>
      </c>
      <c r="F128" s="17">
        <v>0</v>
      </c>
      <c r="G128" s="15">
        <f t="shared" si="14"/>
        <v>0</v>
      </c>
      <c r="H128" s="15">
        <f t="shared" si="15"/>
        <v>0</v>
      </c>
      <c r="I128" s="15">
        <f t="shared" si="9"/>
        <v>0</v>
      </c>
      <c r="J128" s="15">
        <f>'Data (2)'!$I$4*G128</f>
        <v>0</v>
      </c>
      <c r="K128" s="15">
        <f>('Data (2)'!$E$4*1.225*I128^2)/2</f>
        <v>0</v>
      </c>
      <c r="L128" s="15">
        <f>J128+K128+'Data (2)'!$G$4</f>
        <v>135.18180000000001</v>
      </c>
      <c r="M128" s="15">
        <f t="shared" si="10"/>
        <v>0</v>
      </c>
      <c r="N128" s="15">
        <f t="shared" si="11"/>
        <v>0</v>
      </c>
      <c r="O128" s="16">
        <f t="shared" si="12"/>
        <v>0</v>
      </c>
      <c r="P128" s="15">
        <f>SUM($N$12:N128)</f>
        <v>199.10436456799567</v>
      </c>
      <c r="Q128" s="15">
        <f>SUM($O$12:O128)</f>
        <v>95.344794928363356</v>
      </c>
      <c r="R128" s="15">
        <f t="shared" si="13"/>
        <v>85.810315435527016</v>
      </c>
      <c r="S128" s="15">
        <f t="shared" si="13"/>
        <v>77.229283891974319</v>
      </c>
      <c r="T128" s="15">
        <f t="shared" si="8"/>
        <v>121.87508067602135</v>
      </c>
    </row>
    <row r="129" spans="3:20" x14ac:dyDescent="0.3">
      <c r="C129" s="13" t="s">
        <v>21</v>
      </c>
      <c r="D129" s="13">
        <v>117</v>
      </c>
      <c r="E129" s="13">
        <v>117</v>
      </c>
      <c r="F129" s="17">
        <v>0</v>
      </c>
      <c r="G129" s="15">
        <f t="shared" si="14"/>
        <v>0</v>
      </c>
      <c r="H129" s="15">
        <f t="shared" si="15"/>
        <v>0</v>
      </c>
      <c r="I129" s="15">
        <f t="shared" si="9"/>
        <v>0</v>
      </c>
      <c r="J129" s="15">
        <f>'Data (2)'!$I$4*G129</f>
        <v>0</v>
      </c>
      <c r="K129" s="15">
        <f>('Data (2)'!$E$4*1.225*I129^2)/2</f>
        <v>0</v>
      </c>
      <c r="L129" s="15">
        <f>J129+K129+'Data (2)'!$G$4</f>
        <v>135.18180000000001</v>
      </c>
      <c r="M129" s="15">
        <f t="shared" si="10"/>
        <v>0</v>
      </c>
      <c r="N129" s="15">
        <f t="shared" si="11"/>
        <v>0</v>
      </c>
      <c r="O129" s="16">
        <f t="shared" si="12"/>
        <v>0</v>
      </c>
      <c r="P129" s="15">
        <f>SUM($N$12:N129)</f>
        <v>199.10436456799567</v>
      </c>
      <c r="Q129" s="15">
        <f>SUM($O$12:O129)</f>
        <v>95.344794928363356</v>
      </c>
      <c r="R129" s="15">
        <f t="shared" si="13"/>
        <v>85.810315435527016</v>
      </c>
      <c r="S129" s="15">
        <f t="shared" si="13"/>
        <v>77.229283891974319</v>
      </c>
      <c r="T129" s="15">
        <f t="shared" si="8"/>
        <v>121.87508067602135</v>
      </c>
    </row>
    <row r="130" spans="3:20" x14ac:dyDescent="0.3">
      <c r="C130" s="13" t="s">
        <v>21</v>
      </c>
      <c r="D130" s="13">
        <v>118</v>
      </c>
      <c r="E130" s="13">
        <v>118</v>
      </c>
      <c r="F130" s="17">
        <v>0</v>
      </c>
      <c r="G130" s="15">
        <f t="shared" si="14"/>
        <v>0</v>
      </c>
      <c r="H130" s="15">
        <f t="shared" si="15"/>
        <v>0</v>
      </c>
      <c r="I130" s="15">
        <f t="shared" si="9"/>
        <v>0</v>
      </c>
      <c r="J130" s="15">
        <f>'Data (2)'!$I$4*G130</f>
        <v>0</v>
      </c>
      <c r="K130" s="15">
        <f>('Data (2)'!$E$4*1.225*I130^2)/2</f>
        <v>0</v>
      </c>
      <c r="L130" s="15">
        <f>J130+K130+'Data (2)'!$G$4</f>
        <v>135.18180000000001</v>
      </c>
      <c r="M130" s="15">
        <f t="shared" si="10"/>
        <v>0</v>
      </c>
      <c r="N130" s="15">
        <f t="shared" si="11"/>
        <v>0</v>
      </c>
      <c r="O130" s="16">
        <f t="shared" si="12"/>
        <v>0</v>
      </c>
      <c r="P130" s="15">
        <f>SUM($N$12:N130)</f>
        <v>199.10436456799567</v>
      </c>
      <c r="Q130" s="15">
        <f>SUM($O$12:O130)</f>
        <v>95.344794928363356</v>
      </c>
      <c r="R130" s="15">
        <f t="shared" si="13"/>
        <v>85.810315435527016</v>
      </c>
      <c r="S130" s="15">
        <f t="shared" si="13"/>
        <v>77.229283891974319</v>
      </c>
      <c r="T130" s="15">
        <f t="shared" si="8"/>
        <v>121.87508067602135</v>
      </c>
    </row>
    <row r="131" spans="3:20" x14ac:dyDescent="0.3">
      <c r="C131" s="13" t="s">
        <v>21</v>
      </c>
      <c r="D131" s="13">
        <v>119</v>
      </c>
      <c r="E131" s="13">
        <v>119</v>
      </c>
      <c r="F131" s="17">
        <v>0</v>
      </c>
      <c r="G131" s="15">
        <f t="shared" si="14"/>
        <v>0</v>
      </c>
      <c r="H131" s="15">
        <f t="shared" si="15"/>
        <v>0</v>
      </c>
      <c r="I131" s="15">
        <f t="shared" si="9"/>
        <v>0</v>
      </c>
      <c r="J131" s="15">
        <f>'Data (2)'!$I$4*G131</f>
        <v>0</v>
      </c>
      <c r="K131" s="15">
        <f>('Data (2)'!$E$4*1.225*I131^2)/2</f>
        <v>0</v>
      </c>
      <c r="L131" s="15">
        <f>J131+K131+'Data (2)'!$G$4</f>
        <v>135.18180000000001</v>
      </c>
      <c r="M131" s="15">
        <f t="shared" si="10"/>
        <v>0</v>
      </c>
      <c r="N131" s="15">
        <f t="shared" si="11"/>
        <v>0</v>
      </c>
      <c r="O131" s="16">
        <f t="shared" si="12"/>
        <v>0</v>
      </c>
      <c r="P131" s="15">
        <f>SUM($N$12:N131)</f>
        <v>199.10436456799567</v>
      </c>
      <c r="Q131" s="15">
        <f>SUM($O$12:O131)</f>
        <v>95.344794928363356</v>
      </c>
      <c r="R131" s="15">
        <f t="shared" si="13"/>
        <v>85.810315435527016</v>
      </c>
      <c r="S131" s="15">
        <f t="shared" si="13"/>
        <v>77.229283891974319</v>
      </c>
      <c r="T131" s="15">
        <f t="shared" si="8"/>
        <v>121.87508067602135</v>
      </c>
    </row>
    <row r="132" spans="3:20" x14ac:dyDescent="0.3">
      <c r="C132" s="13" t="s">
        <v>21</v>
      </c>
      <c r="D132" s="13">
        <v>120</v>
      </c>
      <c r="E132" s="13">
        <v>120</v>
      </c>
      <c r="F132" s="17">
        <v>0</v>
      </c>
      <c r="G132" s="15">
        <f t="shared" si="14"/>
        <v>0</v>
      </c>
      <c r="H132" s="15">
        <f t="shared" si="15"/>
        <v>0</v>
      </c>
      <c r="I132" s="15">
        <f t="shared" si="9"/>
        <v>0</v>
      </c>
      <c r="J132" s="15">
        <f>'Data (2)'!$I$4*G132</f>
        <v>0</v>
      </c>
      <c r="K132" s="15">
        <f>('Data (2)'!$E$4*1.225*I132^2)/2</f>
        <v>0</v>
      </c>
      <c r="L132" s="15">
        <f>J132+K132+'Data (2)'!$G$4</f>
        <v>135.18180000000001</v>
      </c>
      <c r="M132" s="15">
        <f t="shared" si="10"/>
        <v>0</v>
      </c>
      <c r="N132" s="15">
        <f t="shared" si="11"/>
        <v>0</v>
      </c>
      <c r="O132" s="16">
        <f t="shared" si="12"/>
        <v>0</v>
      </c>
      <c r="P132" s="15">
        <f>SUM($N$12:N132)</f>
        <v>199.10436456799567</v>
      </c>
      <c r="Q132" s="15">
        <f>SUM($O$12:O132)</f>
        <v>95.344794928363356</v>
      </c>
      <c r="R132" s="15">
        <f t="shared" si="13"/>
        <v>85.810315435527016</v>
      </c>
      <c r="S132" s="15">
        <f t="shared" si="13"/>
        <v>77.229283891974319</v>
      </c>
      <c r="T132" s="15">
        <f t="shared" si="8"/>
        <v>121.87508067602135</v>
      </c>
    </row>
    <row r="133" spans="3:20" x14ac:dyDescent="0.3">
      <c r="C133" s="13" t="s">
        <v>21</v>
      </c>
      <c r="D133" s="13">
        <v>121</v>
      </c>
      <c r="E133" s="13">
        <v>121</v>
      </c>
      <c r="F133" s="17">
        <v>0</v>
      </c>
      <c r="G133" s="15">
        <f t="shared" si="14"/>
        <v>0</v>
      </c>
      <c r="H133" s="15">
        <f t="shared" si="15"/>
        <v>0</v>
      </c>
      <c r="I133" s="15">
        <f t="shared" si="9"/>
        <v>0</v>
      </c>
      <c r="J133" s="15">
        <f>'Data (2)'!$I$4*G133</f>
        <v>0</v>
      </c>
      <c r="K133" s="15">
        <f>('Data (2)'!$E$4*1.225*I133^2)/2</f>
        <v>0</v>
      </c>
      <c r="L133" s="15">
        <f>J133+K133+'Data (2)'!$G$4</f>
        <v>135.18180000000001</v>
      </c>
      <c r="M133" s="15">
        <f t="shared" si="10"/>
        <v>0</v>
      </c>
      <c r="N133" s="15">
        <f t="shared" si="11"/>
        <v>0</v>
      </c>
      <c r="O133" s="16">
        <f t="shared" si="12"/>
        <v>0</v>
      </c>
      <c r="P133" s="15">
        <f>SUM($N$12:N133)</f>
        <v>199.10436456799567</v>
      </c>
      <c r="Q133" s="15">
        <f>SUM($O$12:O133)</f>
        <v>95.344794928363356</v>
      </c>
      <c r="R133" s="15">
        <f t="shared" si="13"/>
        <v>85.810315435527016</v>
      </c>
      <c r="S133" s="15">
        <f t="shared" si="13"/>
        <v>77.229283891974319</v>
      </c>
      <c r="T133" s="15">
        <f t="shared" si="8"/>
        <v>121.87508067602135</v>
      </c>
    </row>
    <row r="134" spans="3:20" x14ac:dyDescent="0.3">
      <c r="C134" s="13" t="s">
        <v>21</v>
      </c>
      <c r="D134" s="13">
        <v>122</v>
      </c>
      <c r="E134" s="13">
        <v>122</v>
      </c>
      <c r="F134" s="17">
        <v>0</v>
      </c>
      <c r="G134" s="15">
        <f t="shared" si="14"/>
        <v>0</v>
      </c>
      <c r="H134" s="15">
        <f t="shared" si="15"/>
        <v>0</v>
      </c>
      <c r="I134" s="15">
        <f t="shared" si="9"/>
        <v>0</v>
      </c>
      <c r="J134" s="15">
        <f>'Data (2)'!$I$4*G134</f>
        <v>0</v>
      </c>
      <c r="K134" s="15">
        <f>('Data (2)'!$E$4*1.225*I134^2)/2</f>
        <v>0</v>
      </c>
      <c r="L134" s="15">
        <f>J134+K134+'Data (2)'!$G$4</f>
        <v>135.18180000000001</v>
      </c>
      <c r="M134" s="15">
        <f t="shared" si="10"/>
        <v>0</v>
      </c>
      <c r="N134" s="15">
        <f t="shared" si="11"/>
        <v>0</v>
      </c>
      <c r="O134" s="16">
        <f t="shared" si="12"/>
        <v>0</v>
      </c>
      <c r="P134" s="15">
        <f>SUM($N$12:N134)</f>
        <v>199.10436456799567</v>
      </c>
      <c r="Q134" s="15">
        <f>SUM($O$12:O134)</f>
        <v>95.344794928363356</v>
      </c>
      <c r="R134" s="15">
        <f t="shared" si="13"/>
        <v>85.810315435527016</v>
      </c>
      <c r="S134" s="15">
        <f t="shared" si="13"/>
        <v>77.229283891974319</v>
      </c>
      <c r="T134" s="15">
        <f t="shared" si="8"/>
        <v>121.87508067602135</v>
      </c>
    </row>
    <row r="135" spans="3:20" x14ac:dyDescent="0.3">
      <c r="C135" s="13" t="s">
        <v>21</v>
      </c>
      <c r="D135" s="13">
        <v>123</v>
      </c>
      <c r="E135" s="13">
        <v>123</v>
      </c>
      <c r="F135" s="17">
        <v>0</v>
      </c>
      <c r="G135" s="15">
        <f t="shared" si="14"/>
        <v>0</v>
      </c>
      <c r="H135" s="15">
        <f t="shared" si="15"/>
        <v>0</v>
      </c>
      <c r="I135" s="15">
        <f t="shared" si="9"/>
        <v>0</v>
      </c>
      <c r="J135" s="15">
        <f>'Data (2)'!$I$4*G135</f>
        <v>0</v>
      </c>
      <c r="K135" s="15">
        <f>('Data (2)'!$E$4*1.225*I135^2)/2</f>
        <v>0</v>
      </c>
      <c r="L135" s="15">
        <f>J135+K135+'Data (2)'!$G$4</f>
        <v>135.18180000000001</v>
      </c>
      <c r="M135" s="15">
        <f t="shared" si="10"/>
        <v>0</v>
      </c>
      <c r="N135" s="15">
        <f t="shared" si="11"/>
        <v>0</v>
      </c>
      <c r="O135" s="16">
        <f t="shared" si="12"/>
        <v>0</v>
      </c>
      <c r="P135" s="15">
        <f>SUM($N$12:N135)</f>
        <v>199.10436456799567</v>
      </c>
      <c r="Q135" s="15">
        <f>SUM($O$12:O135)</f>
        <v>95.344794928363356</v>
      </c>
      <c r="R135" s="15">
        <f t="shared" si="13"/>
        <v>85.810315435527016</v>
      </c>
      <c r="S135" s="15">
        <f t="shared" si="13"/>
        <v>77.229283891974319</v>
      </c>
      <c r="T135" s="15">
        <f t="shared" si="8"/>
        <v>121.87508067602135</v>
      </c>
    </row>
    <row r="136" spans="3:20" x14ac:dyDescent="0.3">
      <c r="C136" s="13" t="s">
        <v>21</v>
      </c>
      <c r="D136" s="13">
        <v>124</v>
      </c>
      <c r="E136" s="13">
        <v>124</v>
      </c>
      <c r="F136" s="17">
        <v>0</v>
      </c>
      <c r="G136" s="15">
        <f t="shared" si="14"/>
        <v>0</v>
      </c>
      <c r="H136" s="15">
        <f t="shared" si="15"/>
        <v>0</v>
      </c>
      <c r="I136" s="15">
        <f t="shared" si="9"/>
        <v>0</v>
      </c>
      <c r="J136" s="15">
        <f>'Data (2)'!$I$4*G136</f>
        <v>0</v>
      </c>
      <c r="K136" s="15">
        <f>('Data (2)'!$E$4*1.225*I136^2)/2</f>
        <v>0</v>
      </c>
      <c r="L136" s="15">
        <f>J136+K136+'Data (2)'!$G$4</f>
        <v>135.18180000000001</v>
      </c>
      <c r="M136" s="15">
        <f t="shared" si="10"/>
        <v>0</v>
      </c>
      <c r="N136" s="15">
        <f t="shared" si="11"/>
        <v>0</v>
      </c>
      <c r="O136" s="16">
        <f t="shared" si="12"/>
        <v>0</v>
      </c>
      <c r="P136" s="15">
        <f>SUM($N$12:N136)</f>
        <v>199.10436456799567</v>
      </c>
      <c r="Q136" s="15">
        <f>SUM($O$12:O136)</f>
        <v>95.344794928363356</v>
      </c>
      <c r="R136" s="15">
        <f t="shared" si="13"/>
        <v>85.810315435527016</v>
      </c>
      <c r="S136" s="15">
        <f t="shared" si="13"/>
        <v>77.229283891974319</v>
      </c>
      <c r="T136" s="15">
        <f t="shared" si="8"/>
        <v>121.87508067602135</v>
      </c>
    </row>
    <row r="137" spans="3:20" x14ac:dyDescent="0.3">
      <c r="C137" s="13" t="s">
        <v>21</v>
      </c>
      <c r="D137" s="13">
        <v>125</v>
      </c>
      <c r="E137" s="13">
        <v>125</v>
      </c>
      <c r="F137" s="17">
        <v>0</v>
      </c>
      <c r="G137" s="15">
        <f t="shared" si="14"/>
        <v>0</v>
      </c>
      <c r="H137" s="15">
        <f t="shared" si="15"/>
        <v>0</v>
      </c>
      <c r="I137" s="15">
        <f t="shared" si="9"/>
        <v>0</v>
      </c>
      <c r="J137" s="15">
        <f>'Data (2)'!$I$4*G137</f>
        <v>0</v>
      </c>
      <c r="K137" s="15">
        <f>('Data (2)'!$E$4*1.225*I137^2)/2</f>
        <v>0</v>
      </c>
      <c r="L137" s="15">
        <f>J137+K137+'Data (2)'!$G$4</f>
        <v>135.18180000000001</v>
      </c>
      <c r="M137" s="15">
        <f t="shared" si="10"/>
        <v>0</v>
      </c>
      <c r="N137" s="15">
        <f t="shared" si="11"/>
        <v>0</v>
      </c>
      <c r="O137" s="16">
        <f t="shared" si="12"/>
        <v>0</v>
      </c>
      <c r="P137" s="15">
        <f>SUM($N$12:N137)</f>
        <v>199.10436456799567</v>
      </c>
      <c r="Q137" s="15">
        <f>SUM($O$12:O137)</f>
        <v>95.344794928363356</v>
      </c>
      <c r="R137" s="15">
        <f t="shared" si="13"/>
        <v>85.810315435527016</v>
      </c>
      <c r="S137" s="15">
        <f t="shared" si="13"/>
        <v>77.229283891974319</v>
      </c>
      <c r="T137" s="15">
        <f t="shared" si="8"/>
        <v>121.87508067602135</v>
      </c>
    </row>
    <row r="138" spans="3:20" x14ac:dyDescent="0.3">
      <c r="C138" s="13" t="s">
        <v>21</v>
      </c>
      <c r="D138" s="13">
        <v>126</v>
      </c>
      <c r="E138" s="13">
        <v>126</v>
      </c>
      <c r="F138" s="17">
        <v>0</v>
      </c>
      <c r="G138" s="15">
        <f t="shared" si="14"/>
        <v>0</v>
      </c>
      <c r="H138" s="15">
        <f t="shared" si="15"/>
        <v>0</v>
      </c>
      <c r="I138" s="15">
        <f t="shared" si="9"/>
        <v>0</v>
      </c>
      <c r="J138" s="15">
        <f>'Data (2)'!$I$4*G138</f>
        <v>0</v>
      </c>
      <c r="K138" s="15">
        <f>('Data (2)'!$E$4*1.225*I138^2)/2</f>
        <v>0</v>
      </c>
      <c r="L138" s="15">
        <f>J138+K138+'Data (2)'!$G$4</f>
        <v>135.18180000000001</v>
      </c>
      <c r="M138" s="15">
        <f t="shared" si="10"/>
        <v>0</v>
      </c>
      <c r="N138" s="15">
        <f t="shared" si="11"/>
        <v>0</v>
      </c>
      <c r="O138" s="16">
        <f t="shared" si="12"/>
        <v>0</v>
      </c>
      <c r="P138" s="15">
        <f>SUM($N$12:N138)</f>
        <v>199.10436456799567</v>
      </c>
      <c r="Q138" s="15">
        <f>SUM($O$12:O138)</f>
        <v>95.344794928363356</v>
      </c>
      <c r="R138" s="15">
        <f t="shared" si="13"/>
        <v>85.810315435527016</v>
      </c>
      <c r="S138" s="15">
        <f t="shared" si="13"/>
        <v>77.229283891974319</v>
      </c>
      <c r="T138" s="15">
        <f t="shared" si="8"/>
        <v>121.87508067602135</v>
      </c>
    </row>
    <row r="139" spans="3:20" x14ac:dyDescent="0.3">
      <c r="C139" s="13" t="s">
        <v>21</v>
      </c>
      <c r="D139" s="13">
        <v>127</v>
      </c>
      <c r="E139" s="13">
        <v>127</v>
      </c>
      <c r="F139" s="17">
        <v>0</v>
      </c>
      <c r="G139" s="15">
        <f t="shared" si="14"/>
        <v>0</v>
      </c>
      <c r="H139" s="15">
        <f t="shared" si="15"/>
        <v>0</v>
      </c>
      <c r="I139" s="15">
        <f t="shared" si="9"/>
        <v>0</v>
      </c>
      <c r="J139" s="15">
        <f>'Data (2)'!$I$4*G139</f>
        <v>0</v>
      </c>
      <c r="K139" s="15">
        <f>('Data (2)'!$E$4*1.225*I139^2)/2</f>
        <v>0</v>
      </c>
      <c r="L139" s="15">
        <f>J139+K139+'Data (2)'!$G$4</f>
        <v>135.18180000000001</v>
      </c>
      <c r="M139" s="15">
        <f t="shared" si="10"/>
        <v>0</v>
      </c>
      <c r="N139" s="15">
        <f t="shared" si="11"/>
        <v>0</v>
      </c>
      <c r="O139" s="16">
        <f t="shared" si="12"/>
        <v>0</v>
      </c>
      <c r="P139" s="15">
        <f>SUM($N$12:N139)</f>
        <v>199.10436456799567</v>
      </c>
      <c r="Q139" s="15">
        <f>SUM($O$12:O139)</f>
        <v>95.344794928363356</v>
      </c>
      <c r="R139" s="15">
        <f t="shared" si="13"/>
        <v>85.810315435527016</v>
      </c>
      <c r="S139" s="15">
        <f t="shared" si="13"/>
        <v>77.229283891974319</v>
      </c>
      <c r="T139" s="15">
        <f t="shared" si="8"/>
        <v>121.87508067602135</v>
      </c>
    </row>
    <row r="140" spans="3:20" x14ac:dyDescent="0.3">
      <c r="C140" s="13" t="s">
        <v>21</v>
      </c>
      <c r="D140" s="13">
        <v>128</v>
      </c>
      <c r="E140" s="13">
        <v>128</v>
      </c>
      <c r="F140" s="17">
        <v>0</v>
      </c>
      <c r="G140" s="15">
        <f t="shared" si="14"/>
        <v>0</v>
      </c>
      <c r="H140" s="15">
        <f t="shared" si="15"/>
        <v>0</v>
      </c>
      <c r="I140" s="15">
        <f t="shared" si="9"/>
        <v>0</v>
      </c>
      <c r="J140" s="15">
        <f>'Data (2)'!$I$4*G140</f>
        <v>0</v>
      </c>
      <c r="K140" s="15">
        <f>('Data (2)'!$E$4*1.225*I140^2)/2</f>
        <v>0</v>
      </c>
      <c r="L140" s="15">
        <f>J140+K140+'Data (2)'!$G$4</f>
        <v>135.18180000000001</v>
      </c>
      <c r="M140" s="15">
        <f t="shared" si="10"/>
        <v>0</v>
      </c>
      <c r="N140" s="15">
        <f t="shared" si="11"/>
        <v>0</v>
      </c>
      <c r="O140" s="16">
        <f t="shared" si="12"/>
        <v>0</v>
      </c>
      <c r="P140" s="15">
        <f>SUM($N$12:N140)</f>
        <v>199.10436456799567</v>
      </c>
      <c r="Q140" s="15">
        <f>SUM($O$12:O140)</f>
        <v>95.344794928363356</v>
      </c>
      <c r="R140" s="15">
        <f t="shared" si="13"/>
        <v>85.810315435527016</v>
      </c>
      <c r="S140" s="15">
        <f t="shared" si="13"/>
        <v>77.229283891974319</v>
      </c>
      <c r="T140" s="15">
        <f t="shared" ref="T140:T203" si="16">P140-S140</f>
        <v>121.87508067602135</v>
      </c>
    </row>
    <row r="141" spans="3:20" x14ac:dyDescent="0.3">
      <c r="C141" s="13" t="s">
        <v>21</v>
      </c>
      <c r="D141" s="13">
        <v>129</v>
      </c>
      <c r="E141" s="13">
        <v>129</v>
      </c>
      <c r="F141" s="17">
        <v>0</v>
      </c>
      <c r="G141" s="15">
        <f t="shared" si="14"/>
        <v>0</v>
      </c>
      <c r="H141" s="15">
        <f t="shared" si="15"/>
        <v>0</v>
      </c>
      <c r="I141" s="15">
        <f t="shared" ref="I141:I204" si="17">F141/3.6</f>
        <v>0</v>
      </c>
      <c r="J141" s="15">
        <f>'Data (2)'!$I$4*G141</f>
        <v>0</v>
      </c>
      <c r="K141" s="15">
        <f>('Data (2)'!$E$4*1.225*I141^2)/2</f>
        <v>0</v>
      </c>
      <c r="L141" s="15">
        <f>J141+K141+'Data (2)'!$G$4</f>
        <v>135.18180000000001</v>
      </c>
      <c r="M141" s="15">
        <f t="shared" ref="M141:M204" si="18">(I141*L141)/1000</f>
        <v>0</v>
      </c>
      <c r="N141" s="15">
        <f t="shared" ref="N141:N204" si="19">IF(M141&gt;0, M141, 0)</f>
        <v>0</v>
      </c>
      <c r="O141" s="16">
        <f t="shared" ref="O141:O204" si="20">ABS(IF(((I141*L141)/1000)&lt;0, ((I141*L141)/1000), 0))</f>
        <v>0</v>
      </c>
      <c r="P141" s="15">
        <f>SUM($N$12:N141)</f>
        <v>199.10436456799567</v>
      </c>
      <c r="Q141" s="15">
        <f>SUM($O$12:O141)</f>
        <v>95.344794928363356</v>
      </c>
      <c r="R141" s="15">
        <f t="shared" ref="R141:S204" si="21">Q141*($E$8/100)</f>
        <v>85.810315435527016</v>
      </c>
      <c r="S141" s="15">
        <f t="shared" si="21"/>
        <v>77.229283891974319</v>
      </c>
      <c r="T141" s="15">
        <f t="shared" si="16"/>
        <v>121.87508067602135</v>
      </c>
    </row>
    <row r="142" spans="3:20" x14ac:dyDescent="0.3">
      <c r="C142" s="13" t="s">
        <v>21</v>
      </c>
      <c r="D142" s="13">
        <v>130</v>
      </c>
      <c r="E142" s="13">
        <v>130</v>
      </c>
      <c r="F142" s="17">
        <v>0</v>
      </c>
      <c r="G142" s="15">
        <f t="shared" ref="G142:G205" si="22">($F143-$F141)/2/3.6</f>
        <v>0</v>
      </c>
      <c r="H142" s="15">
        <f t="shared" ref="H142:H205" si="23">($G143-$G141)/2</f>
        <v>0</v>
      </c>
      <c r="I142" s="15">
        <f t="shared" si="17"/>
        <v>0</v>
      </c>
      <c r="J142" s="15">
        <f>'Data (2)'!$I$4*G142</f>
        <v>0</v>
      </c>
      <c r="K142" s="15">
        <f>('Data (2)'!$E$4*1.225*I142^2)/2</f>
        <v>0</v>
      </c>
      <c r="L142" s="15">
        <f>J142+K142+'Data (2)'!$G$4</f>
        <v>135.18180000000001</v>
      </c>
      <c r="M142" s="15">
        <f t="shared" si="18"/>
        <v>0</v>
      </c>
      <c r="N142" s="15">
        <f t="shared" si="19"/>
        <v>0</v>
      </c>
      <c r="O142" s="16">
        <f t="shared" si="20"/>
        <v>0</v>
      </c>
      <c r="P142" s="15">
        <f>SUM($N$12:N142)</f>
        <v>199.10436456799567</v>
      </c>
      <c r="Q142" s="15">
        <f>SUM($O$12:O142)</f>
        <v>95.344794928363356</v>
      </c>
      <c r="R142" s="15">
        <f t="shared" si="21"/>
        <v>85.810315435527016</v>
      </c>
      <c r="S142" s="15">
        <f t="shared" si="21"/>
        <v>77.229283891974319</v>
      </c>
      <c r="T142" s="15">
        <f t="shared" si="16"/>
        <v>121.87508067602135</v>
      </c>
    </row>
    <row r="143" spans="3:20" x14ac:dyDescent="0.3">
      <c r="C143" s="13" t="s">
        <v>21</v>
      </c>
      <c r="D143" s="13">
        <v>131</v>
      </c>
      <c r="E143" s="13">
        <v>131</v>
      </c>
      <c r="F143" s="17">
        <v>0</v>
      </c>
      <c r="G143" s="15">
        <f t="shared" si="22"/>
        <v>0</v>
      </c>
      <c r="H143" s="15">
        <f t="shared" si="23"/>
        <v>0</v>
      </c>
      <c r="I143" s="15">
        <f t="shared" si="17"/>
        <v>0</v>
      </c>
      <c r="J143" s="15">
        <f>'Data (2)'!$I$4*G143</f>
        <v>0</v>
      </c>
      <c r="K143" s="15">
        <f>('Data (2)'!$E$4*1.225*I143^2)/2</f>
        <v>0</v>
      </c>
      <c r="L143" s="15">
        <f>J143+K143+'Data (2)'!$G$4</f>
        <v>135.18180000000001</v>
      </c>
      <c r="M143" s="15">
        <f t="shared" si="18"/>
        <v>0</v>
      </c>
      <c r="N143" s="15">
        <f t="shared" si="19"/>
        <v>0</v>
      </c>
      <c r="O143" s="16">
        <f t="shared" si="20"/>
        <v>0</v>
      </c>
      <c r="P143" s="15">
        <f>SUM($N$12:N143)</f>
        <v>199.10436456799567</v>
      </c>
      <c r="Q143" s="15">
        <f>SUM($O$12:O143)</f>
        <v>95.344794928363356</v>
      </c>
      <c r="R143" s="15">
        <f t="shared" si="21"/>
        <v>85.810315435527016</v>
      </c>
      <c r="S143" s="15">
        <f t="shared" si="21"/>
        <v>77.229283891974319</v>
      </c>
      <c r="T143" s="15">
        <f t="shared" si="16"/>
        <v>121.87508067602135</v>
      </c>
    </row>
    <row r="144" spans="3:20" x14ac:dyDescent="0.3">
      <c r="C144" s="13" t="s">
        <v>21</v>
      </c>
      <c r="D144" s="13">
        <v>132</v>
      </c>
      <c r="E144" s="13">
        <v>132</v>
      </c>
      <c r="F144" s="17">
        <v>0</v>
      </c>
      <c r="G144" s="15">
        <f t="shared" si="22"/>
        <v>0</v>
      </c>
      <c r="H144" s="15">
        <f t="shared" si="23"/>
        <v>0</v>
      </c>
      <c r="I144" s="15">
        <f t="shared" si="17"/>
        <v>0</v>
      </c>
      <c r="J144" s="15">
        <f>'Data (2)'!$I$4*G144</f>
        <v>0</v>
      </c>
      <c r="K144" s="15">
        <f>('Data (2)'!$E$4*1.225*I144^2)/2</f>
        <v>0</v>
      </c>
      <c r="L144" s="15">
        <f>J144+K144+'Data (2)'!$G$4</f>
        <v>135.18180000000001</v>
      </c>
      <c r="M144" s="15">
        <f t="shared" si="18"/>
        <v>0</v>
      </c>
      <c r="N144" s="15">
        <f t="shared" si="19"/>
        <v>0</v>
      </c>
      <c r="O144" s="16">
        <f t="shared" si="20"/>
        <v>0</v>
      </c>
      <c r="P144" s="15">
        <f>SUM($N$12:N144)</f>
        <v>199.10436456799567</v>
      </c>
      <c r="Q144" s="15">
        <f>SUM($O$12:O144)</f>
        <v>95.344794928363356</v>
      </c>
      <c r="R144" s="15">
        <f t="shared" si="21"/>
        <v>85.810315435527016</v>
      </c>
      <c r="S144" s="15">
        <f t="shared" si="21"/>
        <v>77.229283891974319</v>
      </c>
      <c r="T144" s="15">
        <f t="shared" si="16"/>
        <v>121.87508067602135</v>
      </c>
    </row>
    <row r="145" spans="3:20" x14ac:dyDescent="0.3">
      <c r="C145" s="13" t="s">
        <v>21</v>
      </c>
      <c r="D145" s="13">
        <v>133</v>
      </c>
      <c r="E145" s="13">
        <v>133</v>
      </c>
      <c r="F145" s="17">
        <v>0</v>
      </c>
      <c r="G145" s="15">
        <f t="shared" si="22"/>
        <v>0</v>
      </c>
      <c r="H145" s="15">
        <f t="shared" si="23"/>
        <v>0</v>
      </c>
      <c r="I145" s="15">
        <f t="shared" si="17"/>
        <v>0</v>
      </c>
      <c r="J145" s="15">
        <f>'Data (2)'!$I$4*G145</f>
        <v>0</v>
      </c>
      <c r="K145" s="15">
        <f>('Data (2)'!$E$4*1.225*I145^2)/2</f>
        <v>0</v>
      </c>
      <c r="L145" s="15">
        <f>J145+K145+'Data (2)'!$G$4</f>
        <v>135.18180000000001</v>
      </c>
      <c r="M145" s="15">
        <f t="shared" si="18"/>
        <v>0</v>
      </c>
      <c r="N145" s="15">
        <f t="shared" si="19"/>
        <v>0</v>
      </c>
      <c r="O145" s="16">
        <f t="shared" si="20"/>
        <v>0</v>
      </c>
      <c r="P145" s="15">
        <f>SUM($N$12:N145)</f>
        <v>199.10436456799567</v>
      </c>
      <c r="Q145" s="15">
        <f>SUM($O$12:O145)</f>
        <v>95.344794928363356</v>
      </c>
      <c r="R145" s="15">
        <f t="shared" si="21"/>
        <v>85.810315435527016</v>
      </c>
      <c r="S145" s="15">
        <f t="shared" si="21"/>
        <v>77.229283891974319</v>
      </c>
      <c r="T145" s="15">
        <f t="shared" si="16"/>
        <v>121.87508067602135</v>
      </c>
    </row>
    <row r="146" spans="3:20" x14ac:dyDescent="0.3">
      <c r="C146" s="13" t="s">
        <v>21</v>
      </c>
      <c r="D146" s="13">
        <v>134</v>
      </c>
      <c r="E146" s="13">
        <v>134</v>
      </c>
      <c r="F146" s="17">
        <v>0</v>
      </c>
      <c r="G146" s="15">
        <f t="shared" si="22"/>
        <v>0</v>
      </c>
      <c r="H146" s="15">
        <f t="shared" si="23"/>
        <v>0</v>
      </c>
      <c r="I146" s="15">
        <f t="shared" si="17"/>
        <v>0</v>
      </c>
      <c r="J146" s="15">
        <f>'Data (2)'!$I$4*G146</f>
        <v>0</v>
      </c>
      <c r="K146" s="15">
        <f>('Data (2)'!$E$4*1.225*I146^2)/2</f>
        <v>0</v>
      </c>
      <c r="L146" s="15">
        <f>J146+K146+'Data (2)'!$G$4</f>
        <v>135.18180000000001</v>
      </c>
      <c r="M146" s="15">
        <f t="shared" si="18"/>
        <v>0</v>
      </c>
      <c r="N146" s="15">
        <f t="shared" si="19"/>
        <v>0</v>
      </c>
      <c r="O146" s="16">
        <f t="shared" si="20"/>
        <v>0</v>
      </c>
      <c r="P146" s="15">
        <f>SUM($N$12:N146)</f>
        <v>199.10436456799567</v>
      </c>
      <c r="Q146" s="15">
        <f>SUM($O$12:O146)</f>
        <v>95.344794928363356</v>
      </c>
      <c r="R146" s="15">
        <f t="shared" si="21"/>
        <v>85.810315435527016</v>
      </c>
      <c r="S146" s="15">
        <f t="shared" si="21"/>
        <v>77.229283891974319</v>
      </c>
      <c r="T146" s="15">
        <f t="shared" si="16"/>
        <v>121.87508067602135</v>
      </c>
    </row>
    <row r="147" spans="3:20" x14ac:dyDescent="0.3">
      <c r="C147" s="13" t="s">
        <v>21</v>
      </c>
      <c r="D147" s="13">
        <v>135</v>
      </c>
      <c r="E147" s="13">
        <v>135</v>
      </c>
      <c r="F147" s="17">
        <v>0</v>
      </c>
      <c r="G147" s="15">
        <f t="shared" si="22"/>
        <v>0</v>
      </c>
      <c r="H147" s="15">
        <f t="shared" si="23"/>
        <v>0</v>
      </c>
      <c r="I147" s="15">
        <f t="shared" si="17"/>
        <v>0</v>
      </c>
      <c r="J147" s="15">
        <f>'Data (2)'!$I$4*G147</f>
        <v>0</v>
      </c>
      <c r="K147" s="15">
        <f>('Data (2)'!$E$4*1.225*I147^2)/2</f>
        <v>0</v>
      </c>
      <c r="L147" s="15">
        <f>J147+K147+'Data (2)'!$G$4</f>
        <v>135.18180000000001</v>
      </c>
      <c r="M147" s="15">
        <f t="shared" si="18"/>
        <v>0</v>
      </c>
      <c r="N147" s="15">
        <f t="shared" si="19"/>
        <v>0</v>
      </c>
      <c r="O147" s="16">
        <f t="shared" si="20"/>
        <v>0</v>
      </c>
      <c r="P147" s="15">
        <f>SUM($N$12:N147)</f>
        <v>199.10436456799567</v>
      </c>
      <c r="Q147" s="15">
        <f>SUM($O$12:O147)</f>
        <v>95.344794928363356</v>
      </c>
      <c r="R147" s="15">
        <f t="shared" si="21"/>
        <v>85.810315435527016</v>
      </c>
      <c r="S147" s="15">
        <f t="shared" si="21"/>
        <v>77.229283891974319</v>
      </c>
      <c r="T147" s="15">
        <f t="shared" si="16"/>
        <v>121.87508067602135</v>
      </c>
    </row>
    <row r="148" spans="3:20" x14ac:dyDescent="0.3">
      <c r="C148" s="13" t="s">
        <v>21</v>
      </c>
      <c r="D148" s="13">
        <v>136</v>
      </c>
      <c r="E148" s="13">
        <v>136</v>
      </c>
      <c r="F148" s="17">
        <v>0</v>
      </c>
      <c r="G148" s="15">
        <f t="shared" si="22"/>
        <v>0</v>
      </c>
      <c r="H148" s="15">
        <f t="shared" si="23"/>
        <v>1.388888888888889E-2</v>
      </c>
      <c r="I148" s="15">
        <f t="shared" si="17"/>
        <v>0</v>
      </c>
      <c r="J148" s="15">
        <f>'Data (2)'!$I$4*G148</f>
        <v>0</v>
      </c>
      <c r="K148" s="15">
        <f>('Data (2)'!$E$4*1.225*I148^2)/2</f>
        <v>0</v>
      </c>
      <c r="L148" s="15">
        <f>J148+K148+'Data (2)'!$G$4</f>
        <v>135.18180000000001</v>
      </c>
      <c r="M148" s="15">
        <f t="shared" si="18"/>
        <v>0</v>
      </c>
      <c r="N148" s="15">
        <f t="shared" si="19"/>
        <v>0</v>
      </c>
      <c r="O148" s="16">
        <f t="shared" si="20"/>
        <v>0</v>
      </c>
      <c r="P148" s="15">
        <f>SUM($N$12:N148)</f>
        <v>199.10436456799567</v>
      </c>
      <c r="Q148" s="15">
        <f>SUM($O$12:O148)</f>
        <v>95.344794928363356</v>
      </c>
      <c r="R148" s="15">
        <f t="shared" si="21"/>
        <v>85.810315435527016</v>
      </c>
      <c r="S148" s="15">
        <f t="shared" si="21"/>
        <v>77.229283891974319</v>
      </c>
      <c r="T148" s="15">
        <f t="shared" si="16"/>
        <v>121.87508067602135</v>
      </c>
    </row>
    <row r="149" spans="3:20" x14ac:dyDescent="0.3">
      <c r="C149" s="13" t="s">
        <v>21</v>
      </c>
      <c r="D149" s="13">
        <v>137</v>
      </c>
      <c r="E149" s="13">
        <v>137</v>
      </c>
      <c r="F149" s="17">
        <v>0</v>
      </c>
      <c r="G149" s="15">
        <f t="shared" si="22"/>
        <v>2.777777777777778E-2</v>
      </c>
      <c r="H149" s="15">
        <f t="shared" si="23"/>
        <v>0.13194444444444445</v>
      </c>
      <c r="I149" s="15">
        <f t="shared" si="17"/>
        <v>0</v>
      </c>
      <c r="J149" s="15">
        <f>'Data (2)'!$I$4*G149</f>
        <v>29.444444444444446</v>
      </c>
      <c r="K149" s="15">
        <f>('Data (2)'!$E$4*1.225*I149^2)/2</f>
        <v>0</v>
      </c>
      <c r="L149" s="15">
        <f>J149+K149+'Data (2)'!$G$4</f>
        <v>164.62624444444447</v>
      </c>
      <c r="M149" s="15">
        <f t="shared" si="18"/>
        <v>0</v>
      </c>
      <c r="N149" s="15">
        <f t="shared" si="19"/>
        <v>0</v>
      </c>
      <c r="O149" s="16">
        <f t="shared" si="20"/>
        <v>0</v>
      </c>
      <c r="P149" s="15">
        <f>SUM($N$12:N149)</f>
        <v>199.10436456799567</v>
      </c>
      <c r="Q149" s="15">
        <f>SUM($O$12:O149)</f>
        <v>95.344794928363356</v>
      </c>
      <c r="R149" s="15">
        <f t="shared" si="21"/>
        <v>85.810315435527016</v>
      </c>
      <c r="S149" s="15">
        <f t="shared" si="21"/>
        <v>77.229283891974319</v>
      </c>
      <c r="T149" s="15">
        <f t="shared" si="16"/>
        <v>121.87508067602135</v>
      </c>
    </row>
    <row r="150" spans="3:20" x14ac:dyDescent="0.3">
      <c r="C150" s="13" t="s">
        <v>21</v>
      </c>
      <c r="D150" s="13">
        <v>138</v>
      </c>
      <c r="E150" s="13">
        <v>138</v>
      </c>
      <c r="F150" s="17">
        <v>0.2</v>
      </c>
      <c r="G150" s="15">
        <f t="shared" si="22"/>
        <v>0.2638888888888889</v>
      </c>
      <c r="H150" s="15">
        <f t="shared" si="23"/>
        <v>0.39583333333333326</v>
      </c>
      <c r="I150" s="15">
        <f t="shared" si="17"/>
        <v>5.5555555555555559E-2</v>
      </c>
      <c r="J150" s="15">
        <f>'Data (2)'!$I$4*G150</f>
        <v>279.72222222222223</v>
      </c>
      <c r="K150" s="15">
        <f>('Data (2)'!$E$4*1.225*I150^2)/2</f>
        <v>1.2790555069444446E-3</v>
      </c>
      <c r="L150" s="15">
        <f>J150+K150+'Data (2)'!$G$4</f>
        <v>414.90530127772917</v>
      </c>
      <c r="M150" s="15">
        <f t="shared" si="18"/>
        <v>2.30502945154294E-2</v>
      </c>
      <c r="N150" s="15">
        <f t="shared" si="19"/>
        <v>2.30502945154294E-2</v>
      </c>
      <c r="O150" s="16">
        <f t="shared" si="20"/>
        <v>0</v>
      </c>
      <c r="P150" s="15">
        <f>SUM($N$12:N150)</f>
        <v>199.1274148625111</v>
      </c>
      <c r="Q150" s="15">
        <f>SUM($O$12:O150)</f>
        <v>95.344794928363356</v>
      </c>
      <c r="R150" s="15">
        <f t="shared" si="21"/>
        <v>85.810315435527016</v>
      </c>
      <c r="S150" s="15">
        <f t="shared" si="21"/>
        <v>77.229283891974319</v>
      </c>
      <c r="T150" s="15">
        <f t="shared" si="16"/>
        <v>121.89813097053678</v>
      </c>
    </row>
    <row r="151" spans="3:20" x14ac:dyDescent="0.3">
      <c r="C151" s="13" t="s">
        <v>21</v>
      </c>
      <c r="D151" s="13">
        <v>139</v>
      </c>
      <c r="E151" s="13">
        <v>139</v>
      </c>
      <c r="F151" s="17">
        <v>1.9</v>
      </c>
      <c r="G151" s="15">
        <f t="shared" si="22"/>
        <v>0.81944444444444431</v>
      </c>
      <c r="H151" s="15">
        <f t="shared" si="23"/>
        <v>0.54861111111111105</v>
      </c>
      <c r="I151" s="15">
        <f t="shared" si="17"/>
        <v>0.52777777777777779</v>
      </c>
      <c r="J151" s="15">
        <f>'Data (2)'!$I$4*G151</f>
        <v>868.61111111111097</v>
      </c>
      <c r="K151" s="15">
        <f>('Data (2)'!$E$4*1.225*I151^2)/2</f>
        <v>0.11543475950173612</v>
      </c>
      <c r="L151" s="15">
        <f>J151+K151+'Data (2)'!$G$4</f>
        <v>1003.9083458706127</v>
      </c>
      <c r="M151" s="15">
        <f t="shared" si="18"/>
        <v>0.52984051587615666</v>
      </c>
      <c r="N151" s="15">
        <f t="shared" si="19"/>
        <v>0.52984051587615666</v>
      </c>
      <c r="O151" s="16">
        <f t="shared" si="20"/>
        <v>0</v>
      </c>
      <c r="P151" s="15">
        <f>SUM($N$12:N151)</f>
        <v>199.65725537838725</v>
      </c>
      <c r="Q151" s="15">
        <f>SUM($O$12:O151)</f>
        <v>95.344794928363356</v>
      </c>
      <c r="R151" s="15">
        <f t="shared" si="21"/>
        <v>85.810315435527016</v>
      </c>
      <c r="S151" s="15">
        <f t="shared" si="21"/>
        <v>77.229283891974319</v>
      </c>
      <c r="T151" s="15">
        <f t="shared" si="16"/>
        <v>122.42797148641293</v>
      </c>
    </row>
    <row r="152" spans="3:20" x14ac:dyDescent="0.3">
      <c r="C152" s="13" t="s">
        <v>21</v>
      </c>
      <c r="D152" s="13">
        <v>140</v>
      </c>
      <c r="E152" s="13">
        <v>140</v>
      </c>
      <c r="F152" s="17">
        <v>6.1</v>
      </c>
      <c r="G152" s="15">
        <f t="shared" si="22"/>
        <v>1.3611111111111109</v>
      </c>
      <c r="H152" s="15">
        <f t="shared" si="23"/>
        <v>0.30555555555555552</v>
      </c>
      <c r="I152" s="15">
        <f t="shared" si="17"/>
        <v>1.6944444444444442</v>
      </c>
      <c r="J152" s="15">
        <f>'Data (2)'!$I$4*G152</f>
        <v>1442.7777777777776</v>
      </c>
      <c r="K152" s="15">
        <f>('Data (2)'!$E$4*1.225*I152^2)/2</f>
        <v>1.1898413853350691</v>
      </c>
      <c r="L152" s="15">
        <f>J152+K152+'Data (2)'!$G$4</f>
        <v>1579.1494191631127</v>
      </c>
      <c r="M152" s="15">
        <f t="shared" si="18"/>
        <v>2.6757809602486073</v>
      </c>
      <c r="N152" s="15">
        <f t="shared" si="19"/>
        <v>2.6757809602486073</v>
      </c>
      <c r="O152" s="16">
        <f t="shared" si="20"/>
        <v>0</v>
      </c>
      <c r="P152" s="15">
        <f>SUM($N$12:N152)</f>
        <v>202.33303633863585</v>
      </c>
      <c r="Q152" s="15">
        <f>SUM($O$12:O152)</f>
        <v>95.344794928363356</v>
      </c>
      <c r="R152" s="15">
        <f t="shared" si="21"/>
        <v>85.810315435527016</v>
      </c>
      <c r="S152" s="15">
        <f t="shared" si="21"/>
        <v>77.229283891974319</v>
      </c>
      <c r="T152" s="15">
        <f t="shared" si="16"/>
        <v>125.10375244666153</v>
      </c>
    </row>
    <row r="153" spans="3:20" x14ac:dyDescent="0.3">
      <c r="C153" s="13" t="s">
        <v>21</v>
      </c>
      <c r="D153" s="13">
        <v>141</v>
      </c>
      <c r="E153" s="13">
        <v>141</v>
      </c>
      <c r="F153" s="17">
        <v>11.7</v>
      </c>
      <c r="G153" s="15">
        <f t="shared" si="22"/>
        <v>1.4305555555555554</v>
      </c>
      <c r="H153" s="15">
        <f t="shared" si="23"/>
        <v>-0.18055555555555552</v>
      </c>
      <c r="I153" s="15">
        <f t="shared" si="17"/>
        <v>3.2499999999999996</v>
      </c>
      <c r="J153" s="15">
        <f>'Data (2)'!$I$4*G153</f>
        <v>1516.3888888888887</v>
      </c>
      <c r="K153" s="15">
        <f>('Data (2)'!$E$4*1.225*I153^2)/2</f>
        <v>4.3772477086406241</v>
      </c>
      <c r="L153" s="15">
        <f>J153+K153+'Data (2)'!$G$4</f>
        <v>1655.9479365975294</v>
      </c>
      <c r="M153" s="15">
        <f t="shared" si="18"/>
        <v>5.3818307939419698</v>
      </c>
      <c r="N153" s="15">
        <f t="shared" si="19"/>
        <v>5.3818307939419698</v>
      </c>
      <c r="O153" s="16">
        <f t="shared" si="20"/>
        <v>0</v>
      </c>
      <c r="P153" s="15">
        <f>SUM($N$12:N153)</f>
        <v>207.71486713257781</v>
      </c>
      <c r="Q153" s="15">
        <f>SUM($O$12:O153)</f>
        <v>95.344794928363356</v>
      </c>
      <c r="R153" s="15">
        <f t="shared" si="21"/>
        <v>85.810315435527016</v>
      </c>
      <c r="S153" s="15">
        <f t="shared" si="21"/>
        <v>77.229283891974319</v>
      </c>
      <c r="T153" s="15">
        <f t="shared" si="16"/>
        <v>130.48558324060349</v>
      </c>
    </row>
    <row r="154" spans="3:20" x14ac:dyDescent="0.3">
      <c r="C154" s="13" t="s">
        <v>21</v>
      </c>
      <c r="D154" s="13">
        <v>142</v>
      </c>
      <c r="E154" s="13">
        <v>142</v>
      </c>
      <c r="F154" s="17">
        <v>16.399999999999999</v>
      </c>
      <c r="G154" s="15">
        <f t="shared" si="22"/>
        <v>0.99999999999999989</v>
      </c>
      <c r="H154" s="15">
        <f t="shared" si="23"/>
        <v>-0.4722222222222221</v>
      </c>
      <c r="I154" s="15">
        <f t="shared" si="17"/>
        <v>4.5555555555555554</v>
      </c>
      <c r="J154" s="15">
        <f>'Data (2)'!$I$4*G154</f>
        <v>1059.9999999999998</v>
      </c>
      <c r="K154" s="15">
        <f>('Data (2)'!$E$4*1.225*I154^2)/2</f>
        <v>8.6003692286944453</v>
      </c>
      <c r="L154" s="15">
        <f>J154+K154+'Data (2)'!$G$4</f>
        <v>1203.7821692286943</v>
      </c>
      <c r="M154" s="15">
        <f t="shared" si="18"/>
        <v>5.4838965487084961</v>
      </c>
      <c r="N154" s="15">
        <f t="shared" si="19"/>
        <v>5.4838965487084961</v>
      </c>
      <c r="O154" s="16">
        <f t="shared" si="20"/>
        <v>0</v>
      </c>
      <c r="P154" s="15">
        <f>SUM($N$12:N154)</f>
        <v>213.19876368128629</v>
      </c>
      <c r="Q154" s="15">
        <f>SUM($O$12:O154)</f>
        <v>95.344794928363356</v>
      </c>
      <c r="R154" s="15">
        <f t="shared" si="21"/>
        <v>85.810315435527016</v>
      </c>
      <c r="S154" s="15">
        <f t="shared" si="21"/>
        <v>77.229283891974319</v>
      </c>
      <c r="T154" s="15">
        <f t="shared" si="16"/>
        <v>135.96947978931198</v>
      </c>
    </row>
    <row r="155" spans="3:20" x14ac:dyDescent="0.3">
      <c r="C155" s="13" t="s">
        <v>21</v>
      </c>
      <c r="D155" s="13">
        <v>143</v>
      </c>
      <c r="E155" s="13">
        <v>143</v>
      </c>
      <c r="F155" s="17">
        <v>18.899999999999999</v>
      </c>
      <c r="G155" s="15">
        <f t="shared" si="22"/>
        <v>0.4861111111111111</v>
      </c>
      <c r="H155" s="15">
        <f t="shared" si="23"/>
        <v>-0.36805555555555536</v>
      </c>
      <c r="I155" s="15">
        <f t="shared" si="17"/>
        <v>5.2499999999999991</v>
      </c>
      <c r="J155" s="15">
        <f>'Data (2)'!$I$4*G155</f>
        <v>515.27777777777771</v>
      </c>
      <c r="K155" s="15">
        <f>('Data (2)'!$E$4*1.225*I155^2)/2</f>
        <v>11.422285440890622</v>
      </c>
      <c r="L155" s="15">
        <f>J155+K155+'Data (2)'!$G$4</f>
        <v>661.88186321866829</v>
      </c>
      <c r="M155" s="15">
        <f t="shared" si="18"/>
        <v>3.4748797818980077</v>
      </c>
      <c r="N155" s="15">
        <f t="shared" si="19"/>
        <v>3.4748797818980077</v>
      </c>
      <c r="O155" s="16">
        <f t="shared" si="20"/>
        <v>0</v>
      </c>
      <c r="P155" s="15">
        <f>SUM($N$12:N155)</f>
        <v>216.67364346318431</v>
      </c>
      <c r="Q155" s="15">
        <f>SUM($O$12:O155)</f>
        <v>95.344794928363356</v>
      </c>
      <c r="R155" s="15">
        <f t="shared" si="21"/>
        <v>85.810315435527016</v>
      </c>
      <c r="S155" s="15">
        <f t="shared" si="21"/>
        <v>77.229283891974319</v>
      </c>
      <c r="T155" s="15">
        <f t="shared" si="16"/>
        <v>139.44435957120999</v>
      </c>
    </row>
    <row r="156" spans="3:20" x14ac:dyDescent="0.3">
      <c r="C156" s="13" t="s">
        <v>21</v>
      </c>
      <c r="D156" s="13">
        <v>144</v>
      </c>
      <c r="E156" s="13">
        <v>144</v>
      </c>
      <c r="F156" s="17">
        <v>19.899999999999999</v>
      </c>
      <c r="G156" s="15">
        <f t="shared" si="22"/>
        <v>0.26388888888888917</v>
      </c>
      <c r="H156" s="15">
        <f t="shared" si="23"/>
        <v>-4.1666666666666519E-2</v>
      </c>
      <c r="I156" s="15">
        <f t="shared" si="17"/>
        <v>5.5277777777777777</v>
      </c>
      <c r="J156" s="15">
        <f>'Data (2)'!$I$4*G156</f>
        <v>279.72222222222251</v>
      </c>
      <c r="K156" s="15">
        <f>('Data (2)'!$E$4*1.225*I156^2)/2</f>
        <v>12.662969282626737</v>
      </c>
      <c r="L156" s="15">
        <f>J156+K156+'Data (2)'!$G$4</f>
        <v>427.56699150484928</v>
      </c>
      <c r="M156" s="15">
        <f t="shared" si="18"/>
        <v>2.3634953141518058</v>
      </c>
      <c r="N156" s="15">
        <f t="shared" si="19"/>
        <v>2.3634953141518058</v>
      </c>
      <c r="O156" s="16">
        <f t="shared" si="20"/>
        <v>0</v>
      </c>
      <c r="P156" s="15">
        <f>SUM($N$12:N156)</f>
        <v>219.03713877733611</v>
      </c>
      <c r="Q156" s="15">
        <f>SUM($O$12:O156)</f>
        <v>95.344794928363356</v>
      </c>
      <c r="R156" s="15">
        <f t="shared" si="21"/>
        <v>85.810315435527016</v>
      </c>
      <c r="S156" s="15">
        <f t="shared" si="21"/>
        <v>77.229283891974319</v>
      </c>
      <c r="T156" s="15">
        <f t="shared" si="16"/>
        <v>141.80785488536179</v>
      </c>
    </row>
    <row r="157" spans="3:20" x14ac:dyDescent="0.3">
      <c r="C157" s="13" t="s">
        <v>21</v>
      </c>
      <c r="D157" s="13">
        <v>145</v>
      </c>
      <c r="E157" s="13">
        <v>145</v>
      </c>
      <c r="F157" s="17">
        <v>20.8</v>
      </c>
      <c r="G157" s="15">
        <f t="shared" si="22"/>
        <v>0.40277777777777807</v>
      </c>
      <c r="H157" s="15">
        <f t="shared" si="23"/>
        <v>0.18749999999999972</v>
      </c>
      <c r="I157" s="15">
        <f t="shared" si="17"/>
        <v>5.7777777777777777</v>
      </c>
      <c r="J157" s="15">
        <f>'Data (2)'!$I$4*G157</f>
        <v>426.94444444444474</v>
      </c>
      <c r="K157" s="15">
        <f>('Data (2)'!$E$4*1.225*I157^2)/2</f>
        <v>13.834264363111112</v>
      </c>
      <c r="L157" s="15">
        <f>J157+K157+'Data (2)'!$G$4</f>
        <v>575.96050880755593</v>
      </c>
      <c r="M157" s="15">
        <f t="shared" si="18"/>
        <v>3.3277718286658788</v>
      </c>
      <c r="N157" s="15">
        <f t="shared" si="19"/>
        <v>3.3277718286658788</v>
      </c>
      <c r="O157" s="16">
        <f t="shared" si="20"/>
        <v>0</v>
      </c>
      <c r="P157" s="15">
        <f>SUM($N$12:N157)</f>
        <v>222.36491060600198</v>
      </c>
      <c r="Q157" s="15">
        <f>SUM($O$12:O157)</f>
        <v>95.344794928363356</v>
      </c>
      <c r="R157" s="15">
        <f t="shared" si="21"/>
        <v>85.810315435527016</v>
      </c>
      <c r="S157" s="15">
        <f t="shared" si="21"/>
        <v>77.229283891974319</v>
      </c>
      <c r="T157" s="15">
        <f t="shared" si="16"/>
        <v>145.13562671402767</v>
      </c>
    </row>
    <row r="158" spans="3:20" x14ac:dyDescent="0.3">
      <c r="C158" s="13" t="s">
        <v>21</v>
      </c>
      <c r="D158" s="13">
        <v>146</v>
      </c>
      <c r="E158" s="13">
        <v>146</v>
      </c>
      <c r="F158" s="17">
        <v>22.8</v>
      </c>
      <c r="G158" s="15">
        <f t="shared" si="22"/>
        <v>0.63888888888888862</v>
      </c>
      <c r="H158" s="15">
        <f t="shared" si="23"/>
        <v>0.13888888888888865</v>
      </c>
      <c r="I158" s="15">
        <f t="shared" si="17"/>
        <v>6.333333333333333</v>
      </c>
      <c r="J158" s="15">
        <f>'Data (2)'!$I$4*G158</f>
        <v>677.22222222222194</v>
      </c>
      <c r="K158" s="15">
        <f>('Data (2)'!$E$4*1.225*I158^2)/2</f>
        <v>16.622605368249999</v>
      </c>
      <c r="L158" s="15">
        <f>J158+K158+'Data (2)'!$G$4</f>
        <v>829.02662759047189</v>
      </c>
      <c r="M158" s="15">
        <f t="shared" si="18"/>
        <v>5.2505019747396551</v>
      </c>
      <c r="N158" s="15">
        <f t="shared" si="19"/>
        <v>5.2505019747396551</v>
      </c>
      <c r="O158" s="16">
        <f t="shared" si="20"/>
        <v>0</v>
      </c>
      <c r="P158" s="15">
        <f>SUM($N$12:N158)</f>
        <v>227.61541258074163</v>
      </c>
      <c r="Q158" s="15">
        <f>SUM($O$12:O158)</f>
        <v>95.344794928363356</v>
      </c>
      <c r="R158" s="15">
        <f t="shared" si="21"/>
        <v>85.810315435527016</v>
      </c>
      <c r="S158" s="15">
        <f t="shared" si="21"/>
        <v>77.229283891974319</v>
      </c>
      <c r="T158" s="15">
        <f t="shared" si="16"/>
        <v>150.38612868876731</v>
      </c>
    </row>
    <row r="159" spans="3:20" x14ac:dyDescent="0.3">
      <c r="C159" s="13" t="s">
        <v>21</v>
      </c>
      <c r="D159" s="13">
        <v>147</v>
      </c>
      <c r="E159" s="13">
        <v>147</v>
      </c>
      <c r="F159" s="17">
        <v>25.4</v>
      </c>
      <c r="G159" s="15">
        <f t="shared" si="22"/>
        <v>0.68055555555555536</v>
      </c>
      <c r="H159" s="15">
        <f t="shared" si="23"/>
        <v>-5.5555555555555358E-2</v>
      </c>
      <c r="I159" s="15">
        <f t="shared" si="17"/>
        <v>7.0555555555555554</v>
      </c>
      <c r="J159" s="15">
        <f>'Data (2)'!$I$4*G159</f>
        <v>721.38888888888869</v>
      </c>
      <c r="K159" s="15">
        <f>('Data (2)'!$E$4*1.225*I159^2)/2</f>
        <v>20.629886271506944</v>
      </c>
      <c r="L159" s="15">
        <f>J159+K159+'Data (2)'!$G$4</f>
        <v>877.2005751603956</v>
      </c>
      <c r="M159" s="15">
        <f t="shared" si="18"/>
        <v>6.1891373914094574</v>
      </c>
      <c r="N159" s="15">
        <f t="shared" si="19"/>
        <v>6.1891373914094574</v>
      </c>
      <c r="O159" s="16">
        <f t="shared" si="20"/>
        <v>0</v>
      </c>
      <c r="P159" s="15">
        <f>SUM($N$12:N159)</f>
        <v>233.80454997215108</v>
      </c>
      <c r="Q159" s="15">
        <f>SUM($O$12:O159)</f>
        <v>95.344794928363356</v>
      </c>
      <c r="R159" s="15">
        <f t="shared" si="21"/>
        <v>85.810315435527016</v>
      </c>
      <c r="S159" s="15">
        <f t="shared" si="21"/>
        <v>77.229283891974319</v>
      </c>
      <c r="T159" s="15">
        <f t="shared" si="16"/>
        <v>156.57526608017676</v>
      </c>
    </row>
    <row r="160" spans="3:20" x14ac:dyDescent="0.3">
      <c r="C160" s="13" t="s">
        <v>21</v>
      </c>
      <c r="D160" s="13">
        <v>148</v>
      </c>
      <c r="E160" s="13">
        <v>148</v>
      </c>
      <c r="F160" s="17">
        <v>27.7</v>
      </c>
      <c r="G160" s="15">
        <f t="shared" si="22"/>
        <v>0.5277777777777779</v>
      </c>
      <c r="H160" s="15">
        <f t="shared" si="23"/>
        <v>-0.19444444444444425</v>
      </c>
      <c r="I160" s="15">
        <f t="shared" si="17"/>
        <v>7.6944444444444438</v>
      </c>
      <c r="J160" s="15">
        <f>'Data (2)'!$I$4*G160</f>
        <v>559.44444444444457</v>
      </c>
      <c r="K160" s="15">
        <f>('Data (2)'!$E$4*1.225*I160^2)/2</f>
        <v>24.535162498085068</v>
      </c>
      <c r="L160" s="15">
        <f>J160+K160+'Data (2)'!$G$4</f>
        <v>719.16140694252954</v>
      </c>
      <c r="M160" s="15">
        <f t="shared" si="18"/>
        <v>5.5335474923077967</v>
      </c>
      <c r="N160" s="15">
        <f t="shared" si="19"/>
        <v>5.5335474923077967</v>
      </c>
      <c r="O160" s="16">
        <f t="shared" si="20"/>
        <v>0</v>
      </c>
      <c r="P160" s="15">
        <f>SUM($N$12:N160)</f>
        <v>239.33809746445888</v>
      </c>
      <c r="Q160" s="15">
        <f>SUM($O$12:O160)</f>
        <v>95.344794928363356</v>
      </c>
      <c r="R160" s="15">
        <f t="shared" si="21"/>
        <v>85.810315435527016</v>
      </c>
      <c r="S160" s="15">
        <f t="shared" si="21"/>
        <v>77.229283891974319</v>
      </c>
      <c r="T160" s="15">
        <f t="shared" si="16"/>
        <v>162.10881357248456</v>
      </c>
    </row>
    <row r="161" spans="3:20" x14ac:dyDescent="0.3">
      <c r="C161" s="13" t="s">
        <v>21</v>
      </c>
      <c r="D161" s="13">
        <v>149</v>
      </c>
      <c r="E161" s="13">
        <v>149</v>
      </c>
      <c r="F161" s="17">
        <v>29.2</v>
      </c>
      <c r="G161" s="15">
        <f t="shared" si="22"/>
        <v>0.29166666666666685</v>
      </c>
      <c r="H161" s="15">
        <f t="shared" si="23"/>
        <v>-0.25000000000000011</v>
      </c>
      <c r="I161" s="15">
        <f t="shared" si="17"/>
        <v>8.1111111111111107</v>
      </c>
      <c r="J161" s="15">
        <f>'Data (2)'!$I$4*G161</f>
        <v>309.16666666666686</v>
      </c>
      <c r="K161" s="15">
        <f>('Data (2)'!$E$4*1.225*I161^2)/2</f>
        <v>27.264347186027777</v>
      </c>
      <c r="L161" s="15">
        <f>J161+K161+'Data (2)'!$G$4</f>
        <v>471.61281385269461</v>
      </c>
      <c r="M161" s="15">
        <f t="shared" si="18"/>
        <v>3.8253039345829669</v>
      </c>
      <c r="N161" s="15">
        <f t="shared" si="19"/>
        <v>3.8253039345829669</v>
      </c>
      <c r="O161" s="16">
        <f t="shared" si="20"/>
        <v>0</v>
      </c>
      <c r="P161" s="15">
        <f>SUM($N$12:N161)</f>
        <v>243.16340139904185</v>
      </c>
      <c r="Q161" s="15">
        <f>SUM($O$12:O161)</f>
        <v>95.344794928363356</v>
      </c>
      <c r="R161" s="15">
        <f t="shared" si="21"/>
        <v>85.810315435527016</v>
      </c>
      <c r="S161" s="15">
        <f t="shared" si="21"/>
        <v>77.229283891974319</v>
      </c>
      <c r="T161" s="15">
        <f t="shared" si="16"/>
        <v>165.93411750706753</v>
      </c>
    </row>
    <row r="162" spans="3:20" x14ac:dyDescent="0.3">
      <c r="C162" s="13" t="s">
        <v>21</v>
      </c>
      <c r="D162" s="13">
        <v>150</v>
      </c>
      <c r="E162" s="13">
        <v>150</v>
      </c>
      <c r="F162" s="17">
        <v>29.8</v>
      </c>
      <c r="G162" s="15">
        <f t="shared" si="22"/>
        <v>2.7777777777777679E-2</v>
      </c>
      <c r="H162" s="15">
        <f t="shared" si="23"/>
        <v>-0.32638888888888906</v>
      </c>
      <c r="I162" s="15">
        <f t="shared" si="17"/>
        <v>8.2777777777777786</v>
      </c>
      <c r="J162" s="15">
        <f>'Data (2)'!$I$4*G162</f>
        <v>29.44444444444434</v>
      </c>
      <c r="K162" s="15">
        <f>('Data (2)'!$E$4*1.225*I162^2)/2</f>
        <v>28.396311309673621</v>
      </c>
      <c r="L162" s="15">
        <f>J162+K162+'Data (2)'!$G$4</f>
        <v>193.02255575411797</v>
      </c>
      <c r="M162" s="15">
        <f t="shared" si="18"/>
        <v>1.5977978226313101</v>
      </c>
      <c r="N162" s="15">
        <f t="shared" si="19"/>
        <v>1.5977978226313101</v>
      </c>
      <c r="O162" s="16">
        <f t="shared" si="20"/>
        <v>0</v>
      </c>
      <c r="P162" s="15">
        <f>SUM($N$12:N162)</f>
        <v>244.76119922167317</v>
      </c>
      <c r="Q162" s="15">
        <f>SUM($O$12:O162)</f>
        <v>95.344794928363356</v>
      </c>
      <c r="R162" s="15">
        <f t="shared" si="21"/>
        <v>85.810315435527016</v>
      </c>
      <c r="S162" s="15">
        <f t="shared" si="21"/>
        <v>77.229283891974319</v>
      </c>
      <c r="T162" s="15">
        <f t="shared" si="16"/>
        <v>167.53191532969885</v>
      </c>
    </row>
    <row r="163" spans="3:20" x14ac:dyDescent="0.3">
      <c r="C163" s="13" t="s">
        <v>21</v>
      </c>
      <c r="D163" s="13">
        <v>151</v>
      </c>
      <c r="E163" s="13">
        <v>151</v>
      </c>
      <c r="F163" s="17">
        <v>29.4</v>
      </c>
      <c r="G163" s="15">
        <f t="shared" si="22"/>
        <v>-0.36111111111111133</v>
      </c>
      <c r="H163" s="15">
        <f t="shared" si="23"/>
        <v>-0.48611111111111083</v>
      </c>
      <c r="I163" s="15">
        <f t="shared" si="17"/>
        <v>8.1666666666666661</v>
      </c>
      <c r="J163" s="15">
        <f>'Data (2)'!$I$4*G163</f>
        <v>-382.777777777778</v>
      </c>
      <c r="K163" s="15">
        <f>('Data (2)'!$E$4*1.225*I163^2)/2</f>
        <v>27.639110449562494</v>
      </c>
      <c r="L163" s="15">
        <f>J163+K163+'Data (2)'!$G$4</f>
        <v>-219.95686732821548</v>
      </c>
      <c r="M163" s="15">
        <f t="shared" si="18"/>
        <v>-1.7963144165137597</v>
      </c>
      <c r="N163" s="15">
        <f t="shared" si="19"/>
        <v>0</v>
      </c>
      <c r="O163" s="16">
        <f t="shared" si="20"/>
        <v>1.7963144165137597</v>
      </c>
      <c r="P163" s="15">
        <f>SUM($N$12:N163)</f>
        <v>244.76119922167317</v>
      </c>
      <c r="Q163" s="15">
        <f>SUM($O$12:O163)</f>
        <v>97.141109344877123</v>
      </c>
      <c r="R163" s="15">
        <f t="shared" si="21"/>
        <v>87.426998410389416</v>
      </c>
      <c r="S163" s="15">
        <f t="shared" si="21"/>
        <v>78.684298569350474</v>
      </c>
      <c r="T163" s="15">
        <f t="shared" si="16"/>
        <v>166.07690065232271</v>
      </c>
    </row>
    <row r="164" spans="3:20" x14ac:dyDescent="0.3">
      <c r="C164" s="13" t="s">
        <v>21</v>
      </c>
      <c r="D164" s="13">
        <v>152</v>
      </c>
      <c r="E164" s="13">
        <v>152</v>
      </c>
      <c r="F164" s="17">
        <v>27.2</v>
      </c>
      <c r="G164" s="15">
        <f t="shared" si="22"/>
        <v>-0.94444444444444398</v>
      </c>
      <c r="H164" s="15">
        <f t="shared" si="23"/>
        <v>-0.5069444444444442</v>
      </c>
      <c r="I164" s="15">
        <f t="shared" si="17"/>
        <v>7.5555555555555554</v>
      </c>
      <c r="J164" s="15">
        <f>'Data (2)'!$I$4*G164</f>
        <v>-1001.1111111111106</v>
      </c>
      <c r="K164" s="15">
        <f>('Data (2)'!$E$4*1.225*I164^2)/2</f>
        <v>23.657410656444444</v>
      </c>
      <c r="L164" s="15">
        <f>J164+K164+'Data (2)'!$G$4</f>
        <v>-842.27190045466614</v>
      </c>
      <c r="M164" s="15">
        <f t="shared" si="18"/>
        <v>-6.3638321367685888</v>
      </c>
      <c r="N164" s="15">
        <f t="shared" si="19"/>
        <v>0</v>
      </c>
      <c r="O164" s="16">
        <f t="shared" si="20"/>
        <v>6.3638321367685888</v>
      </c>
      <c r="P164" s="15">
        <f>SUM($N$12:N164)</f>
        <v>244.76119922167317</v>
      </c>
      <c r="Q164" s="15">
        <f>SUM($O$12:O164)</f>
        <v>103.50494148164572</v>
      </c>
      <c r="R164" s="15">
        <f t="shared" si="21"/>
        <v>93.154447333481144</v>
      </c>
      <c r="S164" s="15">
        <f t="shared" si="21"/>
        <v>83.839002600133028</v>
      </c>
      <c r="T164" s="15">
        <f t="shared" si="16"/>
        <v>160.92219662154014</v>
      </c>
    </row>
    <row r="165" spans="3:20" x14ac:dyDescent="0.3">
      <c r="C165" s="13" t="s">
        <v>21</v>
      </c>
      <c r="D165" s="13">
        <v>153</v>
      </c>
      <c r="E165" s="13">
        <v>153</v>
      </c>
      <c r="F165" s="17">
        <v>22.6</v>
      </c>
      <c r="G165" s="15">
        <f t="shared" si="22"/>
        <v>-1.3749999999999998</v>
      </c>
      <c r="H165" s="15">
        <f t="shared" si="23"/>
        <v>-0.17361111111111138</v>
      </c>
      <c r="I165" s="15">
        <f t="shared" si="17"/>
        <v>6.2777777777777777</v>
      </c>
      <c r="J165" s="15">
        <f>'Data (2)'!$I$4*G165</f>
        <v>-1457.4999999999998</v>
      </c>
      <c r="K165" s="15">
        <f>('Data (2)'!$E$4*1.225*I165^2)/2</f>
        <v>16.332259768173614</v>
      </c>
      <c r="L165" s="15">
        <f>J165+K165+'Data (2)'!$G$4</f>
        <v>-1305.9859402318261</v>
      </c>
      <c r="M165" s="15">
        <f t="shared" si="18"/>
        <v>-8.198689513677575</v>
      </c>
      <c r="N165" s="15">
        <f t="shared" si="19"/>
        <v>0</v>
      </c>
      <c r="O165" s="16">
        <f t="shared" si="20"/>
        <v>8.198689513677575</v>
      </c>
      <c r="P165" s="15">
        <f>SUM($N$12:N165)</f>
        <v>244.76119922167317</v>
      </c>
      <c r="Q165" s="15">
        <f>SUM($O$12:O165)</f>
        <v>111.70363099532329</v>
      </c>
      <c r="R165" s="15">
        <f t="shared" si="21"/>
        <v>100.53326789579097</v>
      </c>
      <c r="S165" s="15">
        <f t="shared" si="21"/>
        <v>90.479941106211882</v>
      </c>
      <c r="T165" s="15">
        <f t="shared" si="16"/>
        <v>154.2812581154613</v>
      </c>
    </row>
    <row r="166" spans="3:20" x14ac:dyDescent="0.3">
      <c r="C166" s="13" t="s">
        <v>21</v>
      </c>
      <c r="D166" s="13">
        <v>154</v>
      </c>
      <c r="E166" s="13">
        <v>154</v>
      </c>
      <c r="F166" s="17">
        <v>17.3</v>
      </c>
      <c r="G166" s="15">
        <f t="shared" si="22"/>
        <v>-1.2916666666666667</v>
      </c>
      <c r="H166" s="15">
        <f t="shared" si="23"/>
        <v>0.31944444444444431</v>
      </c>
      <c r="I166" s="15">
        <f t="shared" si="17"/>
        <v>4.8055555555555554</v>
      </c>
      <c r="J166" s="15">
        <f>'Data (2)'!$I$4*G166</f>
        <v>-1369.1666666666667</v>
      </c>
      <c r="K166" s="15">
        <f>('Data (2)'!$E$4*1.225*I166^2)/2</f>
        <v>9.5702130668350698</v>
      </c>
      <c r="L166" s="15">
        <f>J166+K166+'Data (2)'!$G$4</f>
        <v>-1224.4146535998316</v>
      </c>
      <c r="M166" s="15">
        <f t="shared" si="18"/>
        <v>-5.8839926409103018</v>
      </c>
      <c r="N166" s="15">
        <f t="shared" si="19"/>
        <v>0</v>
      </c>
      <c r="O166" s="16">
        <f t="shared" si="20"/>
        <v>5.8839926409103018</v>
      </c>
      <c r="P166" s="15">
        <f>SUM($N$12:N166)</f>
        <v>244.76119922167317</v>
      </c>
      <c r="Q166" s="15">
        <f>SUM($O$12:O166)</f>
        <v>117.5876236362336</v>
      </c>
      <c r="R166" s="15">
        <f t="shared" si="21"/>
        <v>105.82886127261024</v>
      </c>
      <c r="S166" s="15">
        <f t="shared" si="21"/>
        <v>95.24597514534922</v>
      </c>
      <c r="T166" s="15">
        <f t="shared" si="16"/>
        <v>149.51522407632393</v>
      </c>
    </row>
    <row r="167" spans="3:20" x14ac:dyDescent="0.3">
      <c r="C167" s="13" t="s">
        <v>21</v>
      </c>
      <c r="D167" s="13">
        <v>155</v>
      </c>
      <c r="E167" s="13">
        <v>155</v>
      </c>
      <c r="F167" s="17">
        <v>13.3</v>
      </c>
      <c r="G167" s="15">
        <f t="shared" si="22"/>
        <v>-0.73611111111111116</v>
      </c>
      <c r="H167" s="15">
        <f t="shared" si="23"/>
        <v>0.59722222222222221</v>
      </c>
      <c r="I167" s="15">
        <f t="shared" si="17"/>
        <v>3.6944444444444446</v>
      </c>
      <c r="J167" s="15">
        <f>'Data (2)'!$I$4*G167</f>
        <v>-780.27777777777783</v>
      </c>
      <c r="K167" s="15">
        <f>('Data (2)'!$E$4*1.225*I167^2)/2</f>
        <v>5.6563032155850701</v>
      </c>
      <c r="L167" s="15">
        <f>J167+K167+'Data (2)'!$G$4</f>
        <v>-639.43967456219275</v>
      </c>
      <c r="M167" s="15">
        <f t="shared" si="18"/>
        <v>-2.3623743532436565</v>
      </c>
      <c r="N167" s="15">
        <f t="shared" si="19"/>
        <v>0</v>
      </c>
      <c r="O167" s="16">
        <f t="shared" si="20"/>
        <v>2.3623743532436565</v>
      </c>
      <c r="P167" s="15">
        <f>SUM($N$12:N167)</f>
        <v>244.76119922167317</v>
      </c>
      <c r="Q167" s="15">
        <f>SUM($O$12:O167)</f>
        <v>119.94999798947725</v>
      </c>
      <c r="R167" s="15">
        <f t="shared" si="21"/>
        <v>107.95499819052954</v>
      </c>
      <c r="S167" s="15">
        <f t="shared" si="21"/>
        <v>97.159498371476587</v>
      </c>
      <c r="T167" s="15">
        <f t="shared" si="16"/>
        <v>147.60170085019658</v>
      </c>
    </row>
    <row r="168" spans="3:20" x14ac:dyDescent="0.3">
      <c r="C168" s="13" t="s">
        <v>21</v>
      </c>
      <c r="D168" s="13">
        <v>156</v>
      </c>
      <c r="E168" s="13">
        <v>156</v>
      </c>
      <c r="F168" s="17">
        <v>12</v>
      </c>
      <c r="G168" s="15">
        <f t="shared" si="22"/>
        <v>-9.7222222222222363E-2</v>
      </c>
      <c r="H168" s="15">
        <f t="shared" si="23"/>
        <v>0.51388888888888884</v>
      </c>
      <c r="I168" s="15">
        <f t="shared" si="17"/>
        <v>3.333333333333333</v>
      </c>
      <c r="J168" s="15">
        <f>'Data (2)'!$I$4*G168</f>
        <v>-103.0555555555557</v>
      </c>
      <c r="K168" s="15">
        <f>('Data (2)'!$E$4*1.225*I168^2)/2</f>
        <v>4.6045998249999993</v>
      </c>
      <c r="L168" s="15">
        <f>J168+K168+'Data (2)'!$G$4</f>
        <v>36.730844269444304</v>
      </c>
      <c r="M168" s="15">
        <f t="shared" si="18"/>
        <v>0.12243614756481433</v>
      </c>
      <c r="N168" s="15">
        <f t="shared" si="19"/>
        <v>0.12243614756481433</v>
      </c>
      <c r="O168" s="16">
        <f t="shared" si="20"/>
        <v>0</v>
      </c>
      <c r="P168" s="15">
        <f>SUM($N$12:N168)</f>
        <v>244.88363536923799</v>
      </c>
      <c r="Q168" s="15">
        <f>SUM($O$12:O168)</f>
        <v>119.94999798947725</v>
      </c>
      <c r="R168" s="15">
        <f t="shared" si="21"/>
        <v>107.95499819052954</v>
      </c>
      <c r="S168" s="15">
        <f t="shared" si="21"/>
        <v>97.159498371476587</v>
      </c>
      <c r="T168" s="15">
        <f t="shared" si="16"/>
        <v>147.72413699776141</v>
      </c>
    </row>
    <row r="169" spans="3:20" x14ac:dyDescent="0.3">
      <c r="C169" s="13" t="s">
        <v>21</v>
      </c>
      <c r="D169" s="13">
        <v>157</v>
      </c>
      <c r="E169" s="13">
        <v>157</v>
      </c>
      <c r="F169" s="17">
        <v>12.6</v>
      </c>
      <c r="G169" s="15">
        <f t="shared" si="22"/>
        <v>0.29166666666666663</v>
      </c>
      <c r="H169" s="15">
        <f t="shared" si="23"/>
        <v>0.36805555555555558</v>
      </c>
      <c r="I169" s="15">
        <f t="shared" si="17"/>
        <v>3.5</v>
      </c>
      <c r="J169" s="15">
        <f>'Data (2)'!$I$4*G169</f>
        <v>309.16666666666663</v>
      </c>
      <c r="K169" s="15">
        <f>('Data (2)'!$E$4*1.225*I169^2)/2</f>
        <v>5.0765713070625003</v>
      </c>
      <c r="L169" s="15">
        <f>J169+K169+'Data (2)'!$G$4</f>
        <v>449.42503797372916</v>
      </c>
      <c r="M169" s="15">
        <f t="shared" si="18"/>
        <v>1.5729876329080521</v>
      </c>
      <c r="N169" s="15">
        <f t="shared" si="19"/>
        <v>1.5729876329080521</v>
      </c>
      <c r="O169" s="16">
        <f t="shared" si="20"/>
        <v>0</v>
      </c>
      <c r="P169" s="15">
        <f>SUM($N$12:N169)</f>
        <v>246.45662300214605</v>
      </c>
      <c r="Q169" s="15">
        <f>SUM($O$12:O169)</f>
        <v>119.94999798947725</v>
      </c>
      <c r="R169" s="15">
        <f t="shared" si="21"/>
        <v>107.95499819052954</v>
      </c>
      <c r="S169" s="15">
        <f t="shared" si="21"/>
        <v>97.159498371476587</v>
      </c>
      <c r="T169" s="15">
        <f t="shared" si="16"/>
        <v>149.29712463066946</v>
      </c>
    </row>
    <row r="170" spans="3:20" x14ac:dyDescent="0.3">
      <c r="C170" s="13" t="s">
        <v>21</v>
      </c>
      <c r="D170" s="13">
        <v>158</v>
      </c>
      <c r="E170" s="13">
        <v>158</v>
      </c>
      <c r="F170" s="17">
        <v>14.1</v>
      </c>
      <c r="G170" s="15">
        <f t="shared" si="22"/>
        <v>0.63888888888888884</v>
      </c>
      <c r="H170" s="15">
        <f t="shared" si="23"/>
        <v>0.27083333333333348</v>
      </c>
      <c r="I170" s="15">
        <f t="shared" si="17"/>
        <v>3.9166666666666665</v>
      </c>
      <c r="J170" s="15">
        <f>'Data (2)'!$I$4*G170</f>
        <v>677.22222222222217</v>
      </c>
      <c r="K170" s="15">
        <f>('Data (2)'!$E$4*1.225*I170^2)/2</f>
        <v>6.357225633390625</v>
      </c>
      <c r="L170" s="15">
        <f>J170+K170+'Data (2)'!$G$4</f>
        <v>818.76124785561274</v>
      </c>
      <c r="M170" s="15">
        <f t="shared" si="18"/>
        <v>3.2068148874344828</v>
      </c>
      <c r="N170" s="15">
        <f t="shared" si="19"/>
        <v>3.2068148874344828</v>
      </c>
      <c r="O170" s="16">
        <f t="shared" si="20"/>
        <v>0</v>
      </c>
      <c r="P170" s="15">
        <f>SUM($N$12:N170)</f>
        <v>249.66343788958054</v>
      </c>
      <c r="Q170" s="15">
        <f>SUM($O$12:O170)</f>
        <v>119.94999798947725</v>
      </c>
      <c r="R170" s="15">
        <f t="shared" si="21"/>
        <v>107.95499819052954</v>
      </c>
      <c r="S170" s="15">
        <f t="shared" si="21"/>
        <v>97.159498371476587</v>
      </c>
      <c r="T170" s="15">
        <f t="shared" si="16"/>
        <v>152.50393951810395</v>
      </c>
    </row>
    <row r="171" spans="3:20" x14ac:dyDescent="0.3">
      <c r="C171" s="13" t="s">
        <v>21</v>
      </c>
      <c r="D171" s="13">
        <v>159</v>
      </c>
      <c r="E171" s="13">
        <v>159</v>
      </c>
      <c r="F171" s="17">
        <v>17.2</v>
      </c>
      <c r="G171" s="15">
        <f t="shared" si="22"/>
        <v>0.83333333333333359</v>
      </c>
      <c r="H171" s="15">
        <f t="shared" si="23"/>
        <v>0.11111111111111105</v>
      </c>
      <c r="I171" s="15">
        <f t="shared" si="17"/>
        <v>4.7777777777777777</v>
      </c>
      <c r="J171" s="15">
        <f>'Data (2)'!$I$4*G171</f>
        <v>883.3333333333336</v>
      </c>
      <c r="K171" s="15">
        <f>('Data (2)'!$E$4*1.225*I171^2)/2</f>
        <v>9.4598945293611116</v>
      </c>
      <c r="L171" s="15">
        <f>J171+K171+'Data (2)'!$G$4</f>
        <v>1027.9750278626948</v>
      </c>
      <c r="M171" s="15">
        <f t="shared" si="18"/>
        <v>4.9114362442328749</v>
      </c>
      <c r="N171" s="15">
        <f t="shared" si="19"/>
        <v>4.9114362442328749</v>
      </c>
      <c r="O171" s="16">
        <f t="shared" si="20"/>
        <v>0</v>
      </c>
      <c r="P171" s="15">
        <f>SUM($N$12:N171)</f>
        <v>254.57487413381341</v>
      </c>
      <c r="Q171" s="15">
        <f>SUM($O$12:O171)</f>
        <v>119.94999798947725</v>
      </c>
      <c r="R171" s="15">
        <f t="shared" si="21"/>
        <v>107.95499819052954</v>
      </c>
      <c r="S171" s="15">
        <f t="shared" si="21"/>
        <v>97.159498371476587</v>
      </c>
      <c r="T171" s="15">
        <f t="shared" si="16"/>
        <v>157.41537576233682</v>
      </c>
    </row>
    <row r="172" spans="3:20" x14ac:dyDescent="0.3">
      <c r="C172" s="13" t="s">
        <v>21</v>
      </c>
      <c r="D172" s="13">
        <v>160</v>
      </c>
      <c r="E172" s="13">
        <v>160</v>
      </c>
      <c r="F172" s="17">
        <v>20.100000000000001</v>
      </c>
      <c r="G172" s="15">
        <f t="shared" si="22"/>
        <v>0.86111111111111094</v>
      </c>
      <c r="H172" s="15">
        <f t="shared" si="23"/>
        <v>-4.1666666666666907E-2</v>
      </c>
      <c r="I172" s="15">
        <f t="shared" si="17"/>
        <v>5.5833333333333339</v>
      </c>
      <c r="J172" s="15">
        <f>'Data (2)'!$I$4*G172</f>
        <v>912.7777777777776</v>
      </c>
      <c r="K172" s="15">
        <f>('Data (2)'!$E$4*1.225*I172^2)/2</f>
        <v>12.918780384015628</v>
      </c>
      <c r="L172" s="15">
        <f>J172+K172+'Data (2)'!$G$4</f>
        <v>1060.8783581617931</v>
      </c>
      <c r="M172" s="15">
        <f t="shared" si="18"/>
        <v>5.923237499736679</v>
      </c>
      <c r="N172" s="15">
        <f t="shared" si="19"/>
        <v>5.923237499736679</v>
      </c>
      <c r="O172" s="16">
        <f t="shared" si="20"/>
        <v>0</v>
      </c>
      <c r="P172" s="15">
        <f>SUM($N$12:N172)</f>
        <v>260.49811163355008</v>
      </c>
      <c r="Q172" s="15">
        <f>SUM($O$12:O172)</f>
        <v>119.94999798947725</v>
      </c>
      <c r="R172" s="15">
        <f t="shared" si="21"/>
        <v>107.95499819052954</v>
      </c>
      <c r="S172" s="15">
        <f t="shared" si="21"/>
        <v>97.159498371476587</v>
      </c>
      <c r="T172" s="15">
        <f t="shared" si="16"/>
        <v>163.33861326207349</v>
      </c>
    </row>
    <row r="173" spans="3:20" x14ac:dyDescent="0.3">
      <c r="C173" s="13" t="s">
        <v>21</v>
      </c>
      <c r="D173" s="13">
        <v>161</v>
      </c>
      <c r="E173" s="13">
        <v>161</v>
      </c>
      <c r="F173" s="17">
        <v>23.4</v>
      </c>
      <c r="G173" s="15">
        <f t="shared" si="22"/>
        <v>0.74999999999999978</v>
      </c>
      <c r="H173" s="15">
        <f t="shared" si="23"/>
        <v>-0.13888888888888862</v>
      </c>
      <c r="I173" s="15">
        <f t="shared" si="17"/>
        <v>6.4999999999999991</v>
      </c>
      <c r="J173" s="15">
        <f>'Data (2)'!$I$4*G173</f>
        <v>794.99999999999977</v>
      </c>
      <c r="K173" s="15">
        <f>('Data (2)'!$E$4*1.225*I173^2)/2</f>
        <v>17.508990834562496</v>
      </c>
      <c r="L173" s="15">
        <f>J173+K173+'Data (2)'!$G$4</f>
        <v>947.69079083456222</v>
      </c>
      <c r="M173" s="15">
        <f t="shared" si="18"/>
        <v>6.1599901404246538</v>
      </c>
      <c r="N173" s="15">
        <f t="shared" si="19"/>
        <v>6.1599901404246538</v>
      </c>
      <c r="O173" s="16">
        <f t="shared" si="20"/>
        <v>0</v>
      </c>
      <c r="P173" s="15">
        <f>SUM($N$12:N173)</f>
        <v>266.65810177397475</v>
      </c>
      <c r="Q173" s="15">
        <f>SUM($O$12:O173)</f>
        <v>119.94999798947725</v>
      </c>
      <c r="R173" s="15">
        <f t="shared" si="21"/>
        <v>107.95499819052954</v>
      </c>
      <c r="S173" s="15">
        <f t="shared" si="21"/>
        <v>97.159498371476587</v>
      </c>
      <c r="T173" s="15">
        <f t="shared" si="16"/>
        <v>169.49860340249816</v>
      </c>
    </row>
    <row r="174" spans="3:20" x14ac:dyDescent="0.3">
      <c r="C174" s="13" t="s">
        <v>21</v>
      </c>
      <c r="D174" s="13">
        <v>162</v>
      </c>
      <c r="E174" s="13">
        <v>162</v>
      </c>
      <c r="F174" s="17">
        <v>25.5</v>
      </c>
      <c r="G174" s="15">
        <f t="shared" si="22"/>
        <v>0.5833333333333337</v>
      </c>
      <c r="H174" s="15">
        <f t="shared" si="23"/>
        <v>-9.7222222222222099E-2</v>
      </c>
      <c r="I174" s="15">
        <f t="shared" si="17"/>
        <v>7.083333333333333</v>
      </c>
      <c r="J174" s="15">
        <f>'Data (2)'!$I$4*G174</f>
        <v>618.33333333333371</v>
      </c>
      <c r="K174" s="15">
        <f>('Data (2)'!$E$4*1.225*I174^2)/2</f>
        <v>20.792646084765625</v>
      </c>
      <c r="L174" s="15">
        <f>J174+K174+'Data (2)'!$G$4</f>
        <v>774.30777941809924</v>
      </c>
      <c r="M174" s="15">
        <f t="shared" si="18"/>
        <v>5.4846801042115354</v>
      </c>
      <c r="N174" s="15">
        <f t="shared" si="19"/>
        <v>5.4846801042115354</v>
      </c>
      <c r="O174" s="16">
        <f t="shared" si="20"/>
        <v>0</v>
      </c>
      <c r="P174" s="15">
        <f>SUM($N$12:N174)</f>
        <v>272.14278187818627</v>
      </c>
      <c r="Q174" s="15">
        <f>SUM($O$12:O174)</f>
        <v>119.94999798947725</v>
      </c>
      <c r="R174" s="15">
        <f t="shared" si="21"/>
        <v>107.95499819052954</v>
      </c>
      <c r="S174" s="15">
        <f t="shared" si="21"/>
        <v>97.159498371476587</v>
      </c>
      <c r="T174" s="15">
        <f t="shared" si="16"/>
        <v>174.98328350670968</v>
      </c>
    </row>
    <row r="175" spans="3:20" x14ac:dyDescent="0.3">
      <c r="C175" s="13" t="s">
        <v>21</v>
      </c>
      <c r="D175" s="13">
        <v>163</v>
      </c>
      <c r="E175" s="13">
        <v>163</v>
      </c>
      <c r="F175" s="17">
        <v>27.6</v>
      </c>
      <c r="G175" s="15">
        <f t="shared" si="22"/>
        <v>0.55555555555555558</v>
      </c>
      <c r="H175" s="15">
        <f t="shared" si="23"/>
        <v>-4.8611111111111299E-2</v>
      </c>
      <c r="I175" s="15">
        <f t="shared" si="17"/>
        <v>7.666666666666667</v>
      </c>
      <c r="J175" s="15">
        <f>'Data (2)'!$I$4*G175</f>
        <v>588.88888888888891</v>
      </c>
      <c r="K175" s="15">
        <f>('Data (2)'!$E$4*1.225*I175^2)/2</f>
        <v>24.358333074250005</v>
      </c>
      <c r="L175" s="15">
        <f>J175+K175+'Data (2)'!$G$4</f>
        <v>748.42902196313889</v>
      </c>
      <c r="M175" s="15">
        <f t="shared" si="18"/>
        <v>5.7379558350507311</v>
      </c>
      <c r="N175" s="15">
        <f t="shared" si="19"/>
        <v>5.7379558350507311</v>
      </c>
      <c r="O175" s="16">
        <f t="shared" si="20"/>
        <v>0</v>
      </c>
      <c r="P175" s="15">
        <f>SUM($N$12:N175)</f>
        <v>277.88073771323701</v>
      </c>
      <c r="Q175" s="15">
        <f>SUM($O$12:O175)</f>
        <v>119.94999798947725</v>
      </c>
      <c r="R175" s="15">
        <f t="shared" si="21"/>
        <v>107.95499819052954</v>
      </c>
      <c r="S175" s="15">
        <f t="shared" si="21"/>
        <v>97.159498371476587</v>
      </c>
      <c r="T175" s="15">
        <f t="shared" si="16"/>
        <v>180.72123934176042</v>
      </c>
    </row>
    <row r="176" spans="3:20" x14ac:dyDescent="0.3">
      <c r="C176" s="13" t="s">
        <v>21</v>
      </c>
      <c r="D176" s="13">
        <v>164</v>
      </c>
      <c r="E176" s="13">
        <v>164</v>
      </c>
      <c r="F176" s="17">
        <v>29.5</v>
      </c>
      <c r="G176" s="15">
        <f t="shared" si="22"/>
        <v>0.4861111111111111</v>
      </c>
      <c r="H176" s="15">
        <f t="shared" si="23"/>
        <v>-9.7222222222222127E-2</v>
      </c>
      <c r="I176" s="15">
        <f t="shared" si="17"/>
        <v>8.1944444444444446</v>
      </c>
      <c r="J176" s="15">
        <f>'Data (2)'!$I$4*G176</f>
        <v>515.27777777777771</v>
      </c>
      <c r="K176" s="15">
        <f>('Data (2)'!$E$4*1.225*I176^2)/2</f>
        <v>27.82745137296007</v>
      </c>
      <c r="L176" s="15">
        <f>J176+K176+'Data (2)'!$G$4</f>
        <v>678.28702915073791</v>
      </c>
      <c r="M176" s="15">
        <f t="shared" si="18"/>
        <v>5.5581853777629915</v>
      </c>
      <c r="N176" s="15">
        <f t="shared" si="19"/>
        <v>5.5581853777629915</v>
      </c>
      <c r="O176" s="16">
        <f t="shared" si="20"/>
        <v>0</v>
      </c>
      <c r="P176" s="15">
        <f>SUM($N$12:N176)</f>
        <v>283.43892309099999</v>
      </c>
      <c r="Q176" s="15">
        <f>SUM($O$12:O176)</f>
        <v>119.94999798947725</v>
      </c>
      <c r="R176" s="15">
        <f t="shared" si="21"/>
        <v>107.95499819052954</v>
      </c>
      <c r="S176" s="15">
        <f t="shared" si="21"/>
        <v>97.159498371476587</v>
      </c>
      <c r="T176" s="15">
        <f t="shared" si="16"/>
        <v>186.2794247195234</v>
      </c>
    </row>
    <row r="177" spans="3:20" x14ac:dyDescent="0.3">
      <c r="C177" s="13" t="s">
        <v>21</v>
      </c>
      <c r="D177" s="13">
        <v>165</v>
      </c>
      <c r="E177" s="13">
        <v>165</v>
      </c>
      <c r="F177" s="17">
        <v>31.1</v>
      </c>
      <c r="G177" s="15">
        <f t="shared" si="22"/>
        <v>0.36111111111111133</v>
      </c>
      <c r="H177" s="15">
        <f t="shared" si="23"/>
        <v>-9.7222222222222127E-2</v>
      </c>
      <c r="I177" s="15">
        <f t="shared" si="17"/>
        <v>8.6388888888888893</v>
      </c>
      <c r="J177" s="15">
        <f>'Data (2)'!$I$4*G177</f>
        <v>382.777777777778</v>
      </c>
      <c r="K177" s="15">
        <f>('Data (2)'!$E$4*1.225*I177^2)/2</f>
        <v>30.927881921793411</v>
      </c>
      <c r="L177" s="15">
        <f>J177+K177+'Data (2)'!$G$4</f>
        <v>548.88745969957142</v>
      </c>
      <c r="M177" s="15">
        <f t="shared" si="18"/>
        <v>4.7417777768490756</v>
      </c>
      <c r="N177" s="15">
        <f t="shared" si="19"/>
        <v>4.7417777768490756</v>
      </c>
      <c r="O177" s="16">
        <f t="shared" si="20"/>
        <v>0</v>
      </c>
      <c r="P177" s="15">
        <f>SUM($N$12:N177)</f>
        <v>288.18070086784905</v>
      </c>
      <c r="Q177" s="15">
        <f>SUM($O$12:O177)</f>
        <v>119.94999798947725</v>
      </c>
      <c r="R177" s="15">
        <f t="shared" si="21"/>
        <v>107.95499819052954</v>
      </c>
      <c r="S177" s="15">
        <f t="shared" si="21"/>
        <v>97.159498371476587</v>
      </c>
      <c r="T177" s="15">
        <f t="shared" si="16"/>
        <v>191.02120249637247</v>
      </c>
    </row>
    <row r="178" spans="3:20" x14ac:dyDescent="0.3">
      <c r="C178" s="13" t="s">
        <v>21</v>
      </c>
      <c r="D178" s="13">
        <v>166</v>
      </c>
      <c r="E178" s="13">
        <v>166</v>
      </c>
      <c r="F178" s="17">
        <v>32.1</v>
      </c>
      <c r="G178" s="15">
        <f t="shared" si="22"/>
        <v>0.29166666666666685</v>
      </c>
      <c r="H178" s="15">
        <f t="shared" si="23"/>
        <v>3.472222222222221E-2</v>
      </c>
      <c r="I178" s="15">
        <f t="shared" si="17"/>
        <v>8.9166666666666661</v>
      </c>
      <c r="J178" s="15">
        <f>'Data (2)'!$I$4*G178</f>
        <v>309.16666666666686</v>
      </c>
      <c r="K178" s="15">
        <f>('Data (2)'!$E$4*1.225*I178^2)/2</f>
        <v>32.948789622765624</v>
      </c>
      <c r="L178" s="15">
        <f>J178+K178+'Data (2)'!$G$4</f>
        <v>477.29725628943248</v>
      </c>
      <c r="M178" s="15">
        <f t="shared" si="18"/>
        <v>4.2559005352474397</v>
      </c>
      <c r="N178" s="15">
        <f t="shared" si="19"/>
        <v>4.2559005352474397</v>
      </c>
      <c r="O178" s="16">
        <f t="shared" si="20"/>
        <v>0</v>
      </c>
      <c r="P178" s="15">
        <f>SUM($N$12:N178)</f>
        <v>292.43660140309652</v>
      </c>
      <c r="Q178" s="15">
        <f>SUM($O$12:O178)</f>
        <v>119.94999798947725</v>
      </c>
      <c r="R178" s="15">
        <f t="shared" si="21"/>
        <v>107.95499819052954</v>
      </c>
      <c r="S178" s="15">
        <f t="shared" si="21"/>
        <v>97.159498371476587</v>
      </c>
      <c r="T178" s="15">
        <f t="shared" si="16"/>
        <v>195.27710303161993</v>
      </c>
    </row>
    <row r="179" spans="3:20" x14ac:dyDescent="0.3">
      <c r="C179" s="13" t="s">
        <v>21</v>
      </c>
      <c r="D179" s="13">
        <v>167</v>
      </c>
      <c r="E179" s="13">
        <v>167</v>
      </c>
      <c r="F179" s="17">
        <v>33.200000000000003</v>
      </c>
      <c r="G179" s="15">
        <f t="shared" si="22"/>
        <v>0.43055555555555575</v>
      </c>
      <c r="H179" s="15">
        <f t="shared" si="23"/>
        <v>0.13194444444444436</v>
      </c>
      <c r="I179" s="15">
        <f t="shared" si="17"/>
        <v>9.2222222222222232</v>
      </c>
      <c r="J179" s="15">
        <f>'Data (2)'!$I$4*G179</f>
        <v>456.38888888888908</v>
      </c>
      <c r="K179" s="15">
        <f>('Data (2)'!$E$4*1.225*I179^2)/2</f>
        <v>35.245653549361123</v>
      </c>
      <c r="L179" s="15">
        <f>J179+K179+'Data (2)'!$G$4</f>
        <v>626.81634243825022</v>
      </c>
      <c r="M179" s="15">
        <f t="shared" si="18"/>
        <v>5.7806396024860858</v>
      </c>
      <c r="N179" s="15">
        <f t="shared" si="19"/>
        <v>5.7806396024860858</v>
      </c>
      <c r="O179" s="16">
        <f t="shared" si="20"/>
        <v>0</v>
      </c>
      <c r="P179" s="15">
        <f>SUM($N$12:N179)</f>
        <v>298.21724100558259</v>
      </c>
      <c r="Q179" s="15">
        <f>SUM($O$12:O179)</f>
        <v>119.94999798947725</v>
      </c>
      <c r="R179" s="15">
        <f t="shared" si="21"/>
        <v>107.95499819052954</v>
      </c>
      <c r="S179" s="15">
        <f t="shared" si="21"/>
        <v>97.159498371476587</v>
      </c>
      <c r="T179" s="15">
        <f t="shared" si="16"/>
        <v>201.05774263410601</v>
      </c>
    </row>
    <row r="180" spans="3:20" x14ac:dyDescent="0.3">
      <c r="C180" s="13" t="s">
        <v>21</v>
      </c>
      <c r="D180" s="13">
        <v>168</v>
      </c>
      <c r="E180" s="13">
        <v>168</v>
      </c>
      <c r="F180" s="17">
        <v>35.200000000000003</v>
      </c>
      <c r="G180" s="15">
        <f t="shared" si="22"/>
        <v>0.55555555555555558</v>
      </c>
      <c r="H180" s="15">
        <f t="shared" si="23"/>
        <v>-2.083333333333362E-2</v>
      </c>
      <c r="I180" s="15">
        <f t="shared" si="17"/>
        <v>9.7777777777777786</v>
      </c>
      <c r="J180" s="15">
        <f>'Data (2)'!$I$4*G180</f>
        <v>588.88888888888891</v>
      </c>
      <c r="K180" s="15">
        <f>('Data (2)'!$E$4*1.225*I180^2)/2</f>
        <v>39.620023383111118</v>
      </c>
      <c r="L180" s="15">
        <f>J180+K180+'Data (2)'!$G$4</f>
        <v>763.69071227200016</v>
      </c>
      <c r="M180" s="15">
        <f t="shared" si="18"/>
        <v>7.4671980755484464</v>
      </c>
      <c r="N180" s="15">
        <f t="shared" si="19"/>
        <v>7.4671980755484464</v>
      </c>
      <c r="O180" s="16">
        <f t="shared" si="20"/>
        <v>0</v>
      </c>
      <c r="P180" s="15">
        <f>SUM($N$12:N180)</f>
        <v>305.68443908113102</v>
      </c>
      <c r="Q180" s="15">
        <f>SUM($O$12:O180)</f>
        <v>119.94999798947725</v>
      </c>
      <c r="R180" s="15">
        <f t="shared" si="21"/>
        <v>107.95499819052954</v>
      </c>
      <c r="S180" s="15">
        <f t="shared" si="21"/>
        <v>97.159498371476587</v>
      </c>
      <c r="T180" s="15">
        <f t="shared" si="16"/>
        <v>208.52494070965443</v>
      </c>
    </row>
    <row r="181" spans="3:20" x14ac:dyDescent="0.3">
      <c r="C181" s="13" t="s">
        <v>21</v>
      </c>
      <c r="D181" s="13">
        <v>169</v>
      </c>
      <c r="E181" s="13">
        <v>169</v>
      </c>
      <c r="F181" s="17">
        <v>37.200000000000003</v>
      </c>
      <c r="G181" s="15">
        <f t="shared" si="22"/>
        <v>0.38888888888888851</v>
      </c>
      <c r="H181" s="15">
        <f t="shared" si="23"/>
        <v>-0.26388888888888917</v>
      </c>
      <c r="I181" s="15">
        <f t="shared" si="17"/>
        <v>10.333333333333334</v>
      </c>
      <c r="J181" s="15">
        <f>'Data (2)'!$I$4*G181</f>
        <v>412.22222222222183</v>
      </c>
      <c r="K181" s="15">
        <f>('Data (2)'!$E$4*1.225*I181^2)/2</f>
        <v>44.250204318250006</v>
      </c>
      <c r="L181" s="15">
        <f>J181+K181+'Data (2)'!$G$4</f>
        <v>591.65422654047188</v>
      </c>
      <c r="M181" s="15">
        <f t="shared" si="18"/>
        <v>6.1137603409182102</v>
      </c>
      <c r="N181" s="15">
        <f t="shared" si="19"/>
        <v>6.1137603409182102</v>
      </c>
      <c r="O181" s="16">
        <f t="shared" si="20"/>
        <v>0</v>
      </c>
      <c r="P181" s="15">
        <f>SUM($N$12:N181)</f>
        <v>311.79819942204921</v>
      </c>
      <c r="Q181" s="15">
        <f>SUM($O$12:O181)</f>
        <v>119.94999798947725</v>
      </c>
      <c r="R181" s="15">
        <f t="shared" si="21"/>
        <v>107.95499819052954</v>
      </c>
      <c r="S181" s="15">
        <f t="shared" si="21"/>
        <v>97.159498371476587</v>
      </c>
      <c r="T181" s="15">
        <f t="shared" si="16"/>
        <v>214.63870105057262</v>
      </c>
    </row>
    <row r="182" spans="3:20" x14ac:dyDescent="0.3">
      <c r="C182" s="13" t="s">
        <v>21</v>
      </c>
      <c r="D182" s="13">
        <v>170</v>
      </c>
      <c r="E182" s="13">
        <v>170</v>
      </c>
      <c r="F182" s="17">
        <v>38</v>
      </c>
      <c r="G182" s="15">
        <f t="shared" si="22"/>
        <v>2.7777777777777186E-2</v>
      </c>
      <c r="H182" s="15">
        <f t="shared" si="23"/>
        <v>-0.39583333333333304</v>
      </c>
      <c r="I182" s="15">
        <f t="shared" si="17"/>
        <v>10.555555555555555</v>
      </c>
      <c r="J182" s="15">
        <f>'Data (2)'!$I$4*G182</f>
        <v>29.444444444443818</v>
      </c>
      <c r="K182" s="15">
        <f>('Data (2)'!$E$4*1.225*I182^2)/2</f>
        <v>46.173903800694447</v>
      </c>
      <c r="L182" s="15">
        <f>J182+K182+'Data (2)'!$G$4</f>
        <v>210.80014824513827</v>
      </c>
      <c r="M182" s="15">
        <f t="shared" si="18"/>
        <v>2.2251126759209043</v>
      </c>
      <c r="N182" s="15">
        <f t="shared" si="19"/>
        <v>2.2251126759209043</v>
      </c>
      <c r="O182" s="16">
        <f t="shared" si="20"/>
        <v>0</v>
      </c>
      <c r="P182" s="15">
        <f>SUM($N$12:N182)</f>
        <v>314.02331209797012</v>
      </c>
      <c r="Q182" s="15">
        <f>SUM($O$12:O182)</f>
        <v>119.94999798947725</v>
      </c>
      <c r="R182" s="15">
        <f t="shared" si="21"/>
        <v>107.95499819052954</v>
      </c>
      <c r="S182" s="15">
        <f t="shared" si="21"/>
        <v>97.159498371476587</v>
      </c>
      <c r="T182" s="15">
        <f t="shared" si="16"/>
        <v>216.86381372649353</v>
      </c>
    </row>
    <row r="183" spans="3:20" x14ac:dyDescent="0.3">
      <c r="C183" s="13" t="s">
        <v>21</v>
      </c>
      <c r="D183" s="13">
        <v>171</v>
      </c>
      <c r="E183" s="13">
        <v>171</v>
      </c>
      <c r="F183" s="17">
        <v>37.4</v>
      </c>
      <c r="G183" s="15">
        <f t="shared" si="22"/>
        <v>-0.40277777777777757</v>
      </c>
      <c r="H183" s="15">
        <f t="shared" si="23"/>
        <v>-0.45833333333333293</v>
      </c>
      <c r="I183" s="15">
        <f t="shared" si="17"/>
        <v>10.388888888888888</v>
      </c>
      <c r="J183" s="15">
        <f>'Data (2)'!$I$4*G183</f>
        <v>-426.94444444444423</v>
      </c>
      <c r="K183" s="15">
        <f>('Data (2)'!$E$4*1.225*I183^2)/2</f>
        <v>44.727292022340272</v>
      </c>
      <c r="L183" s="15">
        <f>J183+K183+'Data (2)'!$G$4</f>
        <v>-247.03535242210393</v>
      </c>
      <c r="M183" s="15">
        <f t="shared" si="18"/>
        <v>-2.5664228279407464</v>
      </c>
      <c r="N183" s="15">
        <f t="shared" si="19"/>
        <v>0</v>
      </c>
      <c r="O183" s="16">
        <f t="shared" si="20"/>
        <v>2.5664228279407464</v>
      </c>
      <c r="P183" s="15">
        <f>SUM($N$12:N183)</f>
        <v>314.02331209797012</v>
      </c>
      <c r="Q183" s="15">
        <f>SUM($O$12:O183)</f>
        <v>122.51642081741799</v>
      </c>
      <c r="R183" s="15">
        <f t="shared" si="21"/>
        <v>110.2647787356762</v>
      </c>
      <c r="S183" s="15">
        <f t="shared" si="21"/>
        <v>99.238300862108588</v>
      </c>
      <c r="T183" s="15">
        <f t="shared" si="16"/>
        <v>214.78501123586153</v>
      </c>
    </row>
    <row r="184" spans="3:20" x14ac:dyDescent="0.3">
      <c r="C184" s="13" t="s">
        <v>21</v>
      </c>
      <c r="D184" s="13">
        <v>172</v>
      </c>
      <c r="E184" s="13">
        <v>172</v>
      </c>
      <c r="F184" s="17">
        <v>35.1</v>
      </c>
      <c r="G184" s="15">
        <f t="shared" si="22"/>
        <v>-0.88888888888888862</v>
      </c>
      <c r="H184" s="15">
        <f t="shared" si="23"/>
        <v>-0.3541666666666668</v>
      </c>
      <c r="I184" s="15">
        <f t="shared" si="17"/>
        <v>9.75</v>
      </c>
      <c r="J184" s="15">
        <f>'Data (2)'!$I$4*G184</f>
        <v>-942.22222222222194</v>
      </c>
      <c r="K184" s="15">
        <f>('Data (2)'!$E$4*1.225*I184^2)/2</f>
        <v>39.395229377765631</v>
      </c>
      <c r="L184" s="15">
        <f>J184+K184+'Data (2)'!$G$4</f>
        <v>-767.64519284445623</v>
      </c>
      <c r="M184" s="15">
        <f t="shared" si="18"/>
        <v>-7.4845406302334485</v>
      </c>
      <c r="N184" s="15">
        <f t="shared" si="19"/>
        <v>0</v>
      </c>
      <c r="O184" s="16">
        <f t="shared" si="20"/>
        <v>7.4845406302334485</v>
      </c>
      <c r="P184" s="15">
        <f>SUM($N$12:N184)</f>
        <v>314.02331209797012</v>
      </c>
      <c r="Q184" s="15">
        <f>SUM($O$12:O184)</f>
        <v>130.00096144765143</v>
      </c>
      <c r="R184" s="15">
        <f t="shared" si="21"/>
        <v>117.0008653028863</v>
      </c>
      <c r="S184" s="15">
        <f t="shared" si="21"/>
        <v>105.30077877259767</v>
      </c>
      <c r="T184" s="15">
        <f t="shared" si="16"/>
        <v>208.72253332537247</v>
      </c>
    </row>
    <row r="185" spans="3:20" x14ac:dyDescent="0.3">
      <c r="C185" s="13" t="s">
        <v>21</v>
      </c>
      <c r="D185" s="13">
        <v>173</v>
      </c>
      <c r="E185" s="13">
        <v>173</v>
      </c>
      <c r="F185" s="17">
        <v>31</v>
      </c>
      <c r="G185" s="15">
        <f t="shared" si="22"/>
        <v>-1.1111111111111112</v>
      </c>
      <c r="H185" s="15">
        <f t="shared" si="23"/>
        <v>4.8611111111111049E-2</v>
      </c>
      <c r="I185" s="15">
        <f t="shared" si="17"/>
        <v>8.6111111111111107</v>
      </c>
      <c r="J185" s="15">
        <f>'Data (2)'!$I$4*G185</f>
        <v>-1177.7777777777778</v>
      </c>
      <c r="K185" s="15">
        <f>('Data (2)'!$E$4*1.225*I185^2)/2</f>
        <v>30.729308554340278</v>
      </c>
      <c r="L185" s="15">
        <f>J185+K185+'Data (2)'!$G$4</f>
        <v>-1011.8666692234374</v>
      </c>
      <c r="M185" s="15">
        <f t="shared" si="18"/>
        <v>-8.7132963183129331</v>
      </c>
      <c r="N185" s="15">
        <f t="shared" si="19"/>
        <v>0</v>
      </c>
      <c r="O185" s="16">
        <f t="shared" si="20"/>
        <v>8.7132963183129331</v>
      </c>
      <c r="P185" s="15">
        <f>SUM($N$12:N185)</f>
        <v>314.02331209797012</v>
      </c>
      <c r="Q185" s="15">
        <f>SUM($O$12:O185)</f>
        <v>138.71425776596436</v>
      </c>
      <c r="R185" s="15">
        <f t="shared" si="21"/>
        <v>124.84283198936792</v>
      </c>
      <c r="S185" s="15">
        <f t="shared" si="21"/>
        <v>112.35854879043113</v>
      </c>
      <c r="T185" s="15">
        <f t="shared" si="16"/>
        <v>201.66476330753898</v>
      </c>
    </row>
    <row r="186" spans="3:20" x14ac:dyDescent="0.3">
      <c r="C186" s="13" t="s">
        <v>21</v>
      </c>
      <c r="D186" s="13">
        <v>174</v>
      </c>
      <c r="E186" s="13">
        <v>174</v>
      </c>
      <c r="F186" s="17">
        <v>27.1</v>
      </c>
      <c r="G186" s="15">
        <f t="shared" si="22"/>
        <v>-0.79166666666666652</v>
      </c>
      <c r="H186" s="15">
        <f t="shared" si="23"/>
        <v>0.41666666666666669</v>
      </c>
      <c r="I186" s="15">
        <f t="shared" si="17"/>
        <v>7.5277777777777777</v>
      </c>
      <c r="J186" s="15">
        <f>'Data (2)'!$I$4*G186</f>
        <v>-839.16666666666652</v>
      </c>
      <c r="K186" s="15">
        <f>('Data (2)'!$E$4*1.225*I186^2)/2</f>
        <v>23.483778871376739</v>
      </c>
      <c r="L186" s="15">
        <f>J186+K186+'Data (2)'!$G$4</f>
        <v>-680.50108779528978</v>
      </c>
      <c r="M186" s="15">
        <f t="shared" si="18"/>
        <v>-5.1226609664589873</v>
      </c>
      <c r="N186" s="15">
        <f t="shared" si="19"/>
        <v>0</v>
      </c>
      <c r="O186" s="16">
        <f t="shared" si="20"/>
        <v>5.1226609664589873</v>
      </c>
      <c r="P186" s="15">
        <f>SUM($N$12:N186)</f>
        <v>314.02331209797012</v>
      </c>
      <c r="Q186" s="15">
        <f>SUM($O$12:O186)</f>
        <v>143.83691873242336</v>
      </c>
      <c r="R186" s="15">
        <f t="shared" si="21"/>
        <v>129.45322685918103</v>
      </c>
      <c r="S186" s="15">
        <f t="shared" si="21"/>
        <v>116.50790417326293</v>
      </c>
      <c r="T186" s="15">
        <f t="shared" si="16"/>
        <v>197.51540792470718</v>
      </c>
    </row>
    <row r="187" spans="3:20" x14ac:dyDescent="0.3">
      <c r="C187" s="13" t="s">
        <v>21</v>
      </c>
      <c r="D187" s="13">
        <v>175</v>
      </c>
      <c r="E187" s="13">
        <v>175</v>
      </c>
      <c r="F187" s="17">
        <v>25.3</v>
      </c>
      <c r="G187" s="15">
        <f t="shared" si="22"/>
        <v>-0.27777777777777779</v>
      </c>
      <c r="H187" s="15">
        <f t="shared" si="23"/>
        <v>0.43749999999999978</v>
      </c>
      <c r="I187" s="15">
        <f t="shared" si="17"/>
        <v>7.0277777777777777</v>
      </c>
      <c r="J187" s="15">
        <f>'Data (2)'!$I$4*G187</f>
        <v>-294.44444444444446</v>
      </c>
      <c r="K187" s="15">
        <f>('Data (2)'!$E$4*1.225*I187^2)/2</f>
        <v>20.467765986001737</v>
      </c>
      <c r="L187" s="15">
        <f>J187+K187+'Data (2)'!$G$4</f>
        <v>-138.79487845844272</v>
      </c>
      <c r="M187" s="15">
        <f t="shared" si="18"/>
        <v>-0.97541956249961137</v>
      </c>
      <c r="N187" s="15">
        <f t="shared" si="19"/>
        <v>0</v>
      </c>
      <c r="O187" s="16">
        <f t="shared" si="20"/>
        <v>0.97541956249961137</v>
      </c>
      <c r="P187" s="15">
        <f>SUM($N$12:N187)</f>
        <v>314.02331209797012</v>
      </c>
      <c r="Q187" s="15">
        <f>SUM($O$12:O187)</f>
        <v>144.81233829492297</v>
      </c>
      <c r="R187" s="15">
        <f t="shared" si="21"/>
        <v>130.33110446543068</v>
      </c>
      <c r="S187" s="15">
        <f t="shared" si="21"/>
        <v>117.29799401888762</v>
      </c>
      <c r="T187" s="15">
        <f t="shared" si="16"/>
        <v>196.72531807908251</v>
      </c>
    </row>
    <row r="188" spans="3:20" x14ac:dyDescent="0.3">
      <c r="C188" s="13" t="s">
        <v>21</v>
      </c>
      <c r="D188" s="13">
        <v>176</v>
      </c>
      <c r="E188" s="13">
        <v>176</v>
      </c>
      <c r="F188" s="17">
        <v>25.1</v>
      </c>
      <c r="G188" s="15">
        <f t="shared" si="22"/>
        <v>8.3333333333333037E-2</v>
      </c>
      <c r="H188" s="15">
        <f t="shared" si="23"/>
        <v>0.32638888888888884</v>
      </c>
      <c r="I188" s="15">
        <f t="shared" si="17"/>
        <v>6.9722222222222223</v>
      </c>
      <c r="J188" s="15">
        <f>'Data (2)'!$I$4*G188</f>
        <v>88.333333333333016</v>
      </c>
      <c r="K188" s="15">
        <f>('Data (2)'!$E$4*1.225*I188^2)/2</f>
        <v>20.145443998251739</v>
      </c>
      <c r="L188" s="15">
        <f>J188+K188+'Data (2)'!$G$4</f>
        <v>243.66057733158476</v>
      </c>
      <c r="M188" s="15">
        <f t="shared" si="18"/>
        <v>1.6988556919507716</v>
      </c>
      <c r="N188" s="15">
        <f t="shared" si="19"/>
        <v>1.6988556919507716</v>
      </c>
      <c r="O188" s="16">
        <f t="shared" si="20"/>
        <v>0</v>
      </c>
      <c r="P188" s="15">
        <f>SUM($N$12:N188)</f>
        <v>315.72216778992089</v>
      </c>
      <c r="Q188" s="15">
        <f>SUM($O$12:O188)</f>
        <v>144.81233829492297</v>
      </c>
      <c r="R188" s="15">
        <f t="shared" si="21"/>
        <v>130.33110446543068</v>
      </c>
      <c r="S188" s="15">
        <f t="shared" si="21"/>
        <v>117.29799401888762</v>
      </c>
      <c r="T188" s="15">
        <f t="shared" si="16"/>
        <v>198.42417377103328</v>
      </c>
    </row>
    <row r="189" spans="3:20" x14ac:dyDescent="0.3">
      <c r="C189" s="13" t="s">
        <v>21</v>
      </c>
      <c r="D189" s="13">
        <v>177</v>
      </c>
      <c r="E189" s="13">
        <v>177</v>
      </c>
      <c r="F189" s="17">
        <v>25.9</v>
      </c>
      <c r="G189" s="15">
        <f t="shared" si="22"/>
        <v>0.37499999999999989</v>
      </c>
      <c r="H189" s="15">
        <f t="shared" si="23"/>
        <v>0.18750000000000019</v>
      </c>
      <c r="I189" s="15">
        <f t="shared" si="17"/>
        <v>7.1944444444444438</v>
      </c>
      <c r="J189" s="15">
        <f>'Data (2)'!$I$4*G189</f>
        <v>397.49999999999989</v>
      </c>
      <c r="K189" s="15">
        <f>('Data (2)'!$E$4*1.225*I189^2)/2</f>
        <v>21.450080615335064</v>
      </c>
      <c r="L189" s="15">
        <f>J189+K189+'Data (2)'!$G$4</f>
        <v>554.13188061533492</v>
      </c>
      <c r="M189" s="15">
        <f t="shared" si="18"/>
        <v>3.9866710299825483</v>
      </c>
      <c r="N189" s="15">
        <f t="shared" si="19"/>
        <v>3.9866710299825483</v>
      </c>
      <c r="O189" s="16">
        <f t="shared" si="20"/>
        <v>0</v>
      </c>
      <c r="P189" s="15">
        <f>SUM($N$12:N189)</f>
        <v>319.70883881990346</v>
      </c>
      <c r="Q189" s="15">
        <f>SUM($O$12:O189)</f>
        <v>144.81233829492297</v>
      </c>
      <c r="R189" s="15">
        <f t="shared" si="21"/>
        <v>130.33110446543068</v>
      </c>
      <c r="S189" s="15">
        <f t="shared" si="21"/>
        <v>117.29799401888762</v>
      </c>
      <c r="T189" s="15">
        <f t="shared" si="16"/>
        <v>202.41084480101586</v>
      </c>
    </row>
    <row r="190" spans="3:20" x14ac:dyDescent="0.3">
      <c r="C190" s="13" t="s">
        <v>21</v>
      </c>
      <c r="D190" s="13">
        <v>178</v>
      </c>
      <c r="E190" s="13">
        <v>178</v>
      </c>
      <c r="F190" s="17">
        <v>27.8</v>
      </c>
      <c r="G190" s="15">
        <f t="shared" si="22"/>
        <v>0.45833333333333343</v>
      </c>
      <c r="H190" s="15">
        <f t="shared" si="23"/>
        <v>-6.2499999999999889E-2</v>
      </c>
      <c r="I190" s="15">
        <f t="shared" si="17"/>
        <v>7.7222222222222223</v>
      </c>
      <c r="J190" s="15">
        <f>'Data (2)'!$I$4*G190</f>
        <v>485.83333333333343</v>
      </c>
      <c r="K190" s="15">
        <f>('Data (2)'!$E$4*1.225*I190^2)/2</f>
        <v>24.712631449673612</v>
      </c>
      <c r="L190" s="15">
        <f>J190+K190+'Data (2)'!$G$4</f>
        <v>645.72776478300705</v>
      </c>
      <c r="M190" s="15">
        <f t="shared" si="18"/>
        <v>4.986453294713221</v>
      </c>
      <c r="N190" s="15">
        <f t="shared" si="19"/>
        <v>4.986453294713221</v>
      </c>
      <c r="O190" s="16">
        <f t="shared" si="20"/>
        <v>0</v>
      </c>
      <c r="P190" s="15">
        <f>SUM($N$12:N190)</f>
        <v>324.69529211461668</v>
      </c>
      <c r="Q190" s="15">
        <f>SUM($O$12:O190)</f>
        <v>144.81233829492297</v>
      </c>
      <c r="R190" s="15">
        <f t="shared" si="21"/>
        <v>130.33110446543068</v>
      </c>
      <c r="S190" s="15">
        <f t="shared" si="21"/>
        <v>117.29799401888762</v>
      </c>
      <c r="T190" s="15">
        <f t="shared" si="16"/>
        <v>207.39729809572907</v>
      </c>
    </row>
    <row r="191" spans="3:20" x14ac:dyDescent="0.3">
      <c r="C191" s="13" t="s">
        <v>21</v>
      </c>
      <c r="D191" s="13">
        <v>179</v>
      </c>
      <c r="E191" s="13">
        <v>179</v>
      </c>
      <c r="F191" s="17">
        <v>29.2</v>
      </c>
      <c r="G191" s="15">
        <f t="shared" si="22"/>
        <v>0.25000000000000011</v>
      </c>
      <c r="H191" s="15">
        <f t="shared" si="23"/>
        <v>-0.20833333333333334</v>
      </c>
      <c r="I191" s="15">
        <f t="shared" si="17"/>
        <v>8.1111111111111107</v>
      </c>
      <c r="J191" s="15">
        <f>'Data (2)'!$I$4*G191</f>
        <v>265.00000000000011</v>
      </c>
      <c r="K191" s="15">
        <f>('Data (2)'!$E$4*1.225*I191^2)/2</f>
        <v>27.264347186027777</v>
      </c>
      <c r="L191" s="15">
        <f>J191+K191+'Data (2)'!$G$4</f>
        <v>427.44614718602787</v>
      </c>
      <c r="M191" s="15">
        <f t="shared" si="18"/>
        <v>3.4670631938422258</v>
      </c>
      <c r="N191" s="15">
        <f t="shared" si="19"/>
        <v>3.4670631938422258</v>
      </c>
      <c r="O191" s="16">
        <f t="shared" si="20"/>
        <v>0</v>
      </c>
      <c r="P191" s="15">
        <f>SUM($N$12:N191)</f>
        <v>328.16235530845893</v>
      </c>
      <c r="Q191" s="15">
        <f>SUM($O$12:O191)</f>
        <v>144.81233829492297</v>
      </c>
      <c r="R191" s="15">
        <f t="shared" si="21"/>
        <v>130.33110446543068</v>
      </c>
      <c r="S191" s="15">
        <f t="shared" si="21"/>
        <v>117.29799401888762</v>
      </c>
      <c r="T191" s="15">
        <f t="shared" si="16"/>
        <v>210.86436128957132</v>
      </c>
    </row>
    <row r="192" spans="3:20" x14ac:dyDescent="0.3">
      <c r="C192" s="13" t="s">
        <v>21</v>
      </c>
      <c r="D192" s="13">
        <v>180</v>
      </c>
      <c r="E192" s="13">
        <v>180</v>
      </c>
      <c r="F192" s="17">
        <v>29.6</v>
      </c>
      <c r="G192" s="15">
        <f t="shared" si="22"/>
        <v>4.1666666666666761E-2</v>
      </c>
      <c r="H192" s="15">
        <f t="shared" si="23"/>
        <v>-0.15277777777777798</v>
      </c>
      <c r="I192" s="15">
        <f t="shared" si="17"/>
        <v>8.2222222222222232</v>
      </c>
      <c r="J192" s="15">
        <f>'Data (2)'!$I$4*G192</f>
        <v>44.166666666666764</v>
      </c>
      <c r="K192" s="15">
        <f>('Data (2)'!$E$4*1.225*I192^2)/2</f>
        <v>28.01643182411112</v>
      </c>
      <c r="L192" s="15">
        <f>J192+K192+'Data (2)'!$G$4</f>
        <v>207.36489849077788</v>
      </c>
      <c r="M192" s="15">
        <f t="shared" si="18"/>
        <v>1.7050002764797294</v>
      </c>
      <c r="N192" s="15">
        <f t="shared" si="19"/>
        <v>1.7050002764797294</v>
      </c>
      <c r="O192" s="16">
        <f t="shared" si="20"/>
        <v>0</v>
      </c>
      <c r="P192" s="15">
        <f>SUM($N$12:N192)</f>
        <v>329.86735558493865</v>
      </c>
      <c r="Q192" s="15">
        <f>SUM($O$12:O192)</f>
        <v>144.81233829492297</v>
      </c>
      <c r="R192" s="15">
        <f t="shared" si="21"/>
        <v>130.33110446543068</v>
      </c>
      <c r="S192" s="15">
        <f t="shared" si="21"/>
        <v>117.29799401888762</v>
      </c>
      <c r="T192" s="15">
        <f t="shared" si="16"/>
        <v>212.56936156605104</v>
      </c>
    </row>
    <row r="193" spans="3:20" x14ac:dyDescent="0.3">
      <c r="C193" s="13" t="s">
        <v>21</v>
      </c>
      <c r="D193" s="13">
        <v>181</v>
      </c>
      <c r="E193" s="13">
        <v>181</v>
      </c>
      <c r="F193" s="17">
        <v>29.5</v>
      </c>
      <c r="G193" s="15">
        <f t="shared" si="22"/>
        <v>-5.5555555555555851E-2</v>
      </c>
      <c r="H193" s="15">
        <f t="shared" si="23"/>
        <v>-0.10416666666666667</v>
      </c>
      <c r="I193" s="15">
        <f t="shared" si="17"/>
        <v>8.1944444444444446</v>
      </c>
      <c r="J193" s="15">
        <f>'Data (2)'!$I$4*G193</f>
        <v>-58.888888888889198</v>
      </c>
      <c r="K193" s="15">
        <f>('Data (2)'!$E$4*1.225*I193^2)/2</f>
        <v>27.82745137296007</v>
      </c>
      <c r="L193" s="15">
        <f>J193+K193+'Data (2)'!$G$4</f>
        <v>104.12036248407088</v>
      </c>
      <c r="M193" s="15">
        <f t="shared" si="18"/>
        <v>0.85320852591113649</v>
      </c>
      <c r="N193" s="15">
        <f t="shared" si="19"/>
        <v>0.85320852591113649</v>
      </c>
      <c r="O193" s="16">
        <f t="shared" si="20"/>
        <v>0</v>
      </c>
      <c r="P193" s="15">
        <f>SUM($N$12:N193)</f>
        <v>330.72056411084981</v>
      </c>
      <c r="Q193" s="15">
        <f>SUM($O$12:O193)</f>
        <v>144.81233829492297</v>
      </c>
      <c r="R193" s="15">
        <f t="shared" si="21"/>
        <v>130.33110446543068</v>
      </c>
      <c r="S193" s="15">
        <f t="shared" si="21"/>
        <v>117.29799401888762</v>
      </c>
      <c r="T193" s="15">
        <f t="shared" si="16"/>
        <v>213.4225700919622</v>
      </c>
    </row>
    <row r="194" spans="3:20" x14ac:dyDescent="0.3">
      <c r="C194" s="13" t="s">
        <v>21</v>
      </c>
      <c r="D194" s="13">
        <v>182</v>
      </c>
      <c r="E194" s="13">
        <v>182</v>
      </c>
      <c r="F194" s="17">
        <v>29.2</v>
      </c>
      <c r="G194" s="15">
        <f t="shared" si="22"/>
        <v>-0.16666666666666657</v>
      </c>
      <c r="H194" s="15">
        <f t="shared" si="23"/>
        <v>-0.18749999999999969</v>
      </c>
      <c r="I194" s="15">
        <f t="shared" si="17"/>
        <v>8.1111111111111107</v>
      </c>
      <c r="J194" s="15">
        <f>'Data (2)'!$I$4*G194</f>
        <v>-176.66666666666657</v>
      </c>
      <c r="K194" s="15">
        <f>('Data (2)'!$E$4*1.225*I194^2)/2</f>
        <v>27.264347186027777</v>
      </c>
      <c r="L194" s="15">
        <f>J194+K194+'Data (2)'!$G$4</f>
        <v>-14.220519480638785</v>
      </c>
      <c r="M194" s="15">
        <f t="shared" si="18"/>
        <v>-0.11534421356518125</v>
      </c>
      <c r="N194" s="15">
        <f t="shared" si="19"/>
        <v>0</v>
      </c>
      <c r="O194" s="16">
        <f t="shared" si="20"/>
        <v>0.11534421356518125</v>
      </c>
      <c r="P194" s="15">
        <f>SUM($N$12:N194)</f>
        <v>330.72056411084981</v>
      </c>
      <c r="Q194" s="15">
        <f>SUM($O$12:O194)</f>
        <v>144.92768250848815</v>
      </c>
      <c r="R194" s="15">
        <f t="shared" si="21"/>
        <v>130.43491425763935</v>
      </c>
      <c r="S194" s="15">
        <f t="shared" si="21"/>
        <v>117.39142283187542</v>
      </c>
      <c r="T194" s="15">
        <f t="shared" si="16"/>
        <v>213.32914127897439</v>
      </c>
    </row>
    <row r="195" spans="3:20" x14ac:dyDescent="0.3">
      <c r="C195" s="13" t="s">
        <v>21</v>
      </c>
      <c r="D195" s="13">
        <v>183</v>
      </c>
      <c r="E195" s="13">
        <v>183</v>
      </c>
      <c r="F195" s="17">
        <v>28.3</v>
      </c>
      <c r="G195" s="15">
        <f t="shared" si="22"/>
        <v>-0.43055555555555525</v>
      </c>
      <c r="H195" s="15">
        <f t="shared" si="23"/>
        <v>-0.24305555555555555</v>
      </c>
      <c r="I195" s="15">
        <f t="shared" si="17"/>
        <v>7.8611111111111107</v>
      </c>
      <c r="J195" s="15">
        <f>'Data (2)'!$I$4*G195</f>
        <v>-456.38888888888857</v>
      </c>
      <c r="K195" s="15">
        <f>('Data (2)'!$E$4*1.225*I195^2)/2</f>
        <v>25.609569123918401</v>
      </c>
      <c r="L195" s="15">
        <f>J195+K195+'Data (2)'!$G$4</f>
        <v>-295.59751976497017</v>
      </c>
      <c r="M195" s="15">
        <f t="shared" si="18"/>
        <v>-2.3237249470412928</v>
      </c>
      <c r="N195" s="15">
        <f t="shared" si="19"/>
        <v>0</v>
      </c>
      <c r="O195" s="16">
        <f t="shared" si="20"/>
        <v>2.3237249470412928</v>
      </c>
      <c r="P195" s="15">
        <f>SUM($N$12:N195)</f>
        <v>330.72056411084981</v>
      </c>
      <c r="Q195" s="15">
        <f>SUM($O$12:O195)</f>
        <v>147.25140745552943</v>
      </c>
      <c r="R195" s="15">
        <f t="shared" si="21"/>
        <v>132.52626670997648</v>
      </c>
      <c r="S195" s="15">
        <f t="shared" si="21"/>
        <v>119.27364003897884</v>
      </c>
      <c r="T195" s="15">
        <f t="shared" si="16"/>
        <v>211.44692407187097</v>
      </c>
    </row>
    <row r="196" spans="3:20" x14ac:dyDescent="0.3">
      <c r="C196" s="13" t="s">
        <v>21</v>
      </c>
      <c r="D196" s="13">
        <v>184</v>
      </c>
      <c r="E196" s="13">
        <v>184</v>
      </c>
      <c r="F196" s="17">
        <v>26.1</v>
      </c>
      <c r="G196" s="15">
        <f t="shared" si="22"/>
        <v>-0.65277777777777768</v>
      </c>
      <c r="H196" s="15">
        <f t="shared" si="23"/>
        <v>-0.13888888888888912</v>
      </c>
      <c r="I196" s="15">
        <f t="shared" si="17"/>
        <v>7.25</v>
      </c>
      <c r="J196" s="15">
        <f>'Data (2)'!$I$4*G196</f>
        <v>-691.94444444444434</v>
      </c>
      <c r="K196" s="15">
        <f>('Data (2)'!$E$4*1.225*I196^2)/2</f>
        <v>21.782635047140626</v>
      </c>
      <c r="L196" s="15">
        <f>J196+K196+'Data (2)'!$G$4</f>
        <v>-534.98000939730377</v>
      </c>
      <c r="M196" s="15">
        <f t="shared" si="18"/>
        <v>-3.8786050681304522</v>
      </c>
      <c r="N196" s="15">
        <f t="shared" si="19"/>
        <v>0</v>
      </c>
      <c r="O196" s="16">
        <f t="shared" si="20"/>
        <v>3.8786050681304522</v>
      </c>
      <c r="P196" s="15">
        <f>SUM($N$12:N196)</f>
        <v>330.72056411084981</v>
      </c>
      <c r="Q196" s="15">
        <f>SUM($O$12:O196)</f>
        <v>151.13001252365987</v>
      </c>
      <c r="R196" s="15">
        <f t="shared" si="21"/>
        <v>136.01701127129388</v>
      </c>
      <c r="S196" s="15">
        <f t="shared" si="21"/>
        <v>122.41531014416449</v>
      </c>
      <c r="T196" s="15">
        <f t="shared" si="16"/>
        <v>208.30525396668531</v>
      </c>
    </row>
    <row r="197" spans="3:20" x14ac:dyDescent="0.3">
      <c r="C197" s="13" t="s">
        <v>21</v>
      </c>
      <c r="D197" s="13">
        <v>185</v>
      </c>
      <c r="E197" s="13">
        <v>185</v>
      </c>
      <c r="F197" s="17">
        <v>23.6</v>
      </c>
      <c r="G197" s="15">
        <f t="shared" si="22"/>
        <v>-0.70833333333333348</v>
      </c>
      <c r="H197" s="15">
        <f t="shared" si="23"/>
        <v>-2.2204460492503131E-16</v>
      </c>
      <c r="I197" s="15">
        <f t="shared" si="17"/>
        <v>6.5555555555555554</v>
      </c>
      <c r="J197" s="15">
        <f>'Data (2)'!$I$4*G197</f>
        <v>-750.83333333333348</v>
      </c>
      <c r="K197" s="15">
        <f>('Data (2)'!$E$4*1.225*I197^2)/2</f>
        <v>17.809568878694442</v>
      </c>
      <c r="L197" s="15">
        <f>J197+K197+'Data (2)'!$G$4</f>
        <v>-597.84196445463908</v>
      </c>
      <c r="M197" s="15">
        <f t="shared" si="18"/>
        <v>-3.9191862114248561</v>
      </c>
      <c r="N197" s="15">
        <f t="shared" si="19"/>
        <v>0</v>
      </c>
      <c r="O197" s="16">
        <f t="shared" si="20"/>
        <v>3.9191862114248561</v>
      </c>
      <c r="P197" s="15">
        <f>SUM($N$12:N197)</f>
        <v>330.72056411084981</v>
      </c>
      <c r="Q197" s="15">
        <f>SUM($O$12:O197)</f>
        <v>155.04919873508473</v>
      </c>
      <c r="R197" s="15">
        <f t="shared" si="21"/>
        <v>139.54427886157626</v>
      </c>
      <c r="S197" s="15">
        <f t="shared" si="21"/>
        <v>125.58985097541864</v>
      </c>
      <c r="T197" s="15">
        <f t="shared" si="16"/>
        <v>205.13071313543117</v>
      </c>
    </row>
    <row r="198" spans="3:20" x14ac:dyDescent="0.3">
      <c r="C198" s="13" t="s">
        <v>21</v>
      </c>
      <c r="D198" s="13">
        <v>186</v>
      </c>
      <c r="E198" s="13">
        <v>186</v>
      </c>
      <c r="F198" s="17">
        <v>21</v>
      </c>
      <c r="G198" s="15">
        <f t="shared" si="22"/>
        <v>-0.65277777777777812</v>
      </c>
      <c r="H198" s="15">
        <f t="shared" si="23"/>
        <v>8.3333333333333537E-2</v>
      </c>
      <c r="I198" s="15">
        <f t="shared" si="17"/>
        <v>5.833333333333333</v>
      </c>
      <c r="J198" s="15">
        <f>'Data (2)'!$I$4*G198</f>
        <v>-691.9444444444448</v>
      </c>
      <c r="K198" s="15">
        <f>('Data (2)'!$E$4*1.225*I198^2)/2</f>
        <v>14.101586964062498</v>
      </c>
      <c r="L198" s="15">
        <f>J198+K198+'Data (2)'!$G$4</f>
        <v>-542.6610574803824</v>
      </c>
      <c r="M198" s="15">
        <f t="shared" si="18"/>
        <v>-3.1655228353022302</v>
      </c>
      <c r="N198" s="15">
        <f t="shared" si="19"/>
        <v>0</v>
      </c>
      <c r="O198" s="16">
        <f t="shared" si="20"/>
        <v>3.1655228353022302</v>
      </c>
      <c r="P198" s="15">
        <f>SUM($N$12:N198)</f>
        <v>330.72056411084981</v>
      </c>
      <c r="Q198" s="15">
        <f>SUM($O$12:O198)</f>
        <v>158.21472157038696</v>
      </c>
      <c r="R198" s="15">
        <f t="shared" si="21"/>
        <v>142.39324941334826</v>
      </c>
      <c r="S198" s="15">
        <f t="shared" si="21"/>
        <v>128.15392447201344</v>
      </c>
      <c r="T198" s="15">
        <f t="shared" si="16"/>
        <v>202.56663963883636</v>
      </c>
    </row>
    <row r="199" spans="3:20" x14ac:dyDescent="0.3">
      <c r="C199" s="13" t="s">
        <v>21</v>
      </c>
      <c r="D199" s="13">
        <v>187</v>
      </c>
      <c r="E199" s="13">
        <v>187</v>
      </c>
      <c r="F199" s="17">
        <v>18.899999999999999</v>
      </c>
      <c r="G199" s="15">
        <f t="shared" si="22"/>
        <v>-0.54166666666666641</v>
      </c>
      <c r="H199" s="15">
        <f t="shared" si="23"/>
        <v>0.10416666666666691</v>
      </c>
      <c r="I199" s="15">
        <f t="shared" si="17"/>
        <v>5.2499999999999991</v>
      </c>
      <c r="J199" s="15">
        <f>'Data (2)'!$I$4*G199</f>
        <v>-574.1666666666664</v>
      </c>
      <c r="K199" s="15">
        <f>('Data (2)'!$E$4*1.225*I199^2)/2</f>
        <v>11.422285440890622</v>
      </c>
      <c r="L199" s="15">
        <f>J199+K199+'Data (2)'!$G$4</f>
        <v>-427.56258122577577</v>
      </c>
      <c r="M199" s="15">
        <f t="shared" si="18"/>
        <v>-2.2447035514353226</v>
      </c>
      <c r="N199" s="15">
        <f t="shared" si="19"/>
        <v>0</v>
      </c>
      <c r="O199" s="16">
        <f t="shared" si="20"/>
        <v>2.2447035514353226</v>
      </c>
      <c r="P199" s="15">
        <f>SUM($N$12:N199)</f>
        <v>330.72056411084981</v>
      </c>
      <c r="Q199" s="15">
        <f>SUM($O$12:O199)</f>
        <v>160.45942512182228</v>
      </c>
      <c r="R199" s="15">
        <f t="shared" si="21"/>
        <v>144.41348260964006</v>
      </c>
      <c r="S199" s="15">
        <f t="shared" si="21"/>
        <v>129.97213434867606</v>
      </c>
      <c r="T199" s="15">
        <f t="shared" si="16"/>
        <v>200.74842976217374</v>
      </c>
    </row>
    <row r="200" spans="3:20" x14ac:dyDescent="0.3">
      <c r="C200" s="13" t="s">
        <v>21</v>
      </c>
      <c r="D200" s="13">
        <v>188</v>
      </c>
      <c r="E200" s="13">
        <v>188</v>
      </c>
      <c r="F200" s="17">
        <v>17.100000000000001</v>
      </c>
      <c r="G200" s="15">
        <f t="shared" si="22"/>
        <v>-0.44444444444444431</v>
      </c>
      <c r="H200" s="15">
        <f t="shared" si="23"/>
        <v>9.027777777777754E-2</v>
      </c>
      <c r="I200" s="15">
        <f t="shared" si="17"/>
        <v>4.75</v>
      </c>
      <c r="J200" s="15">
        <f>'Data (2)'!$I$4*G200</f>
        <v>-471.11111111111097</v>
      </c>
      <c r="K200" s="15">
        <f>('Data (2)'!$E$4*1.225*I200^2)/2</f>
        <v>9.350215519640626</v>
      </c>
      <c r="L200" s="15">
        <f>J200+K200+'Data (2)'!$G$4</f>
        <v>-326.57909559147032</v>
      </c>
      <c r="M200" s="15">
        <f t="shared" si="18"/>
        <v>-1.5512507040594838</v>
      </c>
      <c r="N200" s="15">
        <f t="shared" si="19"/>
        <v>0</v>
      </c>
      <c r="O200" s="16">
        <f t="shared" si="20"/>
        <v>1.5512507040594838</v>
      </c>
      <c r="P200" s="15">
        <f>SUM($N$12:N200)</f>
        <v>330.72056411084981</v>
      </c>
      <c r="Q200" s="15">
        <f>SUM($O$12:O200)</f>
        <v>162.01067582588175</v>
      </c>
      <c r="R200" s="15">
        <f t="shared" si="21"/>
        <v>145.80960824329358</v>
      </c>
      <c r="S200" s="15">
        <f t="shared" si="21"/>
        <v>131.22864741896421</v>
      </c>
      <c r="T200" s="15">
        <f t="shared" si="16"/>
        <v>199.49191669188559</v>
      </c>
    </row>
    <row r="201" spans="3:20" x14ac:dyDescent="0.3">
      <c r="C201" s="13" t="s">
        <v>21</v>
      </c>
      <c r="D201" s="13">
        <v>189</v>
      </c>
      <c r="E201" s="13">
        <v>189</v>
      </c>
      <c r="F201" s="17">
        <v>15.7</v>
      </c>
      <c r="G201" s="15">
        <f t="shared" si="22"/>
        <v>-0.36111111111111133</v>
      </c>
      <c r="H201" s="15">
        <f t="shared" si="23"/>
        <v>8.3333333333333259E-2</v>
      </c>
      <c r="I201" s="15">
        <f t="shared" si="17"/>
        <v>4.3611111111111107</v>
      </c>
      <c r="J201" s="15">
        <f>'Data (2)'!$I$4*G201</f>
        <v>-382.777777777778</v>
      </c>
      <c r="K201" s="15">
        <f>('Data (2)'!$E$4*1.225*I201^2)/2</f>
        <v>7.8818597976684028</v>
      </c>
      <c r="L201" s="15">
        <f>J201+K201+'Data (2)'!$G$4</f>
        <v>-239.71411798010956</v>
      </c>
      <c r="M201" s="15">
        <f t="shared" si="18"/>
        <v>-1.0454199034132554</v>
      </c>
      <c r="N201" s="15">
        <f t="shared" si="19"/>
        <v>0</v>
      </c>
      <c r="O201" s="16">
        <f t="shared" si="20"/>
        <v>1.0454199034132554</v>
      </c>
      <c r="P201" s="15">
        <f>SUM($N$12:N201)</f>
        <v>330.72056411084981</v>
      </c>
      <c r="Q201" s="15">
        <f>SUM($O$12:O201)</f>
        <v>163.05609572929501</v>
      </c>
      <c r="R201" s="15">
        <f t="shared" si="21"/>
        <v>146.75048615636553</v>
      </c>
      <c r="S201" s="15">
        <f t="shared" si="21"/>
        <v>132.07543754072898</v>
      </c>
      <c r="T201" s="15">
        <f t="shared" si="16"/>
        <v>198.64512657012082</v>
      </c>
    </row>
    <row r="202" spans="3:20" x14ac:dyDescent="0.3">
      <c r="C202" s="13" t="s">
        <v>21</v>
      </c>
      <c r="D202" s="13">
        <v>190</v>
      </c>
      <c r="E202" s="13">
        <v>190</v>
      </c>
      <c r="F202" s="17">
        <v>14.5</v>
      </c>
      <c r="G202" s="15">
        <f t="shared" si="22"/>
        <v>-0.27777777777777779</v>
      </c>
      <c r="H202" s="15">
        <f t="shared" si="23"/>
        <v>6.9444444444444586E-2</v>
      </c>
      <c r="I202" s="15">
        <f t="shared" si="17"/>
        <v>4.0277777777777777</v>
      </c>
      <c r="J202" s="15">
        <f>'Data (2)'!$I$4*G202</f>
        <v>-294.44444444444446</v>
      </c>
      <c r="K202" s="15">
        <f>('Data (2)'!$E$4*1.225*I202^2)/2</f>
        <v>6.7230355083767366</v>
      </c>
      <c r="L202" s="15">
        <f>J202+K202+'Data (2)'!$G$4</f>
        <v>-152.53960893606774</v>
      </c>
      <c r="M202" s="15">
        <f t="shared" si="18"/>
        <v>-0.61439564710360617</v>
      </c>
      <c r="N202" s="15">
        <f t="shared" si="19"/>
        <v>0</v>
      </c>
      <c r="O202" s="16">
        <f t="shared" si="20"/>
        <v>0.61439564710360617</v>
      </c>
      <c r="P202" s="15">
        <f>SUM($N$12:N202)</f>
        <v>330.72056411084981</v>
      </c>
      <c r="Q202" s="15">
        <f>SUM($O$12:O202)</f>
        <v>163.67049137639862</v>
      </c>
      <c r="R202" s="15">
        <f t="shared" si="21"/>
        <v>147.30344223875875</v>
      </c>
      <c r="S202" s="15">
        <f t="shared" si="21"/>
        <v>132.57309801488287</v>
      </c>
      <c r="T202" s="15">
        <f t="shared" si="16"/>
        <v>198.14746609596693</v>
      </c>
    </row>
    <row r="203" spans="3:20" x14ac:dyDescent="0.3">
      <c r="C203" s="13" t="s">
        <v>21</v>
      </c>
      <c r="D203" s="13">
        <v>191</v>
      </c>
      <c r="E203" s="13">
        <v>191</v>
      </c>
      <c r="F203" s="17">
        <v>13.7</v>
      </c>
      <c r="G203" s="15">
        <f t="shared" si="22"/>
        <v>-0.22222222222222215</v>
      </c>
      <c r="H203" s="15">
        <f t="shared" si="23"/>
        <v>5.5555555555555608E-2</v>
      </c>
      <c r="I203" s="15">
        <f t="shared" si="17"/>
        <v>3.8055555555555554</v>
      </c>
      <c r="J203" s="15">
        <f>'Data (2)'!$I$4*G203</f>
        <v>-235.55555555555549</v>
      </c>
      <c r="K203" s="15">
        <f>('Data (2)'!$E$4*1.225*I203^2)/2</f>
        <v>6.0016482024600695</v>
      </c>
      <c r="L203" s="15">
        <f>J203+K203+'Data (2)'!$G$4</f>
        <v>-94.372107353095402</v>
      </c>
      <c r="M203" s="15">
        <f t="shared" si="18"/>
        <v>-0.35913829742705744</v>
      </c>
      <c r="N203" s="15">
        <f t="shared" si="19"/>
        <v>0</v>
      </c>
      <c r="O203" s="16">
        <f t="shared" si="20"/>
        <v>0.35913829742705744</v>
      </c>
      <c r="P203" s="15">
        <f>SUM($N$12:N203)</f>
        <v>330.72056411084981</v>
      </c>
      <c r="Q203" s="15">
        <f>SUM($O$12:O203)</f>
        <v>164.02962967382567</v>
      </c>
      <c r="R203" s="15">
        <f t="shared" si="21"/>
        <v>147.6266667064431</v>
      </c>
      <c r="S203" s="15">
        <f t="shared" si="21"/>
        <v>132.8640000357988</v>
      </c>
      <c r="T203" s="15">
        <f t="shared" si="16"/>
        <v>197.85656407505101</v>
      </c>
    </row>
    <row r="204" spans="3:20" x14ac:dyDescent="0.3">
      <c r="C204" s="13" t="s">
        <v>21</v>
      </c>
      <c r="D204" s="13">
        <v>192</v>
      </c>
      <c r="E204" s="13">
        <v>192</v>
      </c>
      <c r="F204" s="17">
        <v>12.9</v>
      </c>
      <c r="G204" s="15">
        <f t="shared" si="22"/>
        <v>-0.16666666666666657</v>
      </c>
      <c r="H204" s="15">
        <f t="shared" si="23"/>
        <v>6.2499999999999896E-2</v>
      </c>
      <c r="I204" s="15">
        <f t="shared" si="17"/>
        <v>3.5833333333333335</v>
      </c>
      <c r="J204" s="15">
        <f>'Data (2)'!$I$4*G204</f>
        <v>-176.66666666666657</v>
      </c>
      <c r="K204" s="15">
        <f>('Data (2)'!$E$4*1.225*I204^2)/2</f>
        <v>5.321190672765626</v>
      </c>
      <c r="L204" s="15">
        <f>J204+K204+'Data (2)'!$G$4</f>
        <v>-36.163675993900938</v>
      </c>
      <c r="M204" s="15">
        <f t="shared" si="18"/>
        <v>-0.12958650564481169</v>
      </c>
      <c r="N204" s="15">
        <f t="shared" si="19"/>
        <v>0</v>
      </c>
      <c r="O204" s="16">
        <f t="shared" si="20"/>
        <v>0.12958650564481169</v>
      </c>
      <c r="P204" s="15">
        <f>SUM($N$12:N204)</f>
        <v>330.72056411084981</v>
      </c>
      <c r="Q204" s="15">
        <f>SUM($O$12:O204)</f>
        <v>164.15921617947049</v>
      </c>
      <c r="R204" s="15">
        <f t="shared" si="21"/>
        <v>147.74329456152344</v>
      </c>
      <c r="S204" s="15">
        <f t="shared" si="21"/>
        <v>132.9689651053711</v>
      </c>
      <c r="T204" s="15">
        <f t="shared" ref="T204:T267" si="24">P204-S204</f>
        <v>197.75159900547871</v>
      </c>
    </row>
    <row r="205" spans="3:20" x14ac:dyDescent="0.3">
      <c r="C205" s="13" t="s">
        <v>21</v>
      </c>
      <c r="D205" s="13">
        <v>193</v>
      </c>
      <c r="E205" s="13">
        <v>193</v>
      </c>
      <c r="F205" s="17">
        <v>12.5</v>
      </c>
      <c r="G205" s="15">
        <f t="shared" si="22"/>
        <v>-9.7222222222222363E-2</v>
      </c>
      <c r="H205" s="15">
        <f t="shared" si="23"/>
        <v>4.8611111111111063E-2</v>
      </c>
      <c r="I205" s="15">
        <f t="shared" ref="I205:I268" si="25">F205/3.6</f>
        <v>3.4722222222222223</v>
      </c>
      <c r="J205" s="15">
        <f>'Data (2)'!$I$4*G205</f>
        <v>-103.0555555555557</v>
      </c>
      <c r="K205" s="15">
        <f>('Data (2)'!$E$4*1.225*I205^2)/2</f>
        <v>4.9963105740017371</v>
      </c>
      <c r="L205" s="15">
        <f>J205+K205+'Data (2)'!$G$4</f>
        <v>37.12255501844605</v>
      </c>
      <c r="M205" s="15">
        <f t="shared" ref="M205:M268" si="26">(I205*L205)/1000</f>
        <v>0.12889776048071544</v>
      </c>
      <c r="N205" s="15">
        <f t="shared" ref="N205:N268" si="27">IF(M205&gt;0, M205, 0)</f>
        <v>0.12889776048071544</v>
      </c>
      <c r="O205" s="16">
        <f t="shared" ref="O205:O268" si="28">ABS(IF(((I205*L205)/1000)&lt;0, ((I205*L205)/1000), 0))</f>
        <v>0</v>
      </c>
      <c r="P205" s="15">
        <f>SUM($N$12:N205)</f>
        <v>330.8494618713305</v>
      </c>
      <c r="Q205" s="15">
        <f>SUM($O$12:O205)</f>
        <v>164.15921617947049</v>
      </c>
      <c r="R205" s="15">
        <f t="shared" ref="R205:S268" si="29">Q205*($E$8/100)</f>
        <v>147.74329456152344</v>
      </c>
      <c r="S205" s="15">
        <f t="shared" si="29"/>
        <v>132.9689651053711</v>
      </c>
      <c r="T205" s="15">
        <f t="shared" si="24"/>
        <v>197.88049676595941</v>
      </c>
    </row>
    <row r="206" spans="3:20" x14ac:dyDescent="0.3">
      <c r="C206" s="13" t="s">
        <v>21</v>
      </c>
      <c r="D206" s="13">
        <v>194</v>
      </c>
      <c r="E206" s="13">
        <v>194</v>
      </c>
      <c r="F206" s="17">
        <v>12.2</v>
      </c>
      <c r="G206" s="15">
        <f t="shared" ref="G206:G269" si="30">($F207-$F205)/2/3.6</f>
        <v>-6.9444444444444448E-2</v>
      </c>
      <c r="H206" s="15">
        <f t="shared" ref="H206:H269" si="31">($G207-$G205)/2</f>
        <v>3.4722222222222342E-2</v>
      </c>
      <c r="I206" s="15">
        <f t="shared" si="25"/>
        <v>3.3888888888888884</v>
      </c>
      <c r="J206" s="15">
        <f>'Data (2)'!$I$4*G206</f>
        <v>-73.611111111111114</v>
      </c>
      <c r="K206" s="15">
        <f>('Data (2)'!$E$4*1.225*I206^2)/2</f>
        <v>4.7593655413402765</v>
      </c>
      <c r="L206" s="15">
        <f>J206+K206+'Data (2)'!$G$4</f>
        <v>66.330054430229168</v>
      </c>
      <c r="M206" s="15">
        <f t="shared" si="26"/>
        <v>0.2247851844579988</v>
      </c>
      <c r="N206" s="15">
        <f t="shared" si="27"/>
        <v>0.2247851844579988</v>
      </c>
      <c r="O206" s="16">
        <f t="shared" si="28"/>
        <v>0</v>
      </c>
      <c r="P206" s="15">
        <f>SUM($N$12:N206)</f>
        <v>331.07424705578848</v>
      </c>
      <c r="Q206" s="15">
        <f>SUM($O$12:O206)</f>
        <v>164.15921617947049</v>
      </c>
      <c r="R206" s="15">
        <f t="shared" si="29"/>
        <v>147.74329456152344</v>
      </c>
      <c r="S206" s="15">
        <f t="shared" si="29"/>
        <v>132.9689651053711</v>
      </c>
      <c r="T206" s="15">
        <f t="shared" si="24"/>
        <v>198.10528195041738</v>
      </c>
    </row>
    <row r="207" spans="3:20" x14ac:dyDescent="0.3">
      <c r="C207" s="13" t="s">
        <v>21</v>
      </c>
      <c r="D207" s="13">
        <v>195</v>
      </c>
      <c r="E207" s="13">
        <v>195</v>
      </c>
      <c r="F207" s="17">
        <v>12</v>
      </c>
      <c r="G207" s="15">
        <f t="shared" si="30"/>
        <v>-2.7777777777777679E-2</v>
      </c>
      <c r="H207" s="15">
        <f t="shared" si="31"/>
        <v>3.4722222222222224E-2</v>
      </c>
      <c r="I207" s="15">
        <f t="shared" si="25"/>
        <v>3.333333333333333</v>
      </c>
      <c r="J207" s="15">
        <f>'Data (2)'!$I$4*G207</f>
        <v>-29.44444444444434</v>
      </c>
      <c r="K207" s="15">
        <f>('Data (2)'!$E$4*1.225*I207^2)/2</f>
        <v>4.6045998249999993</v>
      </c>
      <c r="L207" s="15">
        <f>J207+K207+'Data (2)'!$G$4</f>
        <v>110.34195538055567</v>
      </c>
      <c r="M207" s="15">
        <f t="shared" si="26"/>
        <v>0.36780651793518554</v>
      </c>
      <c r="N207" s="15">
        <f t="shared" si="27"/>
        <v>0.36780651793518554</v>
      </c>
      <c r="O207" s="16">
        <f t="shared" si="28"/>
        <v>0</v>
      </c>
      <c r="P207" s="15">
        <f>SUM($N$12:N207)</f>
        <v>331.44205357372368</v>
      </c>
      <c r="Q207" s="15">
        <f>SUM($O$12:O207)</f>
        <v>164.15921617947049</v>
      </c>
      <c r="R207" s="15">
        <f t="shared" si="29"/>
        <v>147.74329456152344</v>
      </c>
      <c r="S207" s="15">
        <f t="shared" si="29"/>
        <v>132.9689651053711</v>
      </c>
      <c r="T207" s="15">
        <f t="shared" si="24"/>
        <v>198.47308846835259</v>
      </c>
    </row>
    <row r="208" spans="3:20" x14ac:dyDescent="0.3">
      <c r="C208" s="13" t="s">
        <v>21</v>
      </c>
      <c r="D208" s="13">
        <v>196</v>
      </c>
      <c r="E208" s="13">
        <v>196</v>
      </c>
      <c r="F208" s="17">
        <v>12</v>
      </c>
      <c r="G208" s="15">
        <f t="shared" si="30"/>
        <v>0</v>
      </c>
      <c r="H208" s="15">
        <f t="shared" si="31"/>
        <v>1.388888888888884E-2</v>
      </c>
      <c r="I208" s="15">
        <f t="shared" si="25"/>
        <v>3.333333333333333</v>
      </c>
      <c r="J208" s="15">
        <f>'Data (2)'!$I$4*G208</f>
        <v>0</v>
      </c>
      <c r="K208" s="15">
        <f>('Data (2)'!$E$4*1.225*I208^2)/2</f>
        <v>4.6045998249999993</v>
      </c>
      <c r="L208" s="15">
        <f>J208+K208+'Data (2)'!$G$4</f>
        <v>139.78639982500002</v>
      </c>
      <c r="M208" s="15">
        <f t="shared" si="26"/>
        <v>0.46595466608333336</v>
      </c>
      <c r="N208" s="15">
        <f t="shared" si="27"/>
        <v>0.46595466608333336</v>
      </c>
      <c r="O208" s="16">
        <f t="shared" si="28"/>
        <v>0</v>
      </c>
      <c r="P208" s="15">
        <f>SUM($N$12:N208)</f>
        <v>331.90800823980703</v>
      </c>
      <c r="Q208" s="15">
        <f>SUM($O$12:O208)</f>
        <v>164.15921617947049</v>
      </c>
      <c r="R208" s="15">
        <f t="shared" si="29"/>
        <v>147.74329456152344</v>
      </c>
      <c r="S208" s="15">
        <f t="shared" si="29"/>
        <v>132.9689651053711</v>
      </c>
      <c r="T208" s="15">
        <f t="shared" si="24"/>
        <v>198.93904313443593</v>
      </c>
    </row>
    <row r="209" spans="3:20" x14ac:dyDescent="0.3">
      <c r="C209" s="13" t="s">
        <v>21</v>
      </c>
      <c r="D209" s="13">
        <v>197</v>
      </c>
      <c r="E209" s="13">
        <v>197</v>
      </c>
      <c r="F209" s="17">
        <v>12</v>
      </c>
      <c r="G209" s="15">
        <f t="shared" si="30"/>
        <v>0</v>
      </c>
      <c r="H209" s="15">
        <f t="shared" si="31"/>
        <v>3.4722222222222224E-2</v>
      </c>
      <c r="I209" s="15">
        <f t="shared" si="25"/>
        <v>3.333333333333333</v>
      </c>
      <c r="J209" s="15">
        <f>'Data (2)'!$I$4*G209</f>
        <v>0</v>
      </c>
      <c r="K209" s="15">
        <f>('Data (2)'!$E$4*1.225*I209^2)/2</f>
        <v>4.6045998249999993</v>
      </c>
      <c r="L209" s="15">
        <f>J209+K209+'Data (2)'!$G$4</f>
        <v>139.78639982500002</v>
      </c>
      <c r="M209" s="15">
        <f t="shared" si="26"/>
        <v>0.46595466608333336</v>
      </c>
      <c r="N209" s="15">
        <f t="shared" si="27"/>
        <v>0.46595466608333336</v>
      </c>
      <c r="O209" s="16">
        <f t="shared" si="28"/>
        <v>0</v>
      </c>
      <c r="P209" s="15">
        <f>SUM($N$12:N209)</f>
        <v>332.37396290589038</v>
      </c>
      <c r="Q209" s="15">
        <f>SUM($O$12:O209)</f>
        <v>164.15921617947049</v>
      </c>
      <c r="R209" s="15">
        <f t="shared" si="29"/>
        <v>147.74329456152344</v>
      </c>
      <c r="S209" s="15">
        <f t="shared" si="29"/>
        <v>132.9689651053711</v>
      </c>
      <c r="T209" s="15">
        <f t="shared" si="24"/>
        <v>199.40499780051928</v>
      </c>
    </row>
    <row r="210" spans="3:20" x14ac:dyDescent="0.3">
      <c r="C210" s="13" t="s">
        <v>21</v>
      </c>
      <c r="D210" s="13">
        <v>198</v>
      </c>
      <c r="E210" s="13">
        <v>198</v>
      </c>
      <c r="F210" s="17">
        <v>12</v>
      </c>
      <c r="G210" s="15">
        <f t="shared" si="30"/>
        <v>6.9444444444444448E-2</v>
      </c>
      <c r="H210" s="15">
        <f t="shared" si="31"/>
        <v>6.9444444444444448E-2</v>
      </c>
      <c r="I210" s="15">
        <f t="shared" si="25"/>
        <v>3.333333333333333</v>
      </c>
      <c r="J210" s="15">
        <f>'Data (2)'!$I$4*G210</f>
        <v>73.611111111111114</v>
      </c>
      <c r="K210" s="15">
        <f>('Data (2)'!$E$4*1.225*I210^2)/2</f>
        <v>4.6045998249999993</v>
      </c>
      <c r="L210" s="15">
        <f>J210+K210+'Data (2)'!$G$4</f>
        <v>213.39751093611113</v>
      </c>
      <c r="M210" s="15">
        <f t="shared" si="26"/>
        <v>0.71132503645370371</v>
      </c>
      <c r="N210" s="15">
        <f t="shared" si="27"/>
        <v>0.71132503645370371</v>
      </c>
      <c r="O210" s="16">
        <f t="shared" si="28"/>
        <v>0</v>
      </c>
      <c r="P210" s="15">
        <f>SUM($N$12:N210)</f>
        <v>333.08528794234411</v>
      </c>
      <c r="Q210" s="15">
        <f>SUM($O$12:O210)</f>
        <v>164.15921617947049</v>
      </c>
      <c r="R210" s="15">
        <f t="shared" si="29"/>
        <v>147.74329456152344</v>
      </c>
      <c r="S210" s="15">
        <f t="shared" si="29"/>
        <v>132.9689651053711</v>
      </c>
      <c r="T210" s="15">
        <f t="shared" si="24"/>
        <v>200.11632283697301</v>
      </c>
    </row>
    <row r="211" spans="3:20" x14ac:dyDescent="0.3">
      <c r="C211" s="13" t="s">
        <v>21</v>
      </c>
      <c r="D211" s="13">
        <v>199</v>
      </c>
      <c r="E211" s="13">
        <v>199</v>
      </c>
      <c r="F211" s="17">
        <v>12.5</v>
      </c>
      <c r="G211" s="15">
        <f t="shared" si="30"/>
        <v>0.1388888888888889</v>
      </c>
      <c r="H211" s="15">
        <f t="shared" si="31"/>
        <v>6.9444444444444434E-2</v>
      </c>
      <c r="I211" s="15">
        <f t="shared" si="25"/>
        <v>3.4722222222222223</v>
      </c>
      <c r="J211" s="15">
        <f>'Data (2)'!$I$4*G211</f>
        <v>147.22222222222223</v>
      </c>
      <c r="K211" s="15">
        <f>('Data (2)'!$E$4*1.225*I211^2)/2</f>
        <v>4.9963105740017371</v>
      </c>
      <c r="L211" s="15">
        <f>J211+K211+'Data (2)'!$G$4</f>
        <v>287.40033279622401</v>
      </c>
      <c r="M211" s="15">
        <f t="shared" si="26"/>
        <v>0.99791782220911118</v>
      </c>
      <c r="N211" s="15">
        <f t="shared" si="27"/>
        <v>0.99791782220911118</v>
      </c>
      <c r="O211" s="16">
        <f t="shared" si="28"/>
        <v>0</v>
      </c>
      <c r="P211" s="15">
        <f>SUM($N$12:N211)</f>
        <v>334.08320576455321</v>
      </c>
      <c r="Q211" s="15">
        <f>SUM($O$12:O211)</f>
        <v>164.15921617947049</v>
      </c>
      <c r="R211" s="15">
        <f t="shared" si="29"/>
        <v>147.74329456152344</v>
      </c>
      <c r="S211" s="15">
        <f t="shared" si="29"/>
        <v>132.9689651053711</v>
      </c>
      <c r="T211" s="15">
        <f t="shared" si="24"/>
        <v>201.11424065918212</v>
      </c>
    </row>
    <row r="212" spans="3:20" x14ac:dyDescent="0.3">
      <c r="C212" s="13" t="s">
        <v>21</v>
      </c>
      <c r="D212" s="13">
        <v>200</v>
      </c>
      <c r="E212" s="13">
        <v>200</v>
      </c>
      <c r="F212" s="17">
        <v>13</v>
      </c>
      <c r="G212" s="15">
        <f t="shared" si="30"/>
        <v>0.20833333333333331</v>
      </c>
      <c r="H212" s="15">
        <f t="shared" si="31"/>
        <v>6.9444444444444448E-2</v>
      </c>
      <c r="I212" s="15">
        <f t="shared" si="25"/>
        <v>3.6111111111111112</v>
      </c>
      <c r="J212" s="15">
        <f>'Data (2)'!$I$4*G212</f>
        <v>220.83333333333331</v>
      </c>
      <c r="K212" s="15">
        <f>('Data (2)'!$E$4*1.225*I212^2)/2</f>
        <v>5.4040095168402784</v>
      </c>
      <c r="L212" s="15">
        <f>J212+K212+'Data (2)'!$G$4</f>
        <v>361.41914285017361</v>
      </c>
      <c r="M212" s="15">
        <f t="shared" si="26"/>
        <v>1.3051246825145157</v>
      </c>
      <c r="N212" s="15">
        <f t="shared" si="27"/>
        <v>1.3051246825145157</v>
      </c>
      <c r="O212" s="16">
        <f t="shared" si="28"/>
        <v>0</v>
      </c>
      <c r="P212" s="15">
        <f>SUM($N$12:N212)</f>
        <v>335.38833044706774</v>
      </c>
      <c r="Q212" s="15">
        <f>SUM($O$12:O212)</f>
        <v>164.15921617947049</v>
      </c>
      <c r="R212" s="15">
        <f t="shared" si="29"/>
        <v>147.74329456152344</v>
      </c>
      <c r="S212" s="15">
        <f t="shared" si="29"/>
        <v>132.9689651053711</v>
      </c>
      <c r="T212" s="15">
        <f t="shared" si="24"/>
        <v>202.41936534169665</v>
      </c>
    </row>
    <row r="213" spans="3:20" x14ac:dyDescent="0.3">
      <c r="C213" s="13" t="s">
        <v>21</v>
      </c>
      <c r="D213" s="13">
        <v>201</v>
      </c>
      <c r="E213" s="13">
        <v>201</v>
      </c>
      <c r="F213" s="17">
        <v>14</v>
      </c>
      <c r="G213" s="15">
        <f t="shared" si="30"/>
        <v>0.27777777777777779</v>
      </c>
      <c r="H213" s="15">
        <f t="shared" si="31"/>
        <v>6.9444444444444448E-2</v>
      </c>
      <c r="I213" s="15">
        <f t="shared" si="25"/>
        <v>3.8888888888888888</v>
      </c>
      <c r="J213" s="15">
        <f>'Data (2)'!$I$4*G213</f>
        <v>294.44444444444446</v>
      </c>
      <c r="K213" s="15">
        <f>('Data (2)'!$E$4*1.225*I213^2)/2</f>
        <v>6.2673719840277782</v>
      </c>
      <c r="L213" s="15">
        <f>J213+K213+'Data (2)'!$G$4</f>
        <v>435.89361642847223</v>
      </c>
      <c r="M213" s="15">
        <f t="shared" si="26"/>
        <v>1.6951418416662809</v>
      </c>
      <c r="N213" s="15">
        <f t="shared" si="27"/>
        <v>1.6951418416662809</v>
      </c>
      <c r="O213" s="16">
        <f t="shared" si="28"/>
        <v>0</v>
      </c>
      <c r="P213" s="15">
        <f>SUM($N$12:N213)</f>
        <v>337.08347228873401</v>
      </c>
      <c r="Q213" s="15">
        <f>SUM($O$12:O213)</f>
        <v>164.15921617947049</v>
      </c>
      <c r="R213" s="15">
        <f t="shared" si="29"/>
        <v>147.74329456152344</v>
      </c>
      <c r="S213" s="15">
        <f t="shared" si="29"/>
        <v>132.9689651053711</v>
      </c>
      <c r="T213" s="15">
        <f t="shared" si="24"/>
        <v>204.11450718336292</v>
      </c>
    </row>
    <row r="214" spans="3:20" x14ac:dyDescent="0.3">
      <c r="C214" s="13" t="s">
        <v>21</v>
      </c>
      <c r="D214" s="13">
        <v>202</v>
      </c>
      <c r="E214" s="13">
        <v>202</v>
      </c>
      <c r="F214" s="17">
        <v>15</v>
      </c>
      <c r="G214" s="15">
        <f t="shared" si="30"/>
        <v>0.34722222222222221</v>
      </c>
      <c r="H214" s="15">
        <f t="shared" si="31"/>
        <v>0.1388888888888889</v>
      </c>
      <c r="I214" s="15">
        <f t="shared" si="25"/>
        <v>4.166666666666667</v>
      </c>
      <c r="J214" s="15">
        <f>'Data (2)'!$I$4*G214</f>
        <v>368.05555555555554</v>
      </c>
      <c r="K214" s="15">
        <f>('Data (2)'!$E$4*1.225*I214^2)/2</f>
        <v>7.1946872265625021</v>
      </c>
      <c r="L214" s="15">
        <f>J214+K214+'Data (2)'!$G$4</f>
        <v>510.43204278211806</v>
      </c>
      <c r="M214" s="15">
        <f t="shared" si="26"/>
        <v>2.1268001782588253</v>
      </c>
      <c r="N214" s="15">
        <f t="shared" si="27"/>
        <v>2.1268001782588253</v>
      </c>
      <c r="O214" s="16">
        <f t="shared" si="28"/>
        <v>0</v>
      </c>
      <c r="P214" s="15">
        <f>SUM($N$12:N214)</f>
        <v>339.21027246699282</v>
      </c>
      <c r="Q214" s="15">
        <f>SUM($O$12:O214)</f>
        <v>164.15921617947049</v>
      </c>
      <c r="R214" s="15">
        <f t="shared" si="29"/>
        <v>147.74329456152344</v>
      </c>
      <c r="S214" s="15">
        <f t="shared" si="29"/>
        <v>132.9689651053711</v>
      </c>
      <c r="T214" s="15">
        <f t="shared" si="24"/>
        <v>206.24130736162172</v>
      </c>
    </row>
    <row r="215" spans="3:20" x14ac:dyDescent="0.3">
      <c r="C215" s="13" t="s">
        <v>21</v>
      </c>
      <c r="D215" s="13">
        <v>203</v>
      </c>
      <c r="E215" s="13">
        <v>203</v>
      </c>
      <c r="F215" s="17">
        <v>16.5</v>
      </c>
      <c r="G215" s="15">
        <f t="shared" si="30"/>
        <v>0.55555555555555558</v>
      </c>
      <c r="H215" s="15">
        <f t="shared" si="31"/>
        <v>0.15277777777777773</v>
      </c>
      <c r="I215" s="15">
        <f t="shared" si="25"/>
        <v>4.583333333333333</v>
      </c>
      <c r="J215" s="15">
        <f>'Data (2)'!$I$4*G215</f>
        <v>588.88888888888891</v>
      </c>
      <c r="K215" s="15">
        <f>('Data (2)'!$E$4*1.225*I215^2)/2</f>
        <v>8.705571544140625</v>
      </c>
      <c r="L215" s="15">
        <f>J215+K215+'Data (2)'!$G$4</f>
        <v>732.77626043302962</v>
      </c>
      <c r="M215" s="15">
        <f t="shared" si="26"/>
        <v>3.3585578603180521</v>
      </c>
      <c r="N215" s="15">
        <f t="shared" si="27"/>
        <v>3.3585578603180521</v>
      </c>
      <c r="O215" s="16">
        <f t="shared" si="28"/>
        <v>0</v>
      </c>
      <c r="P215" s="15">
        <f>SUM($N$12:N215)</f>
        <v>342.56883032731088</v>
      </c>
      <c r="Q215" s="15">
        <f>SUM($O$12:O215)</f>
        <v>164.15921617947049</v>
      </c>
      <c r="R215" s="15">
        <f t="shared" si="29"/>
        <v>147.74329456152344</v>
      </c>
      <c r="S215" s="15">
        <f t="shared" si="29"/>
        <v>132.9689651053711</v>
      </c>
      <c r="T215" s="15">
        <f t="shared" si="24"/>
        <v>209.59986522193978</v>
      </c>
    </row>
    <row r="216" spans="3:20" x14ac:dyDescent="0.3">
      <c r="C216" s="13" t="s">
        <v>21</v>
      </c>
      <c r="D216" s="13">
        <v>204</v>
      </c>
      <c r="E216" s="13">
        <v>204</v>
      </c>
      <c r="F216" s="17">
        <v>19</v>
      </c>
      <c r="G216" s="15">
        <f t="shared" si="30"/>
        <v>0.65277777777777768</v>
      </c>
      <c r="H216" s="15">
        <f t="shared" si="31"/>
        <v>5.555555555555558E-2</v>
      </c>
      <c r="I216" s="15">
        <f t="shared" si="25"/>
        <v>5.2777777777777777</v>
      </c>
      <c r="J216" s="15">
        <f>'Data (2)'!$I$4*G216</f>
        <v>691.94444444444434</v>
      </c>
      <c r="K216" s="15">
        <f>('Data (2)'!$E$4*1.225*I216^2)/2</f>
        <v>11.543475950173612</v>
      </c>
      <c r="L216" s="15">
        <f>J216+K216+'Data (2)'!$G$4</f>
        <v>838.66972039461803</v>
      </c>
      <c r="M216" s="15">
        <f t="shared" si="26"/>
        <v>4.4263124131938172</v>
      </c>
      <c r="N216" s="15">
        <f t="shared" si="27"/>
        <v>4.4263124131938172</v>
      </c>
      <c r="O216" s="16">
        <f t="shared" si="28"/>
        <v>0</v>
      </c>
      <c r="P216" s="15">
        <f>SUM($N$12:N216)</f>
        <v>346.99514274050472</v>
      </c>
      <c r="Q216" s="15">
        <f>SUM($O$12:O216)</f>
        <v>164.15921617947049</v>
      </c>
      <c r="R216" s="15">
        <f t="shared" si="29"/>
        <v>147.74329456152344</v>
      </c>
      <c r="S216" s="15">
        <f t="shared" si="29"/>
        <v>132.9689651053711</v>
      </c>
      <c r="T216" s="15">
        <f t="shared" si="24"/>
        <v>214.02617763513362</v>
      </c>
    </row>
    <row r="217" spans="3:20" x14ac:dyDescent="0.3">
      <c r="C217" s="13" t="s">
        <v>21</v>
      </c>
      <c r="D217" s="13">
        <v>205</v>
      </c>
      <c r="E217" s="13">
        <v>205</v>
      </c>
      <c r="F217" s="17">
        <v>21.2</v>
      </c>
      <c r="G217" s="15">
        <f t="shared" si="30"/>
        <v>0.66666666666666674</v>
      </c>
      <c r="H217" s="15">
        <f t="shared" si="31"/>
        <v>6.944444444444442E-2</v>
      </c>
      <c r="I217" s="15">
        <f t="shared" si="25"/>
        <v>5.8888888888888884</v>
      </c>
      <c r="J217" s="15">
        <f>'Data (2)'!$I$4*G217</f>
        <v>706.66666666666674</v>
      </c>
      <c r="K217" s="15">
        <f>('Data (2)'!$E$4*1.225*I217^2)/2</f>
        <v>14.371467676027777</v>
      </c>
      <c r="L217" s="15">
        <f>J217+K217+'Data (2)'!$G$4</f>
        <v>856.21993434269461</v>
      </c>
      <c r="M217" s="15">
        <f t="shared" si="26"/>
        <v>5.0421840577958683</v>
      </c>
      <c r="N217" s="15">
        <f t="shared" si="27"/>
        <v>5.0421840577958683</v>
      </c>
      <c r="O217" s="16">
        <f t="shared" si="28"/>
        <v>0</v>
      </c>
      <c r="P217" s="15">
        <f>SUM($N$12:N217)</f>
        <v>352.03732679830057</v>
      </c>
      <c r="Q217" s="15">
        <f>SUM($O$12:O217)</f>
        <v>164.15921617947049</v>
      </c>
      <c r="R217" s="15">
        <f t="shared" si="29"/>
        <v>147.74329456152344</v>
      </c>
      <c r="S217" s="15">
        <f t="shared" si="29"/>
        <v>132.9689651053711</v>
      </c>
      <c r="T217" s="15">
        <f t="shared" si="24"/>
        <v>219.06836169292947</v>
      </c>
    </row>
    <row r="218" spans="3:20" x14ac:dyDescent="0.3">
      <c r="C218" s="13" t="s">
        <v>21</v>
      </c>
      <c r="D218" s="13">
        <v>206</v>
      </c>
      <c r="E218" s="13">
        <v>206</v>
      </c>
      <c r="F218" s="17">
        <v>23.8</v>
      </c>
      <c r="G218" s="15">
        <f t="shared" si="30"/>
        <v>0.79166666666666652</v>
      </c>
      <c r="H218" s="15">
        <f t="shared" si="31"/>
        <v>6.944444444444442E-2</v>
      </c>
      <c r="I218" s="15">
        <f t="shared" si="25"/>
        <v>6.6111111111111107</v>
      </c>
      <c r="J218" s="15">
        <f>'Data (2)'!$I$4*G218</f>
        <v>839.16666666666652</v>
      </c>
      <c r="K218" s="15">
        <f>('Data (2)'!$E$4*1.225*I218^2)/2</f>
        <v>18.112705033840278</v>
      </c>
      <c r="L218" s="15">
        <f>J218+K218+'Data (2)'!$G$4</f>
        <v>992.46117170050684</v>
      </c>
      <c r="M218" s="15">
        <f t="shared" si="26"/>
        <v>6.5612710795755733</v>
      </c>
      <c r="N218" s="15">
        <f t="shared" si="27"/>
        <v>6.5612710795755733</v>
      </c>
      <c r="O218" s="16">
        <f t="shared" si="28"/>
        <v>0</v>
      </c>
      <c r="P218" s="15">
        <f>SUM($N$12:N218)</f>
        <v>358.59859787787616</v>
      </c>
      <c r="Q218" s="15">
        <f>SUM($O$12:O218)</f>
        <v>164.15921617947049</v>
      </c>
      <c r="R218" s="15">
        <f t="shared" si="29"/>
        <v>147.74329456152344</v>
      </c>
      <c r="S218" s="15">
        <f t="shared" si="29"/>
        <v>132.9689651053711</v>
      </c>
      <c r="T218" s="15">
        <f t="shared" si="24"/>
        <v>225.62963277250506</v>
      </c>
    </row>
    <row r="219" spans="3:20" x14ac:dyDescent="0.3">
      <c r="C219" s="13" t="s">
        <v>21</v>
      </c>
      <c r="D219" s="13">
        <v>207</v>
      </c>
      <c r="E219" s="13">
        <v>207</v>
      </c>
      <c r="F219" s="17">
        <v>26.9</v>
      </c>
      <c r="G219" s="15">
        <f t="shared" si="30"/>
        <v>0.80555555555555558</v>
      </c>
      <c r="H219" s="15">
        <f t="shared" si="31"/>
        <v>-4.1666666666666519E-2</v>
      </c>
      <c r="I219" s="15">
        <f t="shared" si="25"/>
        <v>7.4722222222222214</v>
      </c>
      <c r="J219" s="15">
        <f>'Data (2)'!$I$4*G219</f>
        <v>853.88888888888891</v>
      </c>
      <c r="K219" s="15">
        <f>('Data (2)'!$E$4*1.225*I219^2)/2</f>
        <v>23.138433884501733</v>
      </c>
      <c r="L219" s="15">
        <f>J219+K219+'Data (2)'!$G$4</f>
        <v>1012.2091227733906</v>
      </c>
      <c r="M219" s="15">
        <f t="shared" si="26"/>
        <v>7.5634515007233905</v>
      </c>
      <c r="N219" s="15">
        <f t="shared" si="27"/>
        <v>7.5634515007233905</v>
      </c>
      <c r="O219" s="16">
        <f t="shared" si="28"/>
        <v>0</v>
      </c>
      <c r="P219" s="15">
        <f>SUM($N$12:N219)</f>
        <v>366.16204937859953</v>
      </c>
      <c r="Q219" s="15">
        <f>SUM($O$12:O219)</f>
        <v>164.15921617947049</v>
      </c>
      <c r="R219" s="15">
        <f t="shared" si="29"/>
        <v>147.74329456152344</v>
      </c>
      <c r="S219" s="15">
        <f t="shared" si="29"/>
        <v>132.9689651053711</v>
      </c>
      <c r="T219" s="15">
        <f t="shared" si="24"/>
        <v>233.19308427322844</v>
      </c>
    </row>
    <row r="220" spans="3:20" x14ac:dyDescent="0.3">
      <c r="C220" s="13" t="s">
        <v>21</v>
      </c>
      <c r="D220" s="13">
        <v>208</v>
      </c>
      <c r="E220" s="13">
        <v>208</v>
      </c>
      <c r="F220" s="17">
        <v>29.6</v>
      </c>
      <c r="G220" s="15">
        <f t="shared" si="30"/>
        <v>0.70833333333333348</v>
      </c>
      <c r="H220" s="15">
        <f t="shared" si="31"/>
        <v>-1.388888888888884E-2</v>
      </c>
      <c r="I220" s="15">
        <f t="shared" si="25"/>
        <v>8.2222222222222232</v>
      </c>
      <c r="J220" s="15">
        <f>'Data (2)'!$I$4*G220</f>
        <v>750.83333333333348</v>
      </c>
      <c r="K220" s="15">
        <f>('Data (2)'!$E$4*1.225*I220^2)/2</f>
        <v>28.01643182411112</v>
      </c>
      <c r="L220" s="15">
        <f>J220+K220+'Data (2)'!$G$4</f>
        <v>914.03156515744467</v>
      </c>
      <c r="M220" s="15">
        <f t="shared" si="26"/>
        <v>7.5153706468501014</v>
      </c>
      <c r="N220" s="15">
        <f t="shared" si="27"/>
        <v>7.5153706468501014</v>
      </c>
      <c r="O220" s="16">
        <f t="shared" si="28"/>
        <v>0</v>
      </c>
      <c r="P220" s="15">
        <f>SUM($N$12:N220)</f>
        <v>373.67742002544963</v>
      </c>
      <c r="Q220" s="15">
        <f>SUM($O$12:O220)</f>
        <v>164.15921617947049</v>
      </c>
      <c r="R220" s="15">
        <f t="shared" si="29"/>
        <v>147.74329456152344</v>
      </c>
      <c r="S220" s="15">
        <f t="shared" si="29"/>
        <v>132.9689651053711</v>
      </c>
      <c r="T220" s="15">
        <f t="shared" si="24"/>
        <v>240.70845492007854</v>
      </c>
    </row>
    <row r="221" spans="3:20" x14ac:dyDescent="0.3">
      <c r="C221" s="13" t="s">
        <v>21</v>
      </c>
      <c r="D221" s="13">
        <v>209</v>
      </c>
      <c r="E221" s="13">
        <v>209</v>
      </c>
      <c r="F221" s="17">
        <v>32</v>
      </c>
      <c r="G221" s="15">
        <f t="shared" si="30"/>
        <v>0.7777777777777779</v>
      </c>
      <c r="H221" s="15">
        <f t="shared" si="31"/>
        <v>2.7777777777777679E-2</v>
      </c>
      <c r="I221" s="15">
        <f t="shared" si="25"/>
        <v>8.8888888888888893</v>
      </c>
      <c r="J221" s="15">
        <f>'Data (2)'!$I$4*G221</f>
        <v>824.44444444444457</v>
      </c>
      <c r="K221" s="15">
        <f>('Data (2)'!$E$4*1.225*I221^2)/2</f>
        <v>32.743820977777787</v>
      </c>
      <c r="L221" s="15">
        <f>J221+K221+'Data (2)'!$G$4</f>
        <v>992.3700654222223</v>
      </c>
      <c r="M221" s="15">
        <f t="shared" si="26"/>
        <v>8.821067248197533</v>
      </c>
      <c r="N221" s="15">
        <f t="shared" si="27"/>
        <v>8.821067248197533</v>
      </c>
      <c r="O221" s="16">
        <f t="shared" si="28"/>
        <v>0</v>
      </c>
      <c r="P221" s="15">
        <f>SUM($N$12:N221)</f>
        <v>382.49848727364719</v>
      </c>
      <c r="Q221" s="15">
        <f>SUM($O$12:O221)</f>
        <v>164.15921617947049</v>
      </c>
      <c r="R221" s="15">
        <f t="shared" si="29"/>
        <v>147.74329456152344</v>
      </c>
      <c r="S221" s="15">
        <f t="shared" si="29"/>
        <v>132.9689651053711</v>
      </c>
      <c r="T221" s="15">
        <f t="shared" si="24"/>
        <v>249.52952216827609</v>
      </c>
    </row>
    <row r="222" spans="3:20" x14ac:dyDescent="0.3">
      <c r="C222" s="13" t="s">
        <v>21</v>
      </c>
      <c r="D222" s="13">
        <v>210</v>
      </c>
      <c r="E222" s="13">
        <v>210</v>
      </c>
      <c r="F222" s="17">
        <v>35.200000000000003</v>
      </c>
      <c r="G222" s="15">
        <f t="shared" si="30"/>
        <v>0.76388888888888884</v>
      </c>
      <c r="H222" s="15">
        <f t="shared" si="31"/>
        <v>-0.11111111111111116</v>
      </c>
      <c r="I222" s="15">
        <f t="shared" si="25"/>
        <v>9.7777777777777786</v>
      </c>
      <c r="J222" s="15">
        <f>'Data (2)'!$I$4*G222</f>
        <v>809.72222222222217</v>
      </c>
      <c r="K222" s="15">
        <f>('Data (2)'!$E$4*1.225*I222^2)/2</f>
        <v>39.620023383111118</v>
      </c>
      <c r="L222" s="15">
        <f>J222+K222+'Data (2)'!$G$4</f>
        <v>984.52404560533341</v>
      </c>
      <c r="M222" s="15">
        <f t="shared" si="26"/>
        <v>9.6264573348077054</v>
      </c>
      <c r="N222" s="15">
        <f t="shared" si="27"/>
        <v>9.6264573348077054</v>
      </c>
      <c r="O222" s="16">
        <f t="shared" si="28"/>
        <v>0</v>
      </c>
      <c r="P222" s="15">
        <f>SUM($N$12:N222)</f>
        <v>392.12494460845488</v>
      </c>
      <c r="Q222" s="15">
        <f>SUM($O$12:O222)</f>
        <v>164.15921617947049</v>
      </c>
      <c r="R222" s="15">
        <f t="shared" si="29"/>
        <v>147.74329456152344</v>
      </c>
      <c r="S222" s="15">
        <f t="shared" si="29"/>
        <v>132.9689651053711</v>
      </c>
      <c r="T222" s="15">
        <f t="shared" si="24"/>
        <v>259.15597950308381</v>
      </c>
    </row>
    <row r="223" spans="3:20" x14ac:dyDescent="0.3">
      <c r="C223" s="13" t="s">
        <v>21</v>
      </c>
      <c r="D223" s="13">
        <v>211</v>
      </c>
      <c r="E223" s="13">
        <v>211</v>
      </c>
      <c r="F223" s="17">
        <v>37.5</v>
      </c>
      <c r="G223" s="15">
        <f t="shared" si="30"/>
        <v>0.55555555555555558</v>
      </c>
      <c r="H223" s="15">
        <f t="shared" si="31"/>
        <v>-0.1736111111111111</v>
      </c>
      <c r="I223" s="15">
        <f t="shared" si="25"/>
        <v>10.416666666666666</v>
      </c>
      <c r="J223" s="15">
        <f>'Data (2)'!$I$4*G223</f>
        <v>588.88888888888891</v>
      </c>
      <c r="K223" s="15">
        <f>('Data (2)'!$E$4*1.225*I223^2)/2</f>
        <v>44.966795166015622</v>
      </c>
      <c r="L223" s="15">
        <f>J223+K223+'Data (2)'!$G$4</f>
        <v>769.03748405490455</v>
      </c>
      <c r="M223" s="15">
        <f t="shared" si="26"/>
        <v>8.0108071255719224</v>
      </c>
      <c r="N223" s="15">
        <f t="shared" si="27"/>
        <v>8.0108071255719224</v>
      </c>
      <c r="O223" s="16">
        <f t="shared" si="28"/>
        <v>0</v>
      </c>
      <c r="P223" s="15">
        <f>SUM($N$12:N223)</f>
        <v>400.13575173402683</v>
      </c>
      <c r="Q223" s="15">
        <f>SUM($O$12:O223)</f>
        <v>164.15921617947049</v>
      </c>
      <c r="R223" s="15">
        <f t="shared" si="29"/>
        <v>147.74329456152344</v>
      </c>
      <c r="S223" s="15">
        <f t="shared" si="29"/>
        <v>132.9689651053711</v>
      </c>
      <c r="T223" s="15">
        <f t="shared" si="24"/>
        <v>267.1667866286557</v>
      </c>
    </row>
    <row r="224" spans="3:20" x14ac:dyDescent="0.3">
      <c r="C224" s="13" t="s">
        <v>21</v>
      </c>
      <c r="D224" s="13">
        <v>212</v>
      </c>
      <c r="E224" s="13">
        <v>212</v>
      </c>
      <c r="F224" s="17">
        <v>39.200000000000003</v>
      </c>
      <c r="G224" s="15">
        <f t="shared" si="30"/>
        <v>0.41666666666666663</v>
      </c>
      <c r="H224" s="15">
        <f t="shared" si="31"/>
        <v>-0.11111111111111122</v>
      </c>
      <c r="I224" s="15">
        <f t="shared" si="25"/>
        <v>10.888888888888889</v>
      </c>
      <c r="J224" s="15">
        <f>'Data (2)'!$I$4*G224</f>
        <v>441.66666666666663</v>
      </c>
      <c r="K224" s="15">
        <f>('Data (2)'!$E$4*1.225*I224^2)/2</f>
        <v>49.136196354777788</v>
      </c>
      <c r="L224" s="15">
        <f>J224+K224+'Data (2)'!$G$4</f>
        <v>625.98466302144448</v>
      </c>
      <c r="M224" s="15">
        <f t="shared" si="26"/>
        <v>6.8162774417890626</v>
      </c>
      <c r="N224" s="15">
        <f t="shared" si="27"/>
        <v>6.8162774417890626</v>
      </c>
      <c r="O224" s="16">
        <f t="shared" si="28"/>
        <v>0</v>
      </c>
      <c r="P224" s="15">
        <f>SUM($N$12:N224)</f>
        <v>406.95202917581588</v>
      </c>
      <c r="Q224" s="15">
        <f>SUM($O$12:O224)</f>
        <v>164.15921617947049</v>
      </c>
      <c r="R224" s="15">
        <f t="shared" si="29"/>
        <v>147.74329456152344</v>
      </c>
      <c r="S224" s="15">
        <f t="shared" si="29"/>
        <v>132.9689651053711</v>
      </c>
      <c r="T224" s="15">
        <f t="shared" si="24"/>
        <v>273.98306407044481</v>
      </c>
    </row>
    <row r="225" spans="3:20" x14ac:dyDescent="0.3">
      <c r="C225" s="13" t="s">
        <v>21</v>
      </c>
      <c r="D225" s="13">
        <v>213</v>
      </c>
      <c r="E225" s="13">
        <v>213</v>
      </c>
      <c r="F225" s="17">
        <v>40.5</v>
      </c>
      <c r="G225" s="15">
        <f t="shared" si="30"/>
        <v>0.33333333333333315</v>
      </c>
      <c r="H225" s="15">
        <f t="shared" si="31"/>
        <v>-2.7777777777777651E-2</v>
      </c>
      <c r="I225" s="15">
        <f t="shared" si="25"/>
        <v>11.25</v>
      </c>
      <c r="J225" s="15">
        <f>'Data (2)'!$I$4*G225</f>
        <v>353.33333333333314</v>
      </c>
      <c r="K225" s="15">
        <f>('Data (2)'!$E$4*1.225*I225^2)/2</f>
        <v>52.449269881640632</v>
      </c>
      <c r="L225" s="15">
        <f>J225+K225+'Data (2)'!$G$4</f>
        <v>540.9644032149738</v>
      </c>
      <c r="M225" s="15">
        <f t="shared" si="26"/>
        <v>6.085849536168455</v>
      </c>
      <c r="N225" s="15">
        <f t="shared" si="27"/>
        <v>6.085849536168455</v>
      </c>
      <c r="O225" s="16">
        <f t="shared" si="28"/>
        <v>0</v>
      </c>
      <c r="P225" s="15">
        <f>SUM($N$12:N225)</f>
        <v>413.03787871198432</v>
      </c>
      <c r="Q225" s="15">
        <f>SUM($O$12:O225)</f>
        <v>164.15921617947049</v>
      </c>
      <c r="R225" s="15">
        <f t="shared" si="29"/>
        <v>147.74329456152344</v>
      </c>
      <c r="S225" s="15">
        <f t="shared" si="29"/>
        <v>132.9689651053711</v>
      </c>
      <c r="T225" s="15">
        <f t="shared" si="24"/>
        <v>280.06891360661325</v>
      </c>
    </row>
    <row r="226" spans="3:20" x14ac:dyDescent="0.3">
      <c r="C226" s="13" t="s">
        <v>21</v>
      </c>
      <c r="D226" s="13">
        <v>214</v>
      </c>
      <c r="E226" s="13">
        <v>214</v>
      </c>
      <c r="F226" s="17">
        <v>41.6</v>
      </c>
      <c r="G226" s="15">
        <f t="shared" si="30"/>
        <v>0.36111111111111133</v>
      </c>
      <c r="H226" s="15">
        <f t="shared" si="31"/>
        <v>6.944444444444442E-2</v>
      </c>
      <c r="I226" s="15">
        <f t="shared" si="25"/>
        <v>11.555555555555555</v>
      </c>
      <c r="J226" s="15">
        <f>'Data (2)'!$I$4*G226</f>
        <v>382.777777777778</v>
      </c>
      <c r="K226" s="15">
        <f>('Data (2)'!$E$4*1.225*I226^2)/2</f>
        <v>55.337057452444448</v>
      </c>
      <c r="L226" s="15">
        <f>J226+K226+'Data (2)'!$G$4</f>
        <v>573.29663523022248</v>
      </c>
      <c r="M226" s="15">
        <f t="shared" si="26"/>
        <v>6.6247611182159041</v>
      </c>
      <c r="N226" s="15">
        <f t="shared" si="27"/>
        <v>6.6247611182159041</v>
      </c>
      <c r="O226" s="16">
        <f t="shared" si="28"/>
        <v>0</v>
      </c>
      <c r="P226" s="15">
        <f>SUM($N$12:N226)</f>
        <v>419.66263983020025</v>
      </c>
      <c r="Q226" s="15">
        <f>SUM($O$12:O226)</f>
        <v>164.15921617947049</v>
      </c>
      <c r="R226" s="15">
        <f t="shared" si="29"/>
        <v>147.74329456152344</v>
      </c>
      <c r="S226" s="15">
        <f t="shared" si="29"/>
        <v>132.9689651053711</v>
      </c>
      <c r="T226" s="15">
        <f t="shared" si="24"/>
        <v>286.69367472482918</v>
      </c>
    </row>
    <row r="227" spans="3:20" x14ac:dyDescent="0.3">
      <c r="C227" s="13" t="s">
        <v>21</v>
      </c>
      <c r="D227" s="13">
        <v>215</v>
      </c>
      <c r="E227" s="13">
        <v>215</v>
      </c>
      <c r="F227" s="17">
        <v>43.1</v>
      </c>
      <c r="G227" s="15">
        <f t="shared" si="30"/>
        <v>0.47222222222222199</v>
      </c>
      <c r="H227" s="15">
        <f t="shared" si="31"/>
        <v>9.7222222222222127E-2</v>
      </c>
      <c r="I227" s="15">
        <f t="shared" si="25"/>
        <v>11.972222222222223</v>
      </c>
      <c r="J227" s="15">
        <f>'Data (2)'!$I$4*G227</f>
        <v>500.55555555555532</v>
      </c>
      <c r="K227" s="15">
        <f>('Data (2)'!$E$4*1.225*I227^2)/2</f>
        <v>59.399657506376748</v>
      </c>
      <c r="L227" s="15">
        <f>J227+K227+'Data (2)'!$G$4</f>
        <v>695.13701306193207</v>
      </c>
      <c r="M227" s="15">
        <f t="shared" si="26"/>
        <v>8.3223347952692421</v>
      </c>
      <c r="N227" s="15">
        <f t="shared" si="27"/>
        <v>8.3223347952692421</v>
      </c>
      <c r="O227" s="16">
        <f t="shared" si="28"/>
        <v>0</v>
      </c>
      <c r="P227" s="15">
        <f>SUM($N$12:N227)</f>
        <v>427.98497462546948</v>
      </c>
      <c r="Q227" s="15">
        <f>SUM($O$12:O227)</f>
        <v>164.15921617947049</v>
      </c>
      <c r="R227" s="15">
        <f t="shared" si="29"/>
        <v>147.74329456152344</v>
      </c>
      <c r="S227" s="15">
        <f t="shared" si="29"/>
        <v>132.9689651053711</v>
      </c>
      <c r="T227" s="15">
        <f t="shared" si="24"/>
        <v>295.01600952009835</v>
      </c>
    </row>
    <row r="228" spans="3:20" x14ac:dyDescent="0.3">
      <c r="C228" s="13" t="s">
        <v>21</v>
      </c>
      <c r="D228" s="13">
        <v>216</v>
      </c>
      <c r="E228" s="13">
        <v>216</v>
      </c>
      <c r="F228" s="17">
        <v>45</v>
      </c>
      <c r="G228" s="15">
        <f t="shared" si="30"/>
        <v>0.55555555555555558</v>
      </c>
      <c r="H228" s="15">
        <f t="shared" si="31"/>
        <v>4.1666666666666796E-2</v>
      </c>
      <c r="I228" s="15">
        <f t="shared" si="25"/>
        <v>12.5</v>
      </c>
      <c r="J228" s="15">
        <f>'Data (2)'!$I$4*G228</f>
        <v>588.88888888888891</v>
      </c>
      <c r="K228" s="15">
        <f>('Data (2)'!$E$4*1.225*I228^2)/2</f>
        <v>64.75218503906251</v>
      </c>
      <c r="L228" s="15">
        <f>J228+K228+'Data (2)'!$G$4</f>
        <v>788.82287392795138</v>
      </c>
      <c r="M228" s="15">
        <f t="shared" si="26"/>
        <v>9.8602859240993936</v>
      </c>
      <c r="N228" s="15">
        <f t="shared" si="27"/>
        <v>9.8602859240993936</v>
      </c>
      <c r="O228" s="16">
        <f t="shared" si="28"/>
        <v>0</v>
      </c>
      <c r="P228" s="15">
        <f>SUM($N$12:N228)</f>
        <v>437.84526054956888</v>
      </c>
      <c r="Q228" s="15">
        <f>SUM($O$12:O228)</f>
        <v>164.15921617947049</v>
      </c>
      <c r="R228" s="15">
        <f t="shared" si="29"/>
        <v>147.74329456152344</v>
      </c>
      <c r="S228" s="15">
        <f t="shared" si="29"/>
        <v>132.9689651053711</v>
      </c>
      <c r="T228" s="15">
        <f t="shared" si="24"/>
        <v>304.87629544419781</v>
      </c>
    </row>
    <row r="229" spans="3:20" x14ac:dyDescent="0.3">
      <c r="C229" s="13" t="s">
        <v>21</v>
      </c>
      <c r="D229" s="13">
        <v>217</v>
      </c>
      <c r="E229" s="13">
        <v>217</v>
      </c>
      <c r="F229" s="17">
        <v>47.1</v>
      </c>
      <c r="G229" s="15">
        <f t="shared" si="30"/>
        <v>0.55555555555555558</v>
      </c>
      <c r="H229" s="15">
        <f t="shared" si="31"/>
        <v>-3.4722222222222238E-2</v>
      </c>
      <c r="I229" s="15">
        <f t="shared" si="25"/>
        <v>13.083333333333334</v>
      </c>
      <c r="J229" s="15">
        <f>'Data (2)'!$I$4*G229</f>
        <v>588.88888888888891</v>
      </c>
      <c r="K229" s="15">
        <f>('Data (2)'!$E$4*1.225*I229^2)/2</f>
        <v>70.936738179015634</v>
      </c>
      <c r="L229" s="15">
        <f>J229+K229+'Data (2)'!$G$4</f>
        <v>795.00742706790447</v>
      </c>
      <c r="M229" s="15">
        <f t="shared" si="26"/>
        <v>10.401347170805083</v>
      </c>
      <c r="N229" s="15">
        <f t="shared" si="27"/>
        <v>10.401347170805083</v>
      </c>
      <c r="O229" s="16">
        <f t="shared" si="28"/>
        <v>0</v>
      </c>
      <c r="P229" s="15">
        <f>SUM($N$12:N229)</f>
        <v>448.24660772037396</v>
      </c>
      <c r="Q229" s="15">
        <f>SUM($O$12:O229)</f>
        <v>164.15921617947049</v>
      </c>
      <c r="R229" s="15">
        <f t="shared" si="29"/>
        <v>147.74329456152344</v>
      </c>
      <c r="S229" s="15">
        <f t="shared" si="29"/>
        <v>132.9689651053711</v>
      </c>
      <c r="T229" s="15">
        <f t="shared" si="24"/>
        <v>315.27764261500283</v>
      </c>
    </row>
    <row r="230" spans="3:20" x14ac:dyDescent="0.3">
      <c r="C230" s="13" t="s">
        <v>21</v>
      </c>
      <c r="D230" s="13">
        <v>218</v>
      </c>
      <c r="E230" s="13">
        <v>218</v>
      </c>
      <c r="F230" s="17">
        <v>49</v>
      </c>
      <c r="G230" s="15">
        <f t="shared" si="30"/>
        <v>0.4861111111111111</v>
      </c>
      <c r="H230" s="15">
        <f t="shared" si="31"/>
        <v>-8.3333333333333537E-2</v>
      </c>
      <c r="I230" s="15">
        <f t="shared" si="25"/>
        <v>13.611111111111111</v>
      </c>
      <c r="J230" s="15">
        <f>'Data (2)'!$I$4*G230</f>
        <v>515.27777777777771</v>
      </c>
      <c r="K230" s="15">
        <f>('Data (2)'!$E$4*1.225*I230^2)/2</f>
        <v>76.775306804340275</v>
      </c>
      <c r="L230" s="15">
        <f>J230+K230+'Data (2)'!$G$4</f>
        <v>727.23488458211796</v>
      </c>
      <c r="M230" s="15">
        <f t="shared" si="26"/>
        <v>9.8984748179232724</v>
      </c>
      <c r="N230" s="15">
        <f t="shared" si="27"/>
        <v>9.8984748179232724</v>
      </c>
      <c r="O230" s="16">
        <f t="shared" si="28"/>
        <v>0</v>
      </c>
      <c r="P230" s="15">
        <f>SUM($N$12:N230)</f>
        <v>458.14508253829723</v>
      </c>
      <c r="Q230" s="15">
        <f>SUM($O$12:O230)</f>
        <v>164.15921617947049</v>
      </c>
      <c r="R230" s="15">
        <f t="shared" si="29"/>
        <v>147.74329456152344</v>
      </c>
      <c r="S230" s="15">
        <f t="shared" si="29"/>
        <v>132.9689651053711</v>
      </c>
      <c r="T230" s="15">
        <f t="shared" si="24"/>
        <v>325.17611743292616</v>
      </c>
    </row>
    <row r="231" spans="3:20" x14ac:dyDescent="0.3">
      <c r="C231" s="13" t="s">
        <v>21</v>
      </c>
      <c r="D231" s="13">
        <v>219</v>
      </c>
      <c r="E231" s="13">
        <v>219</v>
      </c>
      <c r="F231" s="17">
        <v>50.6</v>
      </c>
      <c r="G231" s="15">
        <f t="shared" si="30"/>
        <v>0.38888888888888851</v>
      </c>
      <c r="H231" s="15">
        <f t="shared" si="31"/>
        <v>-9.7222222222222127E-2</v>
      </c>
      <c r="I231" s="15">
        <f t="shared" si="25"/>
        <v>14.055555555555555</v>
      </c>
      <c r="J231" s="15">
        <f>'Data (2)'!$I$4*G231</f>
        <v>412.22222222222183</v>
      </c>
      <c r="K231" s="15">
        <f>('Data (2)'!$E$4*1.225*I231^2)/2</f>
        <v>81.871063944006949</v>
      </c>
      <c r="L231" s="15">
        <f>J231+K231+'Data (2)'!$G$4</f>
        <v>629.27508616622879</v>
      </c>
      <c r="M231" s="15">
        <f t="shared" si="26"/>
        <v>8.8448109333364364</v>
      </c>
      <c r="N231" s="15">
        <f t="shared" si="27"/>
        <v>8.8448109333364364</v>
      </c>
      <c r="O231" s="16">
        <f t="shared" si="28"/>
        <v>0</v>
      </c>
      <c r="P231" s="15">
        <f>SUM($N$12:N231)</f>
        <v>466.98989347163365</v>
      </c>
      <c r="Q231" s="15">
        <f>SUM($O$12:O231)</f>
        <v>164.15921617947049</v>
      </c>
      <c r="R231" s="15">
        <f t="shared" si="29"/>
        <v>147.74329456152344</v>
      </c>
      <c r="S231" s="15">
        <f t="shared" si="29"/>
        <v>132.9689651053711</v>
      </c>
      <c r="T231" s="15">
        <f t="shared" si="24"/>
        <v>334.02092836626252</v>
      </c>
    </row>
    <row r="232" spans="3:20" x14ac:dyDescent="0.3">
      <c r="C232" s="13" t="s">
        <v>21</v>
      </c>
      <c r="D232" s="13">
        <v>220</v>
      </c>
      <c r="E232" s="13">
        <v>220</v>
      </c>
      <c r="F232" s="17">
        <v>51.8</v>
      </c>
      <c r="G232" s="15">
        <f t="shared" si="30"/>
        <v>0.29166666666666685</v>
      </c>
      <c r="H232" s="15">
        <f t="shared" si="31"/>
        <v>-0.10416666666666619</v>
      </c>
      <c r="I232" s="15">
        <f t="shared" si="25"/>
        <v>14.388888888888888</v>
      </c>
      <c r="J232" s="15">
        <f>'Data (2)'!$I$4*G232</f>
        <v>309.16666666666686</v>
      </c>
      <c r="K232" s="15">
        <f>('Data (2)'!$E$4*1.225*I232^2)/2</f>
        <v>85.800322461340258</v>
      </c>
      <c r="L232" s="15">
        <f>J232+K232+'Data (2)'!$G$4</f>
        <v>530.14878912800714</v>
      </c>
      <c r="M232" s="15">
        <f t="shared" si="26"/>
        <v>7.6282520213418792</v>
      </c>
      <c r="N232" s="15">
        <f t="shared" si="27"/>
        <v>7.6282520213418792</v>
      </c>
      <c r="O232" s="16">
        <f t="shared" si="28"/>
        <v>0</v>
      </c>
      <c r="P232" s="15">
        <f>SUM($N$12:N232)</f>
        <v>474.61814549297554</v>
      </c>
      <c r="Q232" s="15">
        <f>SUM($O$12:O232)</f>
        <v>164.15921617947049</v>
      </c>
      <c r="R232" s="15">
        <f t="shared" si="29"/>
        <v>147.74329456152344</v>
      </c>
      <c r="S232" s="15">
        <f t="shared" si="29"/>
        <v>132.9689651053711</v>
      </c>
      <c r="T232" s="15">
        <f t="shared" si="24"/>
        <v>341.64918038760447</v>
      </c>
    </row>
    <row r="233" spans="3:20" x14ac:dyDescent="0.3">
      <c r="C233" s="13" t="s">
        <v>21</v>
      </c>
      <c r="D233" s="13">
        <v>221</v>
      </c>
      <c r="E233" s="13">
        <v>221</v>
      </c>
      <c r="F233" s="17">
        <v>52.7</v>
      </c>
      <c r="G233" s="15">
        <f t="shared" si="30"/>
        <v>0.18055555555555614</v>
      </c>
      <c r="H233" s="15">
        <f t="shared" si="31"/>
        <v>-9.0277777777778068E-2</v>
      </c>
      <c r="I233" s="15">
        <f t="shared" si="25"/>
        <v>14.638888888888889</v>
      </c>
      <c r="J233" s="15">
        <f>'Data (2)'!$I$4*G233</f>
        <v>191.38888888888951</v>
      </c>
      <c r="K233" s="15">
        <f>('Data (2)'!$E$4*1.225*I233^2)/2</f>
        <v>88.807701722043419</v>
      </c>
      <c r="L233" s="15">
        <f>J233+K233+'Data (2)'!$G$4</f>
        <v>415.37839061093297</v>
      </c>
      <c r="M233" s="15">
        <f t="shared" si="26"/>
        <v>6.0806781069989357</v>
      </c>
      <c r="N233" s="15">
        <f t="shared" si="27"/>
        <v>6.0806781069989357</v>
      </c>
      <c r="O233" s="16">
        <f t="shared" si="28"/>
        <v>0</v>
      </c>
      <c r="P233" s="15">
        <f>SUM($N$12:N233)</f>
        <v>480.6988235999745</v>
      </c>
      <c r="Q233" s="15">
        <f>SUM($O$12:O233)</f>
        <v>164.15921617947049</v>
      </c>
      <c r="R233" s="15">
        <f t="shared" si="29"/>
        <v>147.74329456152344</v>
      </c>
      <c r="S233" s="15">
        <f t="shared" si="29"/>
        <v>132.9689651053711</v>
      </c>
      <c r="T233" s="15">
        <f t="shared" si="24"/>
        <v>347.72985849460338</v>
      </c>
    </row>
    <row r="234" spans="3:20" x14ac:dyDescent="0.3">
      <c r="C234" s="13" t="s">
        <v>21</v>
      </c>
      <c r="D234" s="13">
        <v>222</v>
      </c>
      <c r="E234" s="13">
        <v>222</v>
      </c>
      <c r="F234" s="17">
        <v>53.1</v>
      </c>
      <c r="G234" s="15">
        <f t="shared" si="30"/>
        <v>0.11111111111111072</v>
      </c>
      <c r="H234" s="15">
        <f t="shared" si="31"/>
        <v>-4.1666666666667254E-2</v>
      </c>
      <c r="I234" s="15">
        <f t="shared" si="25"/>
        <v>14.75</v>
      </c>
      <c r="J234" s="15">
        <f>'Data (2)'!$I$4*G234</f>
        <v>117.77777777777736</v>
      </c>
      <c r="K234" s="15">
        <f>('Data (2)'!$E$4*1.225*I234^2)/2</f>
        <v>90.160942448390628</v>
      </c>
      <c r="L234" s="15">
        <f>J234+K234+'Data (2)'!$G$4</f>
        <v>343.12052022616797</v>
      </c>
      <c r="M234" s="15">
        <f t="shared" si="26"/>
        <v>5.0610276733359782</v>
      </c>
      <c r="N234" s="15">
        <f t="shared" si="27"/>
        <v>5.0610276733359782</v>
      </c>
      <c r="O234" s="16">
        <f t="shared" si="28"/>
        <v>0</v>
      </c>
      <c r="P234" s="15">
        <f>SUM($N$12:N234)</f>
        <v>485.75985127331046</v>
      </c>
      <c r="Q234" s="15">
        <f>SUM($O$12:O234)</f>
        <v>164.15921617947049</v>
      </c>
      <c r="R234" s="15">
        <f t="shared" si="29"/>
        <v>147.74329456152344</v>
      </c>
      <c r="S234" s="15">
        <f t="shared" si="29"/>
        <v>132.9689651053711</v>
      </c>
      <c r="T234" s="15">
        <f t="shared" si="24"/>
        <v>352.79088616793933</v>
      </c>
    </row>
    <row r="235" spans="3:20" x14ac:dyDescent="0.3">
      <c r="C235" s="13" t="s">
        <v>21</v>
      </c>
      <c r="D235" s="13">
        <v>223</v>
      </c>
      <c r="E235" s="13">
        <v>223</v>
      </c>
      <c r="F235" s="17">
        <v>53.5</v>
      </c>
      <c r="G235" s="15">
        <f t="shared" si="30"/>
        <v>9.7222222222221627E-2</v>
      </c>
      <c r="H235" s="15">
        <f t="shared" si="31"/>
        <v>-6.944444444444052E-3</v>
      </c>
      <c r="I235" s="15">
        <f t="shared" si="25"/>
        <v>14.861111111111111</v>
      </c>
      <c r="J235" s="15">
        <f>'Data (2)'!$I$4*G235</f>
        <v>103.05555555555492</v>
      </c>
      <c r="K235" s="15">
        <f>('Data (2)'!$E$4*1.225*I235^2)/2</f>
        <v>91.524415618793398</v>
      </c>
      <c r="L235" s="15">
        <f>J235+K235+'Data (2)'!$G$4</f>
        <v>329.76177117434833</v>
      </c>
      <c r="M235" s="15">
        <f t="shared" si="26"/>
        <v>4.9006263216187875</v>
      </c>
      <c r="N235" s="15">
        <f t="shared" si="27"/>
        <v>4.9006263216187875</v>
      </c>
      <c r="O235" s="16">
        <f t="shared" si="28"/>
        <v>0</v>
      </c>
      <c r="P235" s="15">
        <f>SUM($N$12:N235)</f>
        <v>490.66047759492926</v>
      </c>
      <c r="Q235" s="15">
        <f>SUM($O$12:O235)</f>
        <v>164.15921617947049</v>
      </c>
      <c r="R235" s="15">
        <f t="shared" si="29"/>
        <v>147.74329456152344</v>
      </c>
      <c r="S235" s="15">
        <f t="shared" si="29"/>
        <v>132.9689651053711</v>
      </c>
      <c r="T235" s="15">
        <f t="shared" si="24"/>
        <v>357.69151248955814</v>
      </c>
    </row>
    <row r="236" spans="3:20" x14ac:dyDescent="0.3">
      <c r="C236" s="13" t="s">
        <v>21</v>
      </c>
      <c r="D236" s="13">
        <v>224</v>
      </c>
      <c r="E236" s="13">
        <v>224</v>
      </c>
      <c r="F236" s="17">
        <v>53.8</v>
      </c>
      <c r="G236" s="15">
        <f t="shared" si="30"/>
        <v>9.7222222222222612E-2</v>
      </c>
      <c r="H236" s="15">
        <f t="shared" si="31"/>
        <v>2.0833333333333634E-2</v>
      </c>
      <c r="I236" s="15">
        <f t="shared" si="25"/>
        <v>14.944444444444443</v>
      </c>
      <c r="J236" s="15">
        <f>'Data (2)'!$I$4*G236</f>
        <v>103.05555555555597</v>
      </c>
      <c r="K236" s="15">
        <f>('Data (2)'!$E$4*1.225*I236^2)/2</f>
        <v>92.553735538006933</v>
      </c>
      <c r="L236" s="15">
        <f>J236+K236+'Data (2)'!$G$4</f>
        <v>330.7910910935629</v>
      </c>
      <c r="M236" s="15">
        <f t="shared" si="26"/>
        <v>4.9434890835649119</v>
      </c>
      <c r="N236" s="15">
        <f t="shared" si="27"/>
        <v>4.9434890835649119</v>
      </c>
      <c r="O236" s="16">
        <f t="shared" si="28"/>
        <v>0</v>
      </c>
      <c r="P236" s="15">
        <f>SUM($N$12:N236)</f>
        <v>495.60396667849415</v>
      </c>
      <c r="Q236" s="15">
        <f>SUM($O$12:O236)</f>
        <v>164.15921617947049</v>
      </c>
      <c r="R236" s="15">
        <f t="shared" si="29"/>
        <v>147.74329456152344</v>
      </c>
      <c r="S236" s="15">
        <f t="shared" si="29"/>
        <v>132.9689651053711</v>
      </c>
      <c r="T236" s="15">
        <f t="shared" si="24"/>
        <v>362.63500157312308</v>
      </c>
    </row>
    <row r="237" spans="3:20" x14ac:dyDescent="0.3">
      <c r="C237" s="13" t="s">
        <v>21</v>
      </c>
      <c r="D237" s="13">
        <v>225</v>
      </c>
      <c r="E237" s="13">
        <v>225</v>
      </c>
      <c r="F237" s="17">
        <v>54.2</v>
      </c>
      <c r="G237" s="15">
        <f t="shared" si="30"/>
        <v>0.1388888888888889</v>
      </c>
      <c r="H237" s="15">
        <f t="shared" si="31"/>
        <v>2.7777777777777186E-2</v>
      </c>
      <c r="I237" s="15">
        <f t="shared" si="25"/>
        <v>15.055555555555555</v>
      </c>
      <c r="J237" s="15">
        <f>'Data (2)'!$I$4*G237</f>
        <v>147.22222222222223</v>
      </c>
      <c r="K237" s="15">
        <f>('Data (2)'!$E$4*1.225*I237^2)/2</f>
        <v>93.935115485506955</v>
      </c>
      <c r="L237" s="15">
        <f>J237+K237+'Data (2)'!$G$4</f>
        <v>376.33913770772921</v>
      </c>
      <c r="M237" s="15">
        <f t="shared" si="26"/>
        <v>5.6659947954885892</v>
      </c>
      <c r="N237" s="15">
        <f t="shared" si="27"/>
        <v>5.6659947954885892</v>
      </c>
      <c r="O237" s="16">
        <f t="shared" si="28"/>
        <v>0</v>
      </c>
      <c r="P237" s="15">
        <f>SUM($N$12:N237)</f>
        <v>501.26996147398273</v>
      </c>
      <c r="Q237" s="15">
        <f>SUM($O$12:O237)</f>
        <v>164.15921617947049</v>
      </c>
      <c r="R237" s="15">
        <f t="shared" si="29"/>
        <v>147.74329456152344</v>
      </c>
      <c r="S237" s="15">
        <f t="shared" si="29"/>
        <v>132.9689651053711</v>
      </c>
      <c r="T237" s="15">
        <f t="shared" si="24"/>
        <v>368.30099636861166</v>
      </c>
    </row>
    <row r="238" spans="3:20" x14ac:dyDescent="0.3">
      <c r="C238" s="13" t="s">
        <v>21</v>
      </c>
      <c r="D238" s="13">
        <v>226</v>
      </c>
      <c r="E238" s="13">
        <v>226</v>
      </c>
      <c r="F238" s="17">
        <v>54.8</v>
      </c>
      <c r="G238" s="15">
        <f t="shared" si="30"/>
        <v>0.15277777777777699</v>
      </c>
      <c r="H238" s="15">
        <f t="shared" si="31"/>
        <v>0</v>
      </c>
      <c r="I238" s="15">
        <f t="shared" si="25"/>
        <v>15.222222222222221</v>
      </c>
      <c r="J238" s="15">
        <f>'Data (2)'!$I$4*G238</f>
        <v>161.9444444444436</v>
      </c>
      <c r="K238" s="15">
        <f>('Data (2)'!$E$4*1.225*I238^2)/2</f>
        <v>96.026371239361112</v>
      </c>
      <c r="L238" s="15">
        <f>J238+K238+'Data (2)'!$G$4</f>
        <v>393.15261568380475</v>
      </c>
      <c r="M238" s="15">
        <f t="shared" si="26"/>
        <v>5.9846564831868054</v>
      </c>
      <c r="N238" s="15">
        <f t="shared" si="27"/>
        <v>5.9846564831868054</v>
      </c>
      <c r="O238" s="16">
        <f t="shared" si="28"/>
        <v>0</v>
      </c>
      <c r="P238" s="15">
        <f>SUM($N$12:N238)</f>
        <v>507.25461795716956</v>
      </c>
      <c r="Q238" s="15">
        <f>SUM($O$12:O238)</f>
        <v>164.15921617947049</v>
      </c>
      <c r="R238" s="15">
        <f t="shared" si="29"/>
        <v>147.74329456152344</v>
      </c>
      <c r="S238" s="15">
        <f t="shared" si="29"/>
        <v>132.9689651053711</v>
      </c>
      <c r="T238" s="15">
        <f t="shared" si="24"/>
        <v>374.28565285179843</v>
      </c>
    </row>
    <row r="239" spans="3:20" x14ac:dyDescent="0.3">
      <c r="C239" s="13" t="s">
        <v>21</v>
      </c>
      <c r="D239" s="13">
        <v>227</v>
      </c>
      <c r="E239" s="13">
        <v>227</v>
      </c>
      <c r="F239" s="17">
        <v>55.3</v>
      </c>
      <c r="G239" s="15">
        <f t="shared" si="30"/>
        <v>0.1388888888888889</v>
      </c>
      <c r="H239" s="15">
        <f t="shared" si="31"/>
        <v>-1.3888888888888104E-2</v>
      </c>
      <c r="I239" s="15">
        <f t="shared" si="25"/>
        <v>15.361111111111111</v>
      </c>
      <c r="J239" s="15">
        <f>'Data (2)'!$I$4*G239</f>
        <v>147.22222222222223</v>
      </c>
      <c r="K239" s="15">
        <f>('Data (2)'!$E$4*1.225*I239^2)/2</f>
        <v>97.786671380793408</v>
      </c>
      <c r="L239" s="15">
        <f>J239+K239+'Data (2)'!$G$4</f>
        <v>380.19069360301563</v>
      </c>
      <c r="M239" s="15">
        <f t="shared" si="26"/>
        <v>5.840151487846323</v>
      </c>
      <c r="N239" s="15">
        <f t="shared" si="27"/>
        <v>5.840151487846323</v>
      </c>
      <c r="O239" s="16">
        <f t="shared" si="28"/>
        <v>0</v>
      </c>
      <c r="P239" s="15">
        <f>SUM($N$12:N239)</f>
        <v>513.09476944501591</v>
      </c>
      <c r="Q239" s="15">
        <f>SUM($O$12:O239)</f>
        <v>164.15921617947049</v>
      </c>
      <c r="R239" s="15">
        <f t="shared" si="29"/>
        <v>147.74329456152344</v>
      </c>
      <c r="S239" s="15">
        <f t="shared" si="29"/>
        <v>132.9689651053711</v>
      </c>
      <c r="T239" s="15">
        <f t="shared" si="24"/>
        <v>380.12580433964479</v>
      </c>
    </row>
    <row r="240" spans="3:20" x14ac:dyDescent="0.3">
      <c r="C240" s="13" t="s">
        <v>21</v>
      </c>
      <c r="D240" s="13">
        <v>228</v>
      </c>
      <c r="E240" s="13">
        <v>228</v>
      </c>
      <c r="F240" s="17">
        <v>55.8</v>
      </c>
      <c r="G240" s="15">
        <f t="shared" si="30"/>
        <v>0.12500000000000078</v>
      </c>
      <c r="H240" s="15">
        <f t="shared" si="31"/>
        <v>-2.0833333333333141E-2</v>
      </c>
      <c r="I240" s="15">
        <f t="shared" si="25"/>
        <v>15.499999999999998</v>
      </c>
      <c r="J240" s="15">
        <f>'Data (2)'!$I$4*G240</f>
        <v>132.50000000000082</v>
      </c>
      <c r="K240" s="15">
        <f>('Data (2)'!$E$4*1.225*I240^2)/2</f>
        <v>99.56295971606248</v>
      </c>
      <c r="L240" s="15">
        <f>J240+K240+'Data (2)'!$G$4</f>
        <v>367.2447597160633</v>
      </c>
      <c r="M240" s="15">
        <f t="shared" si="26"/>
        <v>5.6922937755989809</v>
      </c>
      <c r="N240" s="15">
        <f t="shared" si="27"/>
        <v>5.6922937755989809</v>
      </c>
      <c r="O240" s="16">
        <f t="shared" si="28"/>
        <v>0</v>
      </c>
      <c r="P240" s="15">
        <f>SUM($N$12:N240)</f>
        <v>518.78706322061487</v>
      </c>
      <c r="Q240" s="15">
        <f>SUM($O$12:O240)</f>
        <v>164.15921617947049</v>
      </c>
      <c r="R240" s="15">
        <f t="shared" si="29"/>
        <v>147.74329456152344</v>
      </c>
      <c r="S240" s="15">
        <f t="shared" si="29"/>
        <v>132.9689651053711</v>
      </c>
      <c r="T240" s="15">
        <f t="shared" si="24"/>
        <v>385.81809811524374</v>
      </c>
    </row>
    <row r="241" spans="3:20" x14ac:dyDescent="0.3">
      <c r="C241" s="13" t="s">
        <v>21</v>
      </c>
      <c r="D241" s="13">
        <v>229</v>
      </c>
      <c r="E241" s="13">
        <v>229</v>
      </c>
      <c r="F241" s="17">
        <v>56.2</v>
      </c>
      <c r="G241" s="15">
        <f t="shared" si="30"/>
        <v>9.7222222222222612E-2</v>
      </c>
      <c r="H241" s="15">
        <f t="shared" si="31"/>
        <v>-4.1666666666667254E-2</v>
      </c>
      <c r="I241" s="15">
        <f t="shared" si="25"/>
        <v>15.611111111111111</v>
      </c>
      <c r="J241" s="15">
        <f>'Data (2)'!$I$4*G241</f>
        <v>103.05555555555597</v>
      </c>
      <c r="K241" s="15">
        <f>('Data (2)'!$E$4*1.225*I241^2)/2</f>
        <v>100.99550188384028</v>
      </c>
      <c r="L241" s="15">
        <f>J241+K241+'Data (2)'!$G$4</f>
        <v>339.23285743939624</v>
      </c>
      <c r="M241" s="15">
        <f t="shared" si="26"/>
        <v>5.2958018300261305</v>
      </c>
      <c r="N241" s="15">
        <f t="shared" si="27"/>
        <v>5.2958018300261305</v>
      </c>
      <c r="O241" s="16">
        <f t="shared" si="28"/>
        <v>0</v>
      </c>
      <c r="P241" s="15">
        <f>SUM($N$12:N241)</f>
        <v>524.08286505064098</v>
      </c>
      <c r="Q241" s="15">
        <f>SUM($O$12:O241)</f>
        <v>164.15921617947049</v>
      </c>
      <c r="R241" s="15">
        <f t="shared" si="29"/>
        <v>147.74329456152344</v>
      </c>
      <c r="S241" s="15">
        <f t="shared" si="29"/>
        <v>132.9689651053711</v>
      </c>
      <c r="T241" s="15">
        <f t="shared" si="24"/>
        <v>391.11389994526985</v>
      </c>
    </row>
    <row r="242" spans="3:20" x14ac:dyDescent="0.3">
      <c r="C242" s="13" t="s">
        <v>21</v>
      </c>
      <c r="D242" s="13">
        <v>230</v>
      </c>
      <c r="E242" s="13">
        <v>230</v>
      </c>
      <c r="F242" s="17">
        <v>56.5</v>
      </c>
      <c r="G242" s="15">
        <f t="shared" si="30"/>
        <v>4.1666666666666269E-2</v>
      </c>
      <c r="H242" s="15">
        <f t="shared" si="31"/>
        <v>-6.9444444444444448E-2</v>
      </c>
      <c r="I242" s="15">
        <f t="shared" si="25"/>
        <v>15.694444444444445</v>
      </c>
      <c r="J242" s="15">
        <f>'Data (2)'!$I$4*G242</f>
        <v>44.166666666666245</v>
      </c>
      <c r="K242" s="15">
        <f>('Data (2)'!$E$4*1.225*I242^2)/2</f>
        <v>102.07662355108508</v>
      </c>
      <c r="L242" s="15">
        <f>J242+K242+'Data (2)'!$G$4</f>
        <v>281.42509021775135</v>
      </c>
      <c r="M242" s="15">
        <f t="shared" si="26"/>
        <v>4.4168104436952644</v>
      </c>
      <c r="N242" s="15">
        <f t="shared" si="27"/>
        <v>4.4168104436952644</v>
      </c>
      <c r="O242" s="16">
        <f t="shared" si="28"/>
        <v>0</v>
      </c>
      <c r="P242" s="15">
        <f>SUM($N$12:N242)</f>
        <v>528.4996754943362</v>
      </c>
      <c r="Q242" s="15">
        <f>SUM($O$12:O242)</f>
        <v>164.15921617947049</v>
      </c>
      <c r="R242" s="15">
        <f t="shared" si="29"/>
        <v>147.74329456152344</v>
      </c>
      <c r="S242" s="15">
        <f t="shared" si="29"/>
        <v>132.9689651053711</v>
      </c>
      <c r="T242" s="15">
        <f t="shared" si="24"/>
        <v>395.53071038896508</v>
      </c>
    </row>
    <row r="243" spans="3:20" x14ac:dyDescent="0.3">
      <c r="C243" s="13" t="s">
        <v>21</v>
      </c>
      <c r="D243" s="13">
        <v>231</v>
      </c>
      <c r="E243" s="13">
        <v>231</v>
      </c>
      <c r="F243" s="17">
        <v>56.5</v>
      </c>
      <c r="G243" s="15">
        <f t="shared" si="30"/>
        <v>-4.1666666666666269E-2</v>
      </c>
      <c r="H243" s="15">
        <f t="shared" si="31"/>
        <v>-0.13194444444444434</v>
      </c>
      <c r="I243" s="15">
        <f t="shared" si="25"/>
        <v>15.694444444444445</v>
      </c>
      <c r="J243" s="15">
        <f>'Data (2)'!$I$4*G243</f>
        <v>-44.166666666666245</v>
      </c>
      <c r="K243" s="15">
        <f>('Data (2)'!$E$4*1.225*I243^2)/2</f>
        <v>102.07662355108508</v>
      </c>
      <c r="L243" s="15">
        <f>J243+K243+'Data (2)'!$G$4</f>
        <v>193.09175688441883</v>
      </c>
      <c r="M243" s="15">
        <f t="shared" si="26"/>
        <v>3.0304678511026846</v>
      </c>
      <c r="N243" s="15">
        <f t="shared" si="27"/>
        <v>3.0304678511026846</v>
      </c>
      <c r="O243" s="16">
        <f t="shared" si="28"/>
        <v>0</v>
      </c>
      <c r="P243" s="15">
        <f>SUM($N$12:N243)</f>
        <v>531.53014334543889</v>
      </c>
      <c r="Q243" s="15">
        <f>SUM($O$12:O243)</f>
        <v>164.15921617947049</v>
      </c>
      <c r="R243" s="15">
        <f t="shared" si="29"/>
        <v>147.74329456152344</v>
      </c>
      <c r="S243" s="15">
        <f t="shared" si="29"/>
        <v>132.9689651053711</v>
      </c>
      <c r="T243" s="15">
        <f t="shared" si="24"/>
        <v>398.56117824006776</v>
      </c>
    </row>
    <row r="244" spans="3:20" x14ac:dyDescent="0.3">
      <c r="C244" s="13" t="s">
        <v>21</v>
      </c>
      <c r="D244" s="13">
        <v>232</v>
      </c>
      <c r="E244" s="13">
        <v>232</v>
      </c>
      <c r="F244" s="17">
        <v>56.2</v>
      </c>
      <c r="G244" s="15">
        <f t="shared" si="30"/>
        <v>-0.2222222222222224</v>
      </c>
      <c r="H244" s="15">
        <f t="shared" si="31"/>
        <v>-0.20833333333333381</v>
      </c>
      <c r="I244" s="15">
        <f t="shared" si="25"/>
        <v>15.611111111111111</v>
      </c>
      <c r="J244" s="15">
        <f>'Data (2)'!$I$4*G244</f>
        <v>-235.55555555555574</v>
      </c>
      <c r="K244" s="15">
        <f>('Data (2)'!$E$4*1.225*I244^2)/2</f>
        <v>100.99550188384028</v>
      </c>
      <c r="L244" s="15">
        <f>J244+K244+'Data (2)'!$G$4</f>
        <v>0.62174632828453014</v>
      </c>
      <c r="M244" s="15">
        <f t="shared" si="26"/>
        <v>9.7061510137751647E-3</v>
      </c>
      <c r="N244" s="15">
        <f t="shared" si="27"/>
        <v>9.7061510137751647E-3</v>
      </c>
      <c r="O244" s="16">
        <f t="shared" si="28"/>
        <v>0</v>
      </c>
      <c r="P244" s="15">
        <f>SUM($N$12:N244)</f>
        <v>531.53984949645269</v>
      </c>
      <c r="Q244" s="15">
        <f>SUM($O$12:O244)</f>
        <v>164.15921617947049</v>
      </c>
      <c r="R244" s="15">
        <f t="shared" si="29"/>
        <v>147.74329456152344</v>
      </c>
      <c r="S244" s="15">
        <f t="shared" si="29"/>
        <v>132.9689651053711</v>
      </c>
      <c r="T244" s="15">
        <f t="shared" si="24"/>
        <v>398.57088439108156</v>
      </c>
    </row>
    <row r="245" spans="3:20" x14ac:dyDescent="0.3">
      <c r="C245" s="13" t="s">
        <v>21</v>
      </c>
      <c r="D245" s="13">
        <v>233</v>
      </c>
      <c r="E245" s="13">
        <v>233</v>
      </c>
      <c r="F245" s="17">
        <v>54.9</v>
      </c>
      <c r="G245" s="15">
        <f t="shared" si="30"/>
        <v>-0.45833333333333393</v>
      </c>
      <c r="H245" s="15">
        <f t="shared" si="31"/>
        <v>-0.15972222222222199</v>
      </c>
      <c r="I245" s="15">
        <f t="shared" si="25"/>
        <v>15.25</v>
      </c>
      <c r="J245" s="15">
        <f>'Data (2)'!$I$4*G245</f>
        <v>-485.83333333333394</v>
      </c>
      <c r="K245" s="15">
        <f>('Data (2)'!$E$4*1.225*I245^2)/2</f>
        <v>96.377152212140629</v>
      </c>
      <c r="L245" s="15">
        <f>J245+K245+'Data (2)'!$G$4</f>
        <v>-254.2743811211933</v>
      </c>
      <c r="M245" s="15">
        <f t="shared" si="26"/>
        <v>-3.8776843120981979</v>
      </c>
      <c r="N245" s="15">
        <f t="shared" si="27"/>
        <v>0</v>
      </c>
      <c r="O245" s="16">
        <f t="shared" si="28"/>
        <v>3.8776843120981979</v>
      </c>
      <c r="P245" s="15">
        <f>SUM($N$12:N245)</f>
        <v>531.53984949645269</v>
      </c>
      <c r="Q245" s="15">
        <f>SUM($O$12:O245)</f>
        <v>168.0369004915687</v>
      </c>
      <c r="R245" s="15">
        <f t="shared" si="29"/>
        <v>151.23321044241183</v>
      </c>
      <c r="S245" s="15">
        <f t="shared" si="29"/>
        <v>136.10988939817065</v>
      </c>
      <c r="T245" s="15">
        <f t="shared" si="24"/>
        <v>395.42996009828204</v>
      </c>
    </row>
    <row r="246" spans="3:20" x14ac:dyDescent="0.3">
      <c r="C246" s="13" t="s">
        <v>21</v>
      </c>
      <c r="D246" s="13">
        <v>234</v>
      </c>
      <c r="E246" s="13">
        <v>234</v>
      </c>
      <c r="F246" s="17">
        <v>52.9</v>
      </c>
      <c r="G246" s="15">
        <f t="shared" si="30"/>
        <v>-0.54166666666666641</v>
      </c>
      <c r="H246" s="15">
        <f t="shared" si="31"/>
        <v>1.3888888888889089E-2</v>
      </c>
      <c r="I246" s="15">
        <f t="shared" si="25"/>
        <v>14.694444444444443</v>
      </c>
      <c r="J246" s="15">
        <f>'Data (2)'!$I$4*G246</f>
        <v>-574.1666666666664</v>
      </c>
      <c r="K246" s="15">
        <f>('Data (2)'!$E$4*1.225*I246^2)/2</f>
        <v>89.483043029710061</v>
      </c>
      <c r="L246" s="15">
        <f>J246+K246+'Data (2)'!$G$4</f>
        <v>-349.50182363695632</v>
      </c>
      <c r="M246" s="15">
        <f t="shared" si="26"/>
        <v>-5.1357351306652745</v>
      </c>
      <c r="N246" s="15">
        <f t="shared" si="27"/>
        <v>0</v>
      </c>
      <c r="O246" s="16">
        <f t="shared" si="28"/>
        <v>5.1357351306652745</v>
      </c>
      <c r="P246" s="15">
        <f>SUM($N$12:N246)</f>
        <v>531.53984949645269</v>
      </c>
      <c r="Q246" s="15">
        <f>SUM($O$12:O246)</f>
        <v>173.17263562223397</v>
      </c>
      <c r="R246" s="15">
        <f t="shared" si="29"/>
        <v>155.85537206001058</v>
      </c>
      <c r="S246" s="15">
        <f t="shared" si="29"/>
        <v>140.26983485400953</v>
      </c>
      <c r="T246" s="15">
        <f t="shared" si="24"/>
        <v>391.27001464244313</v>
      </c>
    </row>
    <row r="247" spans="3:20" x14ac:dyDescent="0.3">
      <c r="C247" s="13" t="s">
        <v>21</v>
      </c>
      <c r="D247" s="13">
        <v>235</v>
      </c>
      <c r="E247" s="13">
        <v>235</v>
      </c>
      <c r="F247" s="17">
        <v>51</v>
      </c>
      <c r="G247" s="15">
        <f t="shared" si="30"/>
        <v>-0.43055555555555575</v>
      </c>
      <c r="H247" s="15">
        <f t="shared" si="31"/>
        <v>0.1458333333333334</v>
      </c>
      <c r="I247" s="15">
        <f t="shared" si="25"/>
        <v>14.166666666666666</v>
      </c>
      <c r="J247" s="15">
        <f>'Data (2)'!$I$4*G247</f>
        <v>-456.38888888888908</v>
      </c>
      <c r="K247" s="15">
        <f>('Data (2)'!$E$4*1.225*I247^2)/2</f>
        <v>83.170584339062501</v>
      </c>
      <c r="L247" s="15">
        <f>J247+K247+'Data (2)'!$G$4</f>
        <v>-238.03650454982659</v>
      </c>
      <c r="M247" s="15">
        <f t="shared" si="26"/>
        <v>-3.3721838144558767</v>
      </c>
      <c r="N247" s="15">
        <f t="shared" si="27"/>
        <v>0</v>
      </c>
      <c r="O247" s="16">
        <f t="shared" si="28"/>
        <v>3.3721838144558767</v>
      </c>
      <c r="P247" s="15">
        <f>SUM($N$12:N247)</f>
        <v>531.53984949645269</v>
      </c>
      <c r="Q247" s="15">
        <f>SUM($O$12:O247)</f>
        <v>176.54481943668983</v>
      </c>
      <c r="R247" s="15">
        <f t="shared" si="29"/>
        <v>158.89033749302087</v>
      </c>
      <c r="S247" s="15">
        <f t="shared" si="29"/>
        <v>143.00130374371878</v>
      </c>
      <c r="T247" s="15">
        <f t="shared" si="24"/>
        <v>388.53854575273391</v>
      </c>
    </row>
    <row r="248" spans="3:20" x14ac:dyDescent="0.3">
      <c r="C248" s="13" t="s">
        <v>21</v>
      </c>
      <c r="D248" s="13">
        <v>236</v>
      </c>
      <c r="E248" s="13">
        <v>236</v>
      </c>
      <c r="F248" s="17">
        <v>49.8</v>
      </c>
      <c r="G248" s="15">
        <f t="shared" si="30"/>
        <v>-0.24999999999999961</v>
      </c>
      <c r="H248" s="15">
        <f t="shared" si="31"/>
        <v>0.11805555555555575</v>
      </c>
      <c r="I248" s="15">
        <f t="shared" si="25"/>
        <v>13.833333333333332</v>
      </c>
      <c r="J248" s="15">
        <f>'Data (2)'!$I$4*G248</f>
        <v>-264.9999999999996</v>
      </c>
      <c r="K248" s="15">
        <f>('Data (2)'!$E$4*1.225*I248^2)/2</f>
        <v>79.302720486062498</v>
      </c>
      <c r="L248" s="15">
        <f>J248+K248+'Data (2)'!$G$4</f>
        <v>-50.515479513937095</v>
      </c>
      <c r="M248" s="15">
        <f t="shared" si="26"/>
        <v>-0.69879746660946307</v>
      </c>
      <c r="N248" s="15">
        <f t="shared" si="27"/>
        <v>0</v>
      </c>
      <c r="O248" s="16">
        <f t="shared" si="28"/>
        <v>0.69879746660946307</v>
      </c>
      <c r="P248" s="15">
        <f>SUM($N$12:N248)</f>
        <v>531.53984949645269</v>
      </c>
      <c r="Q248" s="15">
        <f>SUM($O$12:O248)</f>
        <v>177.24361690329931</v>
      </c>
      <c r="R248" s="15">
        <f t="shared" si="29"/>
        <v>159.5192552129694</v>
      </c>
      <c r="S248" s="15">
        <f t="shared" si="29"/>
        <v>143.56732969167246</v>
      </c>
      <c r="T248" s="15">
        <f t="shared" si="24"/>
        <v>387.97251980478023</v>
      </c>
    </row>
    <row r="249" spans="3:20" x14ac:dyDescent="0.3">
      <c r="C249" s="13" t="s">
        <v>21</v>
      </c>
      <c r="D249" s="13">
        <v>237</v>
      </c>
      <c r="E249" s="13">
        <v>237</v>
      </c>
      <c r="F249" s="17">
        <v>49.2</v>
      </c>
      <c r="G249" s="15">
        <f t="shared" si="30"/>
        <v>-0.19444444444444425</v>
      </c>
      <c r="H249" s="15">
        <f t="shared" si="31"/>
        <v>-3.4722222222222709E-2</v>
      </c>
      <c r="I249" s="15">
        <f t="shared" si="25"/>
        <v>13.666666666666668</v>
      </c>
      <c r="J249" s="15">
        <f>'Data (2)'!$I$4*G249</f>
        <v>-206.11111111111092</v>
      </c>
      <c r="K249" s="15">
        <f>('Data (2)'!$E$4*1.225*I249^2)/2</f>
        <v>77.40332305825001</v>
      </c>
      <c r="L249" s="15">
        <f>J249+K249+'Data (2)'!$G$4</f>
        <v>6.474011947139104</v>
      </c>
      <c r="M249" s="15">
        <f t="shared" si="26"/>
        <v>8.8478163277567759E-2</v>
      </c>
      <c r="N249" s="15">
        <f t="shared" si="27"/>
        <v>8.8478163277567759E-2</v>
      </c>
      <c r="O249" s="16">
        <f t="shared" si="28"/>
        <v>0</v>
      </c>
      <c r="P249" s="15">
        <f>SUM($N$12:N249)</f>
        <v>531.6283276597303</v>
      </c>
      <c r="Q249" s="15">
        <f>SUM($O$12:O249)</f>
        <v>177.24361690329931</v>
      </c>
      <c r="R249" s="15">
        <f t="shared" si="29"/>
        <v>159.5192552129694</v>
      </c>
      <c r="S249" s="15">
        <f t="shared" si="29"/>
        <v>143.56732969167246</v>
      </c>
      <c r="T249" s="15">
        <f t="shared" si="24"/>
        <v>388.06099796805785</v>
      </c>
    </row>
    <row r="250" spans="3:20" x14ac:dyDescent="0.3">
      <c r="C250" s="13" t="s">
        <v>21</v>
      </c>
      <c r="D250" s="13">
        <v>238</v>
      </c>
      <c r="E250" s="13">
        <v>238</v>
      </c>
      <c r="F250" s="17">
        <v>48.4</v>
      </c>
      <c r="G250" s="15">
        <f t="shared" si="30"/>
        <v>-0.31944444444444503</v>
      </c>
      <c r="H250" s="15">
        <f t="shared" si="31"/>
        <v>-0.18750000000000019</v>
      </c>
      <c r="I250" s="15">
        <f t="shared" si="25"/>
        <v>13.444444444444443</v>
      </c>
      <c r="J250" s="15">
        <f>'Data (2)'!$I$4*G250</f>
        <v>-338.61111111111171</v>
      </c>
      <c r="K250" s="15">
        <f>('Data (2)'!$E$4*1.225*I250^2)/2</f>
        <v>74.906606708694426</v>
      </c>
      <c r="L250" s="15">
        <f>J250+K250+'Data (2)'!$G$4</f>
        <v>-128.52270440241728</v>
      </c>
      <c r="M250" s="15">
        <f t="shared" si="26"/>
        <v>-1.7279163591880542</v>
      </c>
      <c r="N250" s="15">
        <f t="shared" si="27"/>
        <v>0</v>
      </c>
      <c r="O250" s="16">
        <f t="shared" si="28"/>
        <v>1.7279163591880542</v>
      </c>
      <c r="P250" s="15">
        <f>SUM($N$12:N250)</f>
        <v>531.6283276597303</v>
      </c>
      <c r="Q250" s="15">
        <f>SUM($O$12:O250)</f>
        <v>178.97153326248736</v>
      </c>
      <c r="R250" s="15">
        <f t="shared" si="29"/>
        <v>161.07437993623861</v>
      </c>
      <c r="S250" s="15">
        <f t="shared" si="29"/>
        <v>144.96694194261477</v>
      </c>
      <c r="T250" s="15">
        <f t="shared" si="24"/>
        <v>386.66138571711554</v>
      </c>
    </row>
    <row r="251" spans="3:20" x14ac:dyDescent="0.3">
      <c r="C251" s="13" t="s">
        <v>21</v>
      </c>
      <c r="D251" s="13">
        <v>239</v>
      </c>
      <c r="E251" s="13">
        <v>239</v>
      </c>
      <c r="F251" s="17">
        <v>46.9</v>
      </c>
      <c r="G251" s="15">
        <f t="shared" si="30"/>
        <v>-0.56944444444444464</v>
      </c>
      <c r="H251" s="15">
        <f t="shared" si="31"/>
        <v>-0.21527777777777737</v>
      </c>
      <c r="I251" s="15">
        <f t="shared" si="25"/>
        <v>13.027777777777777</v>
      </c>
      <c r="J251" s="15">
        <f>'Data (2)'!$I$4*G251</f>
        <v>-603.61111111111131</v>
      </c>
      <c r="K251" s="15">
        <f>('Data (2)'!$E$4*1.225*I251^2)/2</f>
        <v>70.335582090751743</v>
      </c>
      <c r="L251" s="15">
        <f>J251+K251+'Data (2)'!$G$4</f>
        <v>-398.0937290203596</v>
      </c>
      <c r="M251" s="15">
        <f t="shared" si="26"/>
        <v>-5.1862766364041288</v>
      </c>
      <c r="N251" s="15">
        <f t="shared" si="27"/>
        <v>0</v>
      </c>
      <c r="O251" s="16">
        <f t="shared" si="28"/>
        <v>5.1862766364041288</v>
      </c>
      <c r="P251" s="15">
        <f>SUM($N$12:N251)</f>
        <v>531.6283276597303</v>
      </c>
      <c r="Q251" s="15">
        <f>SUM($O$12:O251)</f>
        <v>184.15780989889149</v>
      </c>
      <c r="R251" s="15">
        <f t="shared" si="29"/>
        <v>165.74202890900233</v>
      </c>
      <c r="S251" s="15">
        <f t="shared" si="29"/>
        <v>149.16782601810209</v>
      </c>
      <c r="T251" s="15">
        <f t="shared" si="24"/>
        <v>382.46050164162818</v>
      </c>
    </row>
    <row r="252" spans="3:20" x14ac:dyDescent="0.3">
      <c r="C252" s="13" t="s">
        <v>21</v>
      </c>
      <c r="D252" s="13">
        <v>240</v>
      </c>
      <c r="E252" s="13">
        <v>240</v>
      </c>
      <c r="F252" s="17">
        <v>44.3</v>
      </c>
      <c r="G252" s="15">
        <f t="shared" si="30"/>
        <v>-0.74999999999999978</v>
      </c>
      <c r="H252" s="15">
        <f t="shared" si="31"/>
        <v>-4.8611111111110827E-2</v>
      </c>
      <c r="I252" s="15">
        <f t="shared" si="25"/>
        <v>12.305555555555554</v>
      </c>
      <c r="J252" s="15">
        <f>'Data (2)'!$I$4*G252</f>
        <v>-794.99999999999977</v>
      </c>
      <c r="K252" s="15">
        <f>('Data (2)'!$E$4*1.225*I252^2)/2</f>
        <v>62.753341045585053</v>
      </c>
      <c r="L252" s="15">
        <f>J252+K252+'Data (2)'!$G$4</f>
        <v>-597.0648589544146</v>
      </c>
      <c r="M252" s="15">
        <f t="shared" si="26"/>
        <v>-7.3472147921334896</v>
      </c>
      <c r="N252" s="15">
        <f t="shared" si="27"/>
        <v>0</v>
      </c>
      <c r="O252" s="16">
        <f t="shared" si="28"/>
        <v>7.3472147921334896</v>
      </c>
      <c r="P252" s="15">
        <f>SUM($N$12:N252)</f>
        <v>531.6283276597303</v>
      </c>
      <c r="Q252" s="15">
        <f>SUM($O$12:O252)</f>
        <v>191.50502469102497</v>
      </c>
      <c r="R252" s="15">
        <f t="shared" si="29"/>
        <v>172.35452222192248</v>
      </c>
      <c r="S252" s="15">
        <f t="shared" si="29"/>
        <v>155.11906999973024</v>
      </c>
      <c r="T252" s="15">
        <f t="shared" si="24"/>
        <v>376.50925766000006</v>
      </c>
    </row>
    <row r="253" spans="3:20" x14ac:dyDescent="0.3">
      <c r="C253" s="13" t="s">
        <v>21</v>
      </c>
      <c r="D253" s="13">
        <v>241</v>
      </c>
      <c r="E253" s="13">
        <v>241</v>
      </c>
      <c r="F253" s="17">
        <v>41.5</v>
      </c>
      <c r="G253" s="15">
        <f t="shared" si="30"/>
        <v>-0.6666666666666663</v>
      </c>
      <c r="H253" s="15">
        <f t="shared" si="31"/>
        <v>6.2499999999999889E-2</v>
      </c>
      <c r="I253" s="15">
        <f t="shared" si="25"/>
        <v>11.527777777777777</v>
      </c>
      <c r="J253" s="15">
        <f>'Data (2)'!$I$4*G253</f>
        <v>-706.66666666666629</v>
      </c>
      <c r="K253" s="15">
        <f>('Data (2)'!$E$4*1.225*I253^2)/2</f>
        <v>55.071333670876733</v>
      </c>
      <c r="L253" s="15">
        <f>J253+K253+'Data (2)'!$G$4</f>
        <v>-516.41353299578964</v>
      </c>
      <c r="M253" s="15">
        <f t="shared" si="26"/>
        <v>-5.9531004498125748</v>
      </c>
      <c r="N253" s="15">
        <f t="shared" si="27"/>
        <v>0</v>
      </c>
      <c r="O253" s="16">
        <f t="shared" si="28"/>
        <v>5.9531004498125748</v>
      </c>
      <c r="P253" s="15">
        <f>SUM($N$12:N253)</f>
        <v>531.6283276597303</v>
      </c>
      <c r="Q253" s="15">
        <f>SUM($O$12:O253)</f>
        <v>197.45812514083755</v>
      </c>
      <c r="R253" s="15">
        <f t="shared" si="29"/>
        <v>177.7123126267538</v>
      </c>
      <c r="S253" s="15">
        <f t="shared" si="29"/>
        <v>159.94108136407843</v>
      </c>
      <c r="T253" s="15">
        <f t="shared" si="24"/>
        <v>371.6872462956519</v>
      </c>
    </row>
    <row r="254" spans="3:20" x14ac:dyDescent="0.3">
      <c r="C254" s="13" t="s">
        <v>21</v>
      </c>
      <c r="D254" s="13">
        <v>242</v>
      </c>
      <c r="E254" s="13">
        <v>242</v>
      </c>
      <c r="F254" s="17">
        <v>39.5</v>
      </c>
      <c r="G254" s="15">
        <f t="shared" si="30"/>
        <v>-0.625</v>
      </c>
      <c r="H254" s="15">
        <f t="shared" si="31"/>
        <v>-6.9444444444445308E-3</v>
      </c>
      <c r="I254" s="15">
        <f t="shared" si="25"/>
        <v>10.972222222222221</v>
      </c>
      <c r="J254" s="15">
        <f>'Data (2)'!$I$4*G254</f>
        <v>-662.5</v>
      </c>
      <c r="K254" s="15">
        <f>('Data (2)'!$E$4*1.225*I254^2)/2</f>
        <v>49.891158867751727</v>
      </c>
      <c r="L254" s="15">
        <f>J254+K254+'Data (2)'!$G$4</f>
        <v>-477.42704113224823</v>
      </c>
      <c r="M254" s="15">
        <f t="shared" si="26"/>
        <v>-5.2384355902010569</v>
      </c>
      <c r="N254" s="15">
        <f t="shared" si="27"/>
        <v>0</v>
      </c>
      <c r="O254" s="16">
        <f t="shared" si="28"/>
        <v>5.2384355902010569</v>
      </c>
      <c r="P254" s="15">
        <f>SUM($N$12:N254)</f>
        <v>531.6283276597303</v>
      </c>
      <c r="Q254" s="15">
        <f>SUM($O$12:O254)</f>
        <v>202.6965607310386</v>
      </c>
      <c r="R254" s="15">
        <f t="shared" si="29"/>
        <v>182.42690465793476</v>
      </c>
      <c r="S254" s="15">
        <f t="shared" si="29"/>
        <v>164.1842141921413</v>
      </c>
      <c r="T254" s="15">
        <f t="shared" si="24"/>
        <v>367.44411346758898</v>
      </c>
    </row>
    <row r="255" spans="3:20" x14ac:dyDescent="0.3">
      <c r="C255" s="13" t="s">
        <v>21</v>
      </c>
      <c r="D255" s="13">
        <v>243</v>
      </c>
      <c r="E255" s="13">
        <v>243</v>
      </c>
      <c r="F255" s="17">
        <v>37</v>
      </c>
      <c r="G255" s="15">
        <f t="shared" si="30"/>
        <v>-0.68055555555555536</v>
      </c>
      <c r="H255" s="15">
        <f t="shared" si="31"/>
        <v>-1.3888888888889062E-2</v>
      </c>
      <c r="I255" s="15">
        <f t="shared" si="25"/>
        <v>10.277777777777777</v>
      </c>
      <c r="J255" s="15">
        <f>'Data (2)'!$I$4*G255</f>
        <v>-721.38888888888869</v>
      </c>
      <c r="K255" s="15">
        <f>('Data (2)'!$E$4*1.225*I255^2)/2</f>
        <v>43.775674725173609</v>
      </c>
      <c r="L255" s="15">
        <f>J255+K255+'Data (2)'!$G$4</f>
        <v>-542.43141416371509</v>
      </c>
      <c r="M255" s="15">
        <f t="shared" si="26"/>
        <v>-5.5749895344604044</v>
      </c>
      <c r="N255" s="15">
        <f t="shared" si="27"/>
        <v>0</v>
      </c>
      <c r="O255" s="16">
        <f t="shared" si="28"/>
        <v>5.5749895344604044</v>
      </c>
      <c r="P255" s="15">
        <f>SUM($N$12:N255)</f>
        <v>531.6283276597303</v>
      </c>
      <c r="Q255" s="15">
        <f>SUM($O$12:O255)</f>
        <v>208.271550265499</v>
      </c>
      <c r="R255" s="15">
        <f t="shared" si="29"/>
        <v>187.44439523894911</v>
      </c>
      <c r="S255" s="15">
        <f t="shared" si="29"/>
        <v>168.69995571505422</v>
      </c>
      <c r="T255" s="15">
        <f t="shared" si="24"/>
        <v>362.92837194467609</v>
      </c>
    </row>
    <row r="256" spans="3:20" x14ac:dyDescent="0.3">
      <c r="C256" s="13" t="s">
        <v>21</v>
      </c>
      <c r="D256" s="13">
        <v>244</v>
      </c>
      <c r="E256" s="13">
        <v>244</v>
      </c>
      <c r="F256" s="17">
        <v>34.6</v>
      </c>
      <c r="G256" s="15">
        <f t="shared" si="30"/>
        <v>-0.65277777777777812</v>
      </c>
      <c r="H256" s="15">
        <f t="shared" si="31"/>
        <v>-4.8611111111111271E-2</v>
      </c>
      <c r="I256" s="15">
        <f t="shared" si="25"/>
        <v>9.6111111111111107</v>
      </c>
      <c r="J256" s="15">
        <f>'Data (2)'!$I$4*G256</f>
        <v>-691.9444444444448</v>
      </c>
      <c r="K256" s="15">
        <f>('Data (2)'!$E$4*1.225*I256^2)/2</f>
        <v>38.280852267340279</v>
      </c>
      <c r="L256" s="15">
        <f>J256+K256+'Data (2)'!$G$4</f>
        <v>-518.48179217710458</v>
      </c>
      <c r="M256" s="15">
        <f t="shared" si="26"/>
        <v>-4.9831861137021711</v>
      </c>
      <c r="N256" s="15">
        <f t="shared" si="27"/>
        <v>0</v>
      </c>
      <c r="O256" s="16">
        <f t="shared" si="28"/>
        <v>4.9831861137021711</v>
      </c>
      <c r="P256" s="15">
        <f>SUM($N$12:N256)</f>
        <v>531.6283276597303</v>
      </c>
      <c r="Q256" s="15">
        <f>SUM($O$12:O256)</f>
        <v>213.25473637920118</v>
      </c>
      <c r="R256" s="15">
        <f t="shared" si="29"/>
        <v>191.92926274128106</v>
      </c>
      <c r="S256" s="15">
        <f t="shared" si="29"/>
        <v>172.73633646715297</v>
      </c>
      <c r="T256" s="15">
        <f t="shared" si="24"/>
        <v>358.89199119257734</v>
      </c>
    </row>
    <row r="257" spans="3:20" x14ac:dyDescent="0.3">
      <c r="C257" s="13" t="s">
        <v>21</v>
      </c>
      <c r="D257" s="13">
        <v>245</v>
      </c>
      <c r="E257" s="13">
        <v>245</v>
      </c>
      <c r="F257" s="17">
        <v>32.299999999999997</v>
      </c>
      <c r="G257" s="15">
        <f t="shared" si="30"/>
        <v>-0.7777777777777779</v>
      </c>
      <c r="H257" s="15">
        <f t="shared" si="31"/>
        <v>-0.17361111111111061</v>
      </c>
      <c r="I257" s="15">
        <f t="shared" si="25"/>
        <v>8.9722222222222214</v>
      </c>
      <c r="J257" s="15">
        <f>'Data (2)'!$I$4*G257</f>
        <v>-824.44444444444457</v>
      </c>
      <c r="K257" s="15">
        <f>('Data (2)'!$E$4*1.225*I257^2)/2</f>
        <v>33.36064549600173</v>
      </c>
      <c r="L257" s="15">
        <f>J257+K257+'Data (2)'!$G$4</f>
        <v>-655.90199894844272</v>
      </c>
      <c r="M257" s="15">
        <f t="shared" si="26"/>
        <v>-5.8848984905651944</v>
      </c>
      <c r="N257" s="15">
        <f t="shared" si="27"/>
        <v>0</v>
      </c>
      <c r="O257" s="16">
        <f t="shared" si="28"/>
        <v>5.8848984905651944</v>
      </c>
      <c r="P257" s="15">
        <f>SUM($N$12:N257)</f>
        <v>531.6283276597303</v>
      </c>
      <c r="Q257" s="15">
        <f>SUM($O$12:O257)</f>
        <v>219.13963486976638</v>
      </c>
      <c r="R257" s="15">
        <f t="shared" si="29"/>
        <v>197.22567138278976</v>
      </c>
      <c r="S257" s="15">
        <f t="shared" si="29"/>
        <v>177.50310424451078</v>
      </c>
      <c r="T257" s="15">
        <f t="shared" si="24"/>
        <v>354.12522341521952</v>
      </c>
    </row>
    <row r="258" spans="3:20" x14ac:dyDescent="0.3">
      <c r="C258" s="13" t="s">
        <v>21</v>
      </c>
      <c r="D258" s="13">
        <v>246</v>
      </c>
      <c r="E258" s="13">
        <v>246</v>
      </c>
      <c r="F258" s="17">
        <v>29</v>
      </c>
      <c r="G258" s="15">
        <f t="shared" si="30"/>
        <v>-0.99999999999999933</v>
      </c>
      <c r="H258" s="15">
        <f t="shared" si="31"/>
        <v>-8.3333333333333315E-2</v>
      </c>
      <c r="I258" s="15">
        <f t="shared" si="25"/>
        <v>8.0555555555555554</v>
      </c>
      <c r="J258" s="15">
        <f>'Data (2)'!$I$4*G258</f>
        <v>-1059.9999999999993</v>
      </c>
      <c r="K258" s="15">
        <f>('Data (2)'!$E$4*1.225*I258^2)/2</f>
        <v>26.892142033506946</v>
      </c>
      <c r="L258" s="15">
        <f>J258+K258+'Data (2)'!$G$4</f>
        <v>-897.92605796649241</v>
      </c>
      <c r="M258" s="15">
        <f t="shared" si="26"/>
        <v>-7.2332932447300768</v>
      </c>
      <c r="N258" s="15">
        <f t="shared" si="27"/>
        <v>0</v>
      </c>
      <c r="O258" s="16">
        <f t="shared" si="28"/>
        <v>7.2332932447300768</v>
      </c>
      <c r="P258" s="15">
        <f>SUM($N$12:N258)</f>
        <v>531.6283276597303</v>
      </c>
      <c r="Q258" s="15">
        <f>SUM($O$12:O258)</f>
        <v>226.37292811449646</v>
      </c>
      <c r="R258" s="15">
        <f t="shared" si="29"/>
        <v>203.73563530304682</v>
      </c>
      <c r="S258" s="15">
        <f t="shared" si="29"/>
        <v>183.36207177274215</v>
      </c>
      <c r="T258" s="15">
        <f t="shared" si="24"/>
        <v>348.26625588698812</v>
      </c>
    </row>
    <row r="259" spans="3:20" x14ac:dyDescent="0.3">
      <c r="C259" s="13" t="s">
        <v>21</v>
      </c>
      <c r="D259" s="13">
        <v>247</v>
      </c>
      <c r="E259" s="13">
        <v>247</v>
      </c>
      <c r="F259" s="17">
        <v>25.1</v>
      </c>
      <c r="G259" s="15">
        <f t="shared" si="30"/>
        <v>-0.94444444444444453</v>
      </c>
      <c r="H259" s="15">
        <f t="shared" si="31"/>
        <v>0.20833333333333282</v>
      </c>
      <c r="I259" s="15">
        <f t="shared" si="25"/>
        <v>6.9722222222222223</v>
      </c>
      <c r="J259" s="15">
        <f>'Data (2)'!$I$4*G259</f>
        <v>-1001.1111111111112</v>
      </c>
      <c r="K259" s="15">
        <f>('Data (2)'!$E$4*1.225*I259^2)/2</f>
        <v>20.145443998251739</v>
      </c>
      <c r="L259" s="15">
        <f>J259+K259+'Data (2)'!$G$4</f>
        <v>-845.78386711285953</v>
      </c>
      <c r="M259" s="15">
        <f t="shared" si="26"/>
        <v>-5.8969930734813261</v>
      </c>
      <c r="N259" s="15">
        <f t="shared" si="27"/>
        <v>0</v>
      </c>
      <c r="O259" s="16">
        <f t="shared" si="28"/>
        <v>5.8969930734813261</v>
      </c>
      <c r="P259" s="15">
        <f>SUM($N$12:N259)</f>
        <v>531.6283276597303</v>
      </c>
      <c r="Q259" s="15">
        <f>SUM($O$12:O259)</f>
        <v>232.26992118797779</v>
      </c>
      <c r="R259" s="15">
        <f t="shared" si="29"/>
        <v>209.04292906918002</v>
      </c>
      <c r="S259" s="15">
        <f t="shared" si="29"/>
        <v>188.13863616226203</v>
      </c>
      <c r="T259" s="15">
        <f t="shared" si="24"/>
        <v>343.48969149746824</v>
      </c>
    </row>
    <row r="260" spans="3:20" x14ac:dyDescent="0.3">
      <c r="C260" s="13" t="s">
        <v>21</v>
      </c>
      <c r="D260" s="13">
        <v>248</v>
      </c>
      <c r="E260" s="13">
        <v>248</v>
      </c>
      <c r="F260" s="17">
        <v>22.2</v>
      </c>
      <c r="G260" s="15">
        <f t="shared" si="30"/>
        <v>-0.5833333333333337</v>
      </c>
      <c r="H260" s="15">
        <f t="shared" si="31"/>
        <v>0.34722222222222221</v>
      </c>
      <c r="I260" s="15">
        <f t="shared" si="25"/>
        <v>6.1666666666666661</v>
      </c>
      <c r="J260" s="15">
        <f>'Data (2)'!$I$4*G260</f>
        <v>-618.33333333333371</v>
      </c>
      <c r="K260" s="15">
        <f>('Data (2)'!$E$4*1.225*I260^2)/2</f>
        <v>15.759242901062498</v>
      </c>
      <c r="L260" s="15">
        <f>J260+K260+'Data (2)'!$G$4</f>
        <v>-467.39229043227118</v>
      </c>
      <c r="M260" s="15">
        <f t="shared" si="26"/>
        <v>-2.8822524576656718</v>
      </c>
      <c r="N260" s="15">
        <f t="shared" si="27"/>
        <v>0</v>
      </c>
      <c r="O260" s="16">
        <f t="shared" si="28"/>
        <v>2.8822524576656718</v>
      </c>
      <c r="P260" s="15">
        <f>SUM($N$12:N260)</f>
        <v>531.6283276597303</v>
      </c>
      <c r="Q260" s="15">
        <f>SUM($O$12:O260)</f>
        <v>235.15217364564347</v>
      </c>
      <c r="R260" s="15">
        <f t="shared" si="29"/>
        <v>211.63695628107914</v>
      </c>
      <c r="S260" s="15">
        <f t="shared" si="29"/>
        <v>190.47326065297122</v>
      </c>
      <c r="T260" s="15">
        <f t="shared" si="24"/>
        <v>341.15506700675905</v>
      </c>
    </row>
    <row r="261" spans="3:20" x14ac:dyDescent="0.3">
      <c r="C261" s="13" t="s">
        <v>21</v>
      </c>
      <c r="D261" s="13">
        <v>249</v>
      </c>
      <c r="E261" s="13">
        <v>249</v>
      </c>
      <c r="F261" s="17">
        <v>20.9</v>
      </c>
      <c r="G261" s="15">
        <f t="shared" si="30"/>
        <v>-0.25000000000000011</v>
      </c>
      <c r="H261" s="15">
        <f t="shared" si="31"/>
        <v>0.19444444444444473</v>
      </c>
      <c r="I261" s="15">
        <f t="shared" si="25"/>
        <v>5.8055555555555554</v>
      </c>
      <c r="J261" s="15">
        <f>'Data (2)'!$I$4*G261</f>
        <v>-265.00000000000011</v>
      </c>
      <c r="K261" s="15">
        <f>('Data (2)'!$E$4*1.225*I261^2)/2</f>
        <v>13.967605899710071</v>
      </c>
      <c r="L261" s="15">
        <f>J261+K261+'Data (2)'!$G$4</f>
        <v>-115.85059410029004</v>
      </c>
      <c r="M261" s="15">
        <f t="shared" si="26"/>
        <v>-0.67257706019335051</v>
      </c>
      <c r="N261" s="15">
        <f t="shared" si="27"/>
        <v>0</v>
      </c>
      <c r="O261" s="16">
        <f t="shared" si="28"/>
        <v>0.67257706019335051</v>
      </c>
      <c r="P261" s="15">
        <f>SUM($N$12:N261)</f>
        <v>531.6283276597303</v>
      </c>
      <c r="Q261" s="15">
        <f>SUM($O$12:O261)</f>
        <v>235.82475070583683</v>
      </c>
      <c r="R261" s="15">
        <f t="shared" si="29"/>
        <v>212.24227563525315</v>
      </c>
      <c r="S261" s="15">
        <f t="shared" si="29"/>
        <v>191.01804807172783</v>
      </c>
      <c r="T261" s="15">
        <f t="shared" si="24"/>
        <v>340.61027958800247</v>
      </c>
    </row>
    <row r="262" spans="3:20" x14ac:dyDescent="0.3">
      <c r="C262" s="13" t="s">
        <v>21</v>
      </c>
      <c r="D262" s="13">
        <v>250</v>
      </c>
      <c r="E262" s="13">
        <v>250</v>
      </c>
      <c r="F262" s="17">
        <v>20.399999999999999</v>
      </c>
      <c r="G262" s="15">
        <f t="shared" si="30"/>
        <v>-0.19444444444444425</v>
      </c>
      <c r="H262" s="15">
        <f t="shared" si="31"/>
        <v>-1.388888888888884E-2</v>
      </c>
      <c r="I262" s="15">
        <f t="shared" si="25"/>
        <v>5.6666666666666661</v>
      </c>
      <c r="J262" s="15">
        <f>'Data (2)'!$I$4*G262</f>
        <v>-206.11111111111092</v>
      </c>
      <c r="K262" s="15">
        <f>('Data (2)'!$E$4*1.225*I262^2)/2</f>
        <v>13.307293494249999</v>
      </c>
      <c r="L262" s="15">
        <f>J262+K262+'Data (2)'!$G$4</f>
        <v>-57.622017616860916</v>
      </c>
      <c r="M262" s="15">
        <f t="shared" si="26"/>
        <v>-0.32652476649554518</v>
      </c>
      <c r="N262" s="15">
        <f t="shared" si="27"/>
        <v>0</v>
      </c>
      <c r="O262" s="16">
        <f t="shared" si="28"/>
        <v>0.32652476649554518</v>
      </c>
      <c r="P262" s="15">
        <f>SUM($N$12:N262)</f>
        <v>531.6283276597303</v>
      </c>
      <c r="Q262" s="15">
        <f>SUM($O$12:O262)</f>
        <v>236.15127547233237</v>
      </c>
      <c r="R262" s="15">
        <f t="shared" si="29"/>
        <v>212.53614792509913</v>
      </c>
      <c r="S262" s="15">
        <f t="shared" si="29"/>
        <v>191.28253313258921</v>
      </c>
      <c r="T262" s="15">
        <f t="shared" si="24"/>
        <v>340.34579452714109</v>
      </c>
    </row>
    <row r="263" spans="3:20" x14ac:dyDescent="0.3">
      <c r="C263" s="13" t="s">
        <v>21</v>
      </c>
      <c r="D263" s="13">
        <v>251</v>
      </c>
      <c r="E263" s="13">
        <v>251</v>
      </c>
      <c r="F263" s="17">
        <v>19.5</v>
      </c>
      <c r="G263" s="15">
        <f t="shared" si="30"/>
        <v>-0.27777777777777779</v>
      </c>
      <c r="H263" s="15">
        <f t="shared" si="31"/>
        <v>-2.083333333333337E-2</v>
      </c>
      <c r="I263" s="15">
        <f t="shared" si="25"/>
        <v>5.416666666666667</v>
      </c>
      <c r="J263" s="15">
        <f>'Data (2)'!$I$4*G263</f>
        <v>-294.44444444444446</v>
      </c>
      <c r="K263" s="15">
        <f>('Data (2)'!$E$4*1.225*I263^2)/2</f>
        <v>12.159021412890628</v>
      </c>
      <c r="L263" s="15">
        <f>J263+K263+'Data (2)'!$G$4</f>
        <v>-147.10362303155381</v>
      </c>
      <c r="M263" s="15">
        <f t="shared" si="26"/>
        <v>-0.79681129142091656</v>
      </c>
      <c r="N263" s="15">
        <f t="shared" si="27"/>
        <v>0</v>
      </c>
      <c r="O263" s="16">
        <f t="shared" si="28"/>
        <v>0.79681129142091656</v>
      </c>
      <c r="P263" s="15">
        <f>SUM($N$12:N263)</f>
        <v>531.6283276597303</v>
      </c>
      <c r="Q263" s="15">
        <f>SUM($O$12:O263)</f>
        <v>236.94808676375328</v>
      </c>
      <c r="R263" s="15">
        <f t="shared" si="29"/>
        <v>213.25327808737796</v>
      </c>
      <c r="S263" s="15">
        <f t="shared" si="29"/>
        <v>191.92795027864017</v>
      </c>
      <c r="T263" s="15">
        <f t="shared" si="24"/>
        <v>339.70037738109011</v>
      </c>
    </row>
    <row r="264" spans="3:20" x14ac:dyDescent="0.3">
      <c r="C264" s="13" t="s">
        <v>21</v>
      </c>
      <c r="D264" s="13">
        <v>252</v>
      </c>
      <c r="E264" s="13">
        <v>252</v>
      </c>
      <c r="F264" s="17">
        <v>18.399999999999999</v>
      </c>
      <c r="G264" s="15">
        <f t="shared" si="30"/>
        <v>-0.23611111111111099</v>
      </c>
      <c r="H264" s="15">
        <f t="shared" si="31"/>
        <v>9.7222222222222376E-2</v>
      </c>
      <c r="I264" s="15">
        <f t="shared" si="25"/>
        <v>5.1111111111111107</v>
      </c>
      <c r="J264" s="15">
        <f>'Data (2)'!$I$4*G264</f>
        <v>-250.27777777777766</v>
      </c>
      <c r="K264" s="15">
        <f>('Data (2)'!$E$4*1.225*I264^2)/2</f>
        <v>10.825925810777777</v>
      </c>
      <c r="L264" s="15">
        <f>J264+K264+'Data (2)'!$G$4</f>
        <v>-104.27005196699986</v>
      </c>
      <c r="M264" s="15">
        <f t="shared" si="26"/>
        <v>-0.53293582116466587</v>
      </c>
      <c r="N264" s="15">
        <f t="shared" si="27"/>
        <v>0</v>
      </c>
      <c r="O264" s="16">
        <f t="shared" si="28"/>
        <v>0.53293582116466587</v>
      </c>
      <c r="P264" s="15">
        <f>SUM($N$12:N264)</f>
        <v>531.6283276597303</v>
      </c>
      <c r="Q264" s="15">
        <f>SUM($O$12:O264)</f>
        <v>237.48102258491795</v>
      </c>
      <c r="R264" s="15">
        <f t="shared" si="29"/>
        <v>213.73292032642615</v>
      </c>
      <c r="S264" s="15">
        <f t="shared" si="29"/>
        <v>192.35962829378354</v>
      </c>
      <c r="T264" s="15">
        <f t="shared" si="24"/>
        <v>339.26869936594676</v>
      </c>
    </row>
    <row r="265" spans="3:20" x14ac:dyDescent="0.3">
      <c r="C265" s="13" t="s">
        <v>21</v>
      </c>
      <c r="D265" s="13">
        <v>253</v>
      </c>
      <c r="E265" s="13">
        <v>253</v>
      </c>
      <c r="F265" s="17">
        <v>17.8</v>
      </c>
      <c r="G265" s="15">
        <f t="shared" si="30"/>
        <v>-8.3333333333333037E-2</v>
      </c>
      <c r="H265" s="15">
        <f t="shared" si="31"/>
        <v>9.0277777777777568E-2</v>
      </c>
      <c r="I265" s="15">
        <f t="shared" si="25"/>
        <v>4.9444444444444446</v>
      </c>
      <c r="J265" s="15">
        <f>'Data (2)'!$I$4*G265</f>
        <v>-88.333333333333016</v>
      </c>
      <c r="K265" s="15">
        <f>('Data (2)'!$E$4*1.225*I265^2)/2</f>
        <v>10.131398670506945</v>
      </c>
      <c r="L265" s="15">
        <f>J265+K265+'Data (2)'!$G$4</f>
        <v>56.979865337173933</v>
      </c>
      <c r="M265" s="15">
        <f t="shared" si="26"/>
        <v>0.28173377861158222</v>
      </c>
      <c r="N265" s="15">
        <f t="shared" si="27"/>
        <v>0.28173377861158222</v>
      </c>
      <c r="O265" s="16">
        <f t="shared" si="28"/>
        <v>0</v>
      </c>
      <c r="P265" s="15">
        <f>SUM($N$12:N265)</f>
        <v>531.91006143834193</v>
      </c>
      <c r="Q265" s="15">
        <f>SUM($O$12:O265)</f>
        <v>237.48102258491795</v>
      </c>
      <c r="R265" s="15">
        <f t="shared" si="29"/>
        <v>213.73292032642615</v>
      </c>
      <c r="S265" s="15">
        <f t="shared" si="29"/>
        <v>192.35962829378354</v>
      </c>
      <c r="T265" s="15">
        <f t="shared" si="24"/>
        <v>339.55043314455838</v>
      </c>
    </row>
    <row r="266" spans="3:20" x14ac:dyDescent="0.3">
      <c r="C266" s="13" t="s">
        <v>21</v>
      </c>
      <c r="D266" s="13">
        <v>254</v>
      </c>
      <c r="E266" s="13">
        <v>254</v>
      </c>
      <c r="F266" s="17">
        <v>17.8</v>
      </c>
      <c r="G266" s="15">
        <f t="shared" si="30"/>
        <v>-5.5555555555555851E-2</v>
      </c>
      <c r="H266" s="15">
        <f t="shared" si="31"/>
        <v>-0.10416666666666691</v>
      </c>
      <c r="I266" s="15">
        <f t="shared" si="25"/>
        <v>4.9444444444444446</v>
      </c>
      <c r="J266" s="15">
        <f>'Data (2)'!$I$4*G266</f>
        <v>-58.888888888889198</v>
      </c>
      <c r="K266" s="15">
        <f>('Data (2)'!$E$4*1.225*I266^2)/2</f>
        <v>10.131398670506945</v>
      </c>
      <c r="L266" s="15">
        <f>J266+K266+'Data (2)'!$G$4</f>
        <v>86.424309781617751</v>
      </c>
      <c r="M266" s="15">
        <f t="shared" si="26"/>
        <v>0.42732019836466556</v>
      </c>
      <c r="N266" s="15">
        <f t="shared" si="27"/>
        <v>0.42732019836466556</v>
      </c>
      <c r="O266" s="16">
        <f t="shared" si="28"/>
        <v>0</v>
      </c>
      <c r="P266" s="15">
        <f>SUM($N$12:N266)</f>
        <v>532.3373816367066</v>
      </c>
      <c r="Q266" s="15">
        <f>SUM($O$12:O266)</f>
        <v>237.48102258491795</v>
      </c>
      <c r="R266" s="15">
        <f t="shared" si="29"/>
        <v>213.73292032642615</v>
      </c>
      <c r="S266" s="15">
        <f t="shared" si="29"/>
        <v>192.35962829378354</v>
      </c>
      <c r="T266" s="15">
        <f t="shared" si="24"/>
        <v>339.97775334292305</v>
      </c>
    </row>
    <row r="267" spans="3:20" x14ac:dyDescent="0.3">
      <c r="C267" s="13" t="s">
        <v>21</v>
      </c>
      <c r="D267" s="13">
        <v>255</v>
      </c>
      <c r="E267" s="13">
        <v>255</v>
      </c>
      <c r="F267" s="17">
        <v>17.399999999999999</v>
      </c>
      <c r="G267" s="15">
        <f t="shared" si="30"/>
        <v>-0.29166666666666685</v>
      </c>
      <c r="H267" s="15">
        <f t="shared" si="31"/>
        <v>-0.17361111111111086</v>
      </c>
      <c r="I267" s="15">
        <f t="shared" si="25"/>
        <v>4.833333333333333</v>
      </c>
      <c r="J267" s="15">
        <f>'Data (2)'!$I$4*G267</f>
        <v>-309.16666666666686</v>
      </c>
      <c r="K267" s="15">
        <f>('Data (2)'!$E$4*1.225*I267^2)/2</f>
        <v>9.6811711320624987</v>
      </c>
      <c r="L267" s="15">
        <f>J267+K267+'Data (2)'!$G$4</f>
        <v>-164.30369553460434</v>
      </c>
      <c r="M267" s="15">
        <f t="shared" si="26"/>
        <v>-0.79413452841725429</v>
      </c>
      <c r="N267" s="15">
        <f t="shared" si="27"/>
        <v>0</v>
      </c>
      <c r="O267" s="16">
        <f t="shared" si="28"/>
        <v>0.79413452841725429</v>
      </c>
      <c r="P267" s="15">
        <f>SUM($N$12:N267)</f>
        <v>532.3373816367066</v>
      </c>
      <c r="Q267" s="15">
        <f>SUM($O$12:O267)</f>
        <v>238.27515711333521</v>
      </c>
      <c r="R267" s="15">
        <f t="shared" si="29"/>
        <v>214.44764140200169</v>
      </c>
      <c r="S267" s="15">
        <f t="shared" si="29"/>
        <v>193.00287726180153</v>
      </c>
      <c r="T267" s="15">
        <f t="shared" si="24"/>
        <v>339.33450437490507</v>
      </c>
    </row>
    <row r="268" spans="3:20" x14ac:dyDescent="0.3">
      <c r="C268" s="13" t="s">
        <v>21</v>
      </c>
      <c r="D268" s="13">
        <v>256</v>
      </c>
      <c r="E268" s="13">
        <v>256</v>
      </c>
      <c r="F268" s="17">
        <v>15.7</v>
      </c>
      <c r="G268" s="15">
        <f t="shared" si="30"/>
        <v>-0.40277777777777757</v>
      </c>
      <c r="H268" s="15">
        <f t="shared" si="31"/>
        <v>0.12500000000000017</v>
      </c>
      <c r="I268" s="15">
        <f t="shared" si="25"/>
        <v>4.3611111111111107</v>
      </c>
      <c r="J268" s="15">
        <f>'Data (2)'!$I$4*G268</f>
        <v>-426.94444444444423</v>
      </c>
      <c r="K268" s="15">
        <f>('Data (2)'!$E$4*1.225*I268^2)/2</f>
        <v>7.8818597976684028</v>
      </c>
      <c r="L268" s="15">
        <f>J268+K268+'Data (2)'!$G$4</f>
        <v>-283.88078464677579</v>
      </c>
      <c r="M268" s="15">
        <f t="shared" si="26"/>
        <v>-1.2380356441539944</v>
      </c>
      <c r="N268" s="15">
        <f t="shared" si="27"/>
        <v>0</v>
      </c>
      <c r="O268" s="16">
        <f t="shared" si="28"/>
        <v>1.2380356441539944</v>
      </c>
      <c r="P268" s="15">
        <f>SUM($N$12:N268)</f>
        <v>532.3373816367066</v>
      </c>
      <c r="Q268" s="15">
        <f>SUM($O$12:O268)</f>
        <v>239.51319275748921</v>
      </c>
      <c r="R268" s="15">
        <f t="shared" si="29"/>
        <v>215.56187348174029</v>
      </c>
      <c r="S268" s="15">
        <f t="shared" si="29"/>
        <v>194.00568613356626</v>
      </c>
      <c r="T268" s="15">
        <f t="shared" ref="T268:T331" si="32">P268-S268</f>
        <v>338.33169550314034</v>
      </c>
    </row>
    <row r="269" spans="3:20" x14ac:dyDescent="0.3">
      <c r="C269" s="13" t="s">
        <v>21</v>
      </c>
      <c r="D269" s="13">
        <v>257</v>
      </c>
      <c r="E269" s="13">
        <v>257</v>
      </c>
      <c r="F269" s="17">
        <v>14.5</v>
      </c>
      <c r="G269" s="15">
        <f t="shared" si="30"/>
        <v>-4.1666666666666519E-2</v>
      </c>
      <c r="H269" s="15">
        <f t="shared" si="31"/>
        <v>0.43749999999999978</v>
      </c>
      <c r="I269" s="15">
        <f t="shared" ref="I269:I332" si="33">F269/3.6</f>
        <v>4.0277777777777777</v>
      </c>
      <c r="J269" s="15">
        <f>'Data (2)'!$I$4*G269</f>
        <v>-44.166666666666508</v>
      </c>
      <c r="K269" s="15">
        <f>('Data (2)'!$E$4*1.225*I269^2)/2</f>
        <v>6.7230355083767366</v>
      </c>
      <c r="L269" s="15">
        <f>J269+K269+'Data (2)'!$G$4</f>
        <v>97.738168841710234</v>
      </c>
      <c r="M269" s="15">
        <f t="shared" ref="M269:M332" si="34">(I269*L269)/1000</f>
        <v>0.39366762450133286</v>
      </c>
      <c r="N269" s="15">
        <f t="shared" ref="N269:N332" si="35">IF(M269&gt;0, M269, 0)</f>
        <v>0.39366762450133286</v>
      </c>
      <c r="O269" s="16">
        <f t="shared" ref="O269:O332" si="36">ABS(IF(((I269*L269)/1000)&lt;0, ((I269*L269)/1000), 0))</f>
        <v>0</v>
      </c>
      <c r="P269" s="15">
        <f>SUM($N$12:N269)</f>
        <v>532.73104926120789</v>
      </c>
      <c r="Q269" s="15">
        <f>SUM($O$12:O269)</f>
        <v>239.51319275748921</v>
      </c>
      <c r="R269" s="15">
        <f t="shared" ref="R269:S332" si="37">Q269*($E$8/100)</f>
        <v>215.56187348174029</v>
      </c>
      <c r="S269" s="15">
        <f t="shared" si="37"/>
        <v>194.00568613356626</v>
      </c>
      <c r="T269" s="15">
        <f t="shared" si="32"/>
        <v>338.72536312764163</v>
      </c>
    </row>
    <row r="270" spans="3:20" x14ac:dyDescent="0.3">
      <c r="C270" s="13" t="s">
        <v>21</v>
      </c>
      <c r="D270" s="13">
        <v>258</v>
      </c>
      <c r="E270" s="13">
        <v>258</v>
      </c>
      <c r="F270" s="17">
        <v>15.4</v>
      </c>
      <c r="G270" s="15">
        <f t="shared" ref="G270:G333" si="38">($F271-$F269)/2/3.6</f>
        <v>0.47222222222222199</v>
      </c>
      <c r="H270" s="15">
        <f t="shared" ref="H270:H333" si="39">($G271-$G269)/2</f>
        <v>0.38194444444444442</v>
      </c>
      <c r="I270" s="15">
        <f t="shared" si="33"/>
        <v>4.2777777777777777</v>
      </c>
      <c r="J270" s="15">
        <f>'Data (2)'!$I$4*G270</f>
        <v>500.55555555555532</v>
      </c>
      <c r="K270" s="15">
        <f>('Data (2)'!$E$4*1.225*I270^2)/2</f>
        <v>7.5835201006736117</v>
      </c>
      <c r="L270" s="15">
        <f>J270+K270+'Data (2)'!$G$4</f>
        <v>643.32087565622896</v>
      </c>
      <c r="M270" s="15">
        <f t="shared" si="34"/>
        <v>2.751983745862757</v>
      </c>
      <c r="N270" s="15">
        <f t="shared" si="35"/>
        <v>2.751983745862757</v>
      </c>
      <c r="O270" s="16">
        <f t="shared" si="36"/>
        <v>0</v>
      </c>
      <c r="P270" s="15">
        <f>SUM($N$12:N270)</f>
        <v>535.48303300707062</v>
      </c>
      <c r="Q270" s="15">
        <f>SUM($O$12:O270)</f>
        <v>239.51319275748921</v>
      </c>
      <c r="R270" s="15">
        <f t="shared" si="37"/>
        <v>215.56187348174029</v>
      </c>
      <c r="S270" s="15">
        <f t="shared" si="37"/>
        <v>194.00568613356626</v>
      </c>
      <c r="T270" s="15">
        <f t="shared" si="32"/>
        <v>341.47734687350436</v>
      </c>
    </row>
    <row r="271" spans="3:20" x14ac:dyDescent="0.3">
      <c r="C271" s="13" t="s">
        <v>21</v>
      </c>
      <c r="D271" s="13">
        <v>259</v>
      </c>
      <c r="E271" s="13">
        <v>259</v>
      </c>
      <c r="F271" s="17">
        <v>17.899999999999999</v>
      </c>
      <c r="G271" s="15">
        <f t="shared" si="38"/>
        <v>0.72222222222222232</v>
      </c>
      <c r="H271" s="15">
        <f t="shared" si="39"/>
        <v>0.13194444444444459</v>
      </c>
      <c r="I271" s="15">
        <f t="shared" si="33"/>
        <v>4.9722222222222214</v>
      </c>
      <c r="J271" s="15">
        <f>'Data (2)'!$I$4*G271</f>
        <v>765.55555555555566</v>
      </c>
      <c r="K271" s="15">
        <f>('Data (2)'!$E$4*1.225*I271^2)/2</f>
        <v>10.245554374501735</v>
      </c>
      <c r="L271" s="15">
        <f>J271+K271+'Data (2)'!$G$4</f>
        <v>910.9829099300573</v>
      </c>
      <c r="M271" s="15">
        <f t="shared" si="34"/>
        <v>4.5296094688188955</v>
      </c>
      <c r="N271" s="15">
        <f t="shared" si="35"/>
        <v>4.5296094688188955</v>
      </c>
      <c r="O271" s="16">
        <f t="shared" si="36"/>
        <v>0</v>
      </c>
      <c r="P271" s="15">
        <f>SUM($N$12:N271)</f>
        <v>540.01264247588949</v>
      </c>
      <c r="Q271" s="15">
        <f>SUM($O$12:O271)</f>
        <v>239.51319275748921</v>
      </c>
      <c r="R271" s="15">
        <f t="shared" si="37"/>
        <v>215.56187348174029</v>
      </c>
      <c r="S271" s="15">
        <f t="shared" si="37"/>
        <v>194.00568613356626</v>
      </c>
      <c r="T271" s="15">
        <f t="shared" si="32"/>
        <v>346.00695634232324</v>
      </c>
    </row>
    <row r="272" spans="3:20" x14ac:dyDescent="0.3">
      <c r="C272" s="13" t="s">
        <v>21</v>
      </c>
      <c r="D272" s="13">
        <v>260</v>
      </c>
      <c r="E272" s="13">
        <v>260</v>
      </c>
      <c r="F272" s="17">
        <v>20.6</v>
      </c>
      <c r="G272" s="15">
        <f t="shared" si="38"/>
        <v>0.73611111111111116</v>
      </c>
      <c r="H272" s="15">
        <f t="shared" si="39"/>
        <v>-6.9444444444446418E-3</v>
      </c>
      <c r="I272" s="15">
        <f t="shared" si="33"/>
        <v>5.7222222222222223</v>
      </c>
      <c r="J272" s="15">
        <f>'Data (2)'!$I$4*G272</f>
        <v>780.27777777777783</v>
      </c>
      <c r="K272" s="15">
        <f>('Data (2)'!$E$4*1.225*I272^2)/2</f>
        <v>13.569499873173614</v>
      </c>
      <c r="L272" s="15">
        <f>J272+K272+'Data (2)'!$G$4</f>
        <v>929.02907765095142</v>
      </c>
      <c r="M272" s="15">
        <f t="shared" si="34"/>
        <v>5.3161108332248883</v>
      </c>
      <c r="N272" s="15">
        <f t="shared" si="35"/>
        <v>5.3161108332248883</v>
      </c>
      <c r="O272" s="16">
        <f t="shared" si="36"/>
        <v>0</v>
      </c>
      <c r="P272" s="15">
        <f>SUM($N$12:N272)</f>
        <v>545.3287533091144</v>
      </c>
      <c r="Q272" s="15">
        <f>SUM($O$12:O272)</f>
        <v>239.51319275748921</v>
      </c>
      <c r="R272" s="15">
        <f t="shared" si="37"/>
        <v>215.56187348174029</v>
      </c>
      <c r="S272" s="15">
        <f t="shared" si="37"/>
        <v>194.00568613356626</v>
      </c>
      <c r="T272" s="15">
        <f t="shared" si="32"/>
        <v>351.32306717554815</v>
      </c>
    </row>
    <row r="273" spans="3:20" x14ac:dyDescent="0.3">
      <c r="C273" s="13" t="s">
        <v>21</v>
      </c>
      <c r="D273" s="13">
        <v>261</v>
      </c>
      <c r="E273" s="13">
        <v>261</v>
      </c>
      <c r="F273" s="17">
        <v>23.2</v>
      </c>
      <c r="G273" s="15">
        <f t="shared" si="38"/>
        <v>0.70833333333333304</v>
      </c>
      <c r="H273" s="15">
        <f t="shared" si="39"/>
        <v>1.388888888888884E-2</v>
      </c>
      <c r="I273" s="15">
        <f t="shared" si="33"/>
        <v>6.4444444444444438</v>
      </c>
      <c r="J273" s="15">
        <f>'Data (2)'!$I$4*G273</f>
        <v>750.83333333333303</v>
      </c>
      <c r="K273" s="15">
        <f>('Data (2)'!$E$4*1.225*I273^2)/2</f>
        <v>17.210970901444441</v>
      </c>
      <c r="L273" s="15">
        <f>J273+K273+'Data (2)'!$G$4</f>
        <v>903.22610423477749</v>
      </c>
      <c r="M273" s="15">
        <f t="shared" si="34"/>
        <v>5.8207904495130096</v>
      </c>
      <c r="N273" s="15">
        <f t="shared" si="35"/>
        <v>5.8207904495130096</v>
      </c>
      <c r="O273" s="16">
        <f t="shared" si="36"/>
        <v>0</v>
      </c>
      <c r="P273" s="15">
        <f>SUM($N$12:N273)</f>
        <v>551.14954375862737</v>
      </c>
      <c r="Q273" s="15">
        <f>SUM($O$12:O273)</f>
        <v>239.51319275748921</v>
      </c>
      <c r="R273" s="15">
        <f t="shared" si="37"/>
        <v>215.56187348174029</v>
      </c>
      <c r="S273" s="15">
        <f t="shared" si="37"/>
        <v>194.00568613356626</v>
      </c>
      <c r="T273" s="15">
        <f t="shared" si="32"/>
        <v>357.14385762506112</v>
      </c>
    </row>
    <row r="274" spans="3:20" x14ac:dyDescent="0.3">
      <c r="C274" s="13" t="s">
        <v>21</v>
      </c>
      <c r="D274" s="13">
        <v>262</v>
      </c>
      <c r="E274" s="13">
        <v>262</v>
      </c>
      <c r="F274" s="17">
        <v>25.7</v>
      </c>
      <c r="G274" s="15">
        <f t="shared" si="38"/>
        <v>0.76388888888888884</v>
      </c>
      <c r="H274" s="15">
        <f t="shared" si="39"/>
        <v>0.11805555555555575</v>
      </c>
      <c r="I274" s="15">
        <f t="shared" si="33"/>
        <v>7.1388888888888884</v>
      </c>
      <c r="J274" s="15">
        <f>'Data (2)'!$I$4*G274</f>
        <v>809.72222222222217</v>
      </c>
      <c r="K274" s="15">
        <f>('Data (2)'!$E$4*1.225*I274^2)/2</f>
        <v>21.1200842945434</v>
      </c>
      <c r="L274" s="15">
        <f>J274+K274+'Data (2)'!$G$4</f>
        <v>966.02410651676564</v>
      </c>
      <c r="M274" s="15">
        <f t="shared" si="34"/>
        <v>6.8963387604113544</v>
      </c>
      <c r="N274" s="15">
        <f t="shared" si="35"/>
        <v>6.8963387604113544</v>
      </c>
      <c r="O274" s="16">
        <f t="shared" si="36"/>
        <v>0</v>
      </c>
      <c r="P274" s="15">
        <f>SUM($N$12:N274)</f>
        <v>558.04588251903874</v>
      </c>
      <c r="Q274" s="15">
        <f>SUM($O$12:O274)</f>
        <v>239.51319275748921</v>
      </c>
      <c r="R274" s="15">
        <f t="shared" si="37"/>
        <v>215.56187348174029</v>
      </c>
      <c r="S274" s="15">
        <f t="shared" si="37"/>
        <v>194.00568613356626</v>
      </c>
      <c r="T274" s="15">
        <f t="shared" si="32"/>
        <v>364.04019638547248</v>
      </c>
    </row>
    <row r="275" spans="3:20" x14ac:dyDescent="0.3">
      <c r="C275" s="13" t="s">
        <v>21</v>
      </c>
      <c r="D275" s="13">
        <v>263</v>
      </c>
      <c r="E275" s="13">
        <v>263</v>
      </c>
      <c r="F275" s="17">
        <v>28.7</v>
      </c>
      <c r="G275" s="15">
        <f t="shared" si="38"/>
        <v>0.94444444444444453</v>
      </c>
      <c r="H275" s="15">
        <f t="shared" si="39"/>
        <v>0.13194444444444464</v>
      </c>
      <c r="I275" s="15">
        <f t="shared" si="33"/>
        <v>7.9722222222222214</v>
      </c>
      <c r="J275" s="15">
        <f>'Data (2)'!$I$4*G275</f>
        <v>1001.1111111111112</v>
      </c>
      <c r="K275" s="15">
        <f>('Data (2)'!$E$4*1.225*I275^2)/2</f>
        <v>26.338630762876733</v>
      </c>
      <c r="L275" s="15">
        <f>J275+K275+'Data (2)'!$G$4</f>
        <v>1162.631541873988</v>
      </c>
      <c r="M275" s="15">
        <f t="shared" si="34"/>
        <v>9.2687570143842937</v>
      </c>
      <c r="N275" s="15">
        <f t="shared" si="35"/>
        <v>9.2687570143842937</v>
      </c>
      <c r="O275" s="16">
        <f t="shared" si="36"/>
        <v>0</v>
      </c>
      <c r="P275" s="15">
        <f>SUM($N$12:N275)</f>
        <v>567.31463953342302</v>
      </c>
      <c r="Q275" s="15">
        <f>SUM($O$12:O275)</f>
        <v>239.51319275748921</v>
      </c>
      <c r="R275" s="15">
        <f t="shared" si="37"/>
        <v>215.56187348174029</v>
      </c>
      <c r="S275" s="15">
        <f t="shared" si="37"/>
        <v>194.00568613356626</v>
      </c>
      <c r="T275" s="15">
        <f t="shared" si="32"/>
        <v>373.30895339985676</v>
      </c>
    </row>
    <row r="276" spans="3:20" x14ac:dyDescent="0.3">
      <c r="C276" s="13" t="s">
        <v>21</v>
      </c>
      <c r="D276" s="13">
        <v>264</v>
      </c>
      <c r="E276" s="13">
        <v>264</v>
      </c>
      <c r="F276" s="17">
        <v>32.5</v>
      </c>
      <c r="G276" s="15">
        <f t="shared" si="38"/>
        <v>1.0277777777777781</v>
      </c>
      <c r="H276" s="15">
        <f t="shared" si="39"/>
        <v>-2.083333333333337E-2</v>
      </c>
      <c r="I276" s="15">
        <f t="shared" si="33"/>
        <v>9.0277777777777768</v>
      </c>
      <c r="J276" s="15">
        <f>'Data (2)'!$I$4*G276</f>
        <v>1089.4444444444448</v>
      </c>
      <c r="K276" s="15">
        <f>('Data (2)'!$E$4*1.225*I276^2)/2</f>
        <v>33.775059480251727</v>
      </c>
      <c r="L276" s="15">
        <f>J276+K276+'Data (2)'!$G$4</f>
        <v>1258.4013039246965</v>
      </c>
      <c r="M276" s="15">
        <f t="shared" si="34"/>
        <v>11.360567327097954</v>
      </c>
      <c r="N276" s="15">
        <f t="shared" si="35"/>
        <v>11.360567327097954</v>
      </c>
      <c r="O276" s="16">
        <f t="shared" si="36"/>
        <v>0</v>
      </c>
      <c r="P276" s="15">
        <f>SUM($N$12:N276)</f>
        <v>578.67520686052103</v>
      </c>
      <c r="Q276" s="15">
        <f>SUM($O$12:O276)</f>
        <v>239.51319275748921</v>
      </c>
      <c r="R276" s="15">
        <f t="shared" si="37"/>
        <v>215.56187348174029</v>
      </c>
      <c r="S276" s="15">
        <f t="shared" si="37"/>
        <v>194.00568613356626</v>
      </c>
      <c r="T276" s="15">
        <f t="shared" si="32"/>
        <v>384.66952072695477</v>
      </c>
    </row>
    <row r="277" spans="3:20" x14ac:dyDescent="0.3">
      <c r="C277" s="13" t="s">
        <v>21</v>
      </c>
      <c r="D277" s="13">
        <v>265</v>
      </c>
      <c r="E277" s="13">
        <v>265</v>
      </c>
      <c r="F277" s="17">
        <v>36.1</v>
      </c>
      <c r="G277" s="15">
        <f t="shared" si="38"/>
        <v>0.90277777777777779</v>
      </c>
      <c r="H277" s="15">
        <f t="shared" si="39"/>
        <v>-0.1875000000000005</v>
      </c>
      <c r="I277" s="15">
        <f t="shared" si="33"/>
        <v>10.027777777777779</v>
      </c>
      <c r="J277" s="15">
        <f>'Data (2)'!$I$4*G277</f>
        <v>956.94444444444446</v>
      </c>
      <c r="K277" s="15">
        <f>('Data (2)'!$E$4*1.225*I277^2)/2</f>
        <v>41.671948180126741</v>
      </c>
      <c r="L277" s="15">
        <f>J277+K277+'Data (2)'!$G$4</f>
        <v>1133.7981926245711</v>
      </c>
      <c r="M277" s="15">
        <f t="shared" si="34"/>
        <v>11.369476320485285</v>
      </c>
      <c r="N277" s="15">
        <f t="shared" si="35"/>
        <v>11.369476320485285</v>
      </c>
      <c r="O277" s="16">
        <f t="shared" si="36"/>
        <v>0</v>
      </c>
      <c r="P277" s="15">
        <f>SUM($N$12:N277)</f>
        <v>590.04468318100635</v>
      </c>
      <c r="Q277" s="15">
        <f>SUM($O$12:O277)</f>
        <v>239.51319275748921</v>
      </c>
      <c r="R277" s="15">
        <f t="shared" si="37"/>
        <v>215.56187348174029</v>
      </c>
      <c r="S277" s="15">
        <f t="shared" si="37"/>
        <v>194.00568613356626</v>
      </c>
      <c r="T277" s="15">
        <f t="shared" si="32"/>
        <v>396.03899704744009</v>
      </c>
    </row>
    <row r="278" spans="3:20" x14ac:dyDescent="0.3">
      <c r="C278" s="13" t="s">
        <v>21</v>
      </c>
      <c r="D278" s="13">
        <v>266</v>
      </c>
      <c r="E278" s="13">
        <v>266</v>
      </c>
      <c r="F278" s="17">
        <v>39</v>
      </c>
      <c r="G278" s="15">
        <f t="shared" si="38"/>
        <v>0.65277777777777712</v>
      </c>
      <c r="H278" s="15">
        <f t="shared" si="39"/>
        <v>-0.18055555555555569</v>
      </c>
      <c r="I278" s="15">
        <f t="shared" si="33"/>
        <v>10.833333333333334</v>
      </c>
      <c r="J278" s="15">
        <f>'Data (2)'!$I$4*G278</f>
        <v>691.94444444444377</v>
      </c>
      <c r="K278" s="15">
        <f>('Data (2)'!$E$4*1.225*I278^2)/2</f>
        <v>48.63608565156251</v>
      </c>
      <c r="L278" s="15">
        <f>J278+K278+'Data (2)'!$G$4</f>
        <v>875.76233009600628</v>
      </c>
      <c r="M278" s="15">
        <f t="shared" si="34"/>
        <v>9.4874252427067347</v>
      </c>
      <c r="N278" s="15">
        <f t="shared" si="35"/>
        <v>9.4874252427067347</v>
      </c>
      <c r="O278" s="16">
        <f t="shared" si="36"/>
        <v>0</v>
      </c>
      <c r="P278" s="15">
        <f>SUM($N$12:N278)</f>
        <v>599.53210842371311</v>
      </c>
      <c r="Q278" s="15">
        <f>SUM($O$12:O278)</f>
        <v>239.51319275748921</v>
      </c>
      <c r="R278" s="15">
        <f t="shared" si="37"/>
        <v>215.56187348174029</v>
      </c>
      <c r="S278" s="15">
        <f t="shared" si="37"/>
        <v>194.00568613356626</v>
      </c>
      <c r="T278" s="15">
        <f t="shared" si="32"/>
        <v>405.52642229014685</v>
      </c>
    </row>
    <row r="279" spans="3:20" x14ac:dyDescent="0.3">
      <c r="C279" s="13" t="s">
        <v>21</v>
      </c>
      <c r="D279" s="13">
        <v>267</v>
      </c>
      <c r="E279" s="13">
        <v>267</v>
      </c>
      <c r="F279" s="17">
        <v>40.799999999999997</v>
      </c>
      <c r="G279" s="15">
        <f t="shared" si="38"/>
        <v>0.54166666666666641</v>
      </c>
      <c r="H279" s="15">
        <f t="shared" si="39"/>
        <v>-7.6388888888888451E-2</v>
      </c>
      <c r="I279" s="15">
        <f t="shared" si="33"/>
        <v>11.333333333333332</v>
      </c>
      <c r="J279" s="15">
        <f>'Data (2)'!$I$4*G279</f>
        <v>574.1666666666664</v>
      </c>
      <c r="K279" s="15">
        <f>('Data (2)'!$E$4*1.225*I279^2)/2</f>
        <v>53.229173976999995</v>
      </c>
      <c r="L279" s="15">
        <f>J279+K279+'Data (2)'!$G$4</f>
        <v>762.57764064366643</v>
      </c>
      <c r="M279" s="15">
        <f t="shared" si="34"/>
        <v>8.6425465939615513</v>
      </c>
      <c r="N279" s="15">
        <f t="shared" si="35"/>
        <v>8.6425465939615513</v>
      </c>
      <c r="O279" s="16">
        <f t="shared" si="36"/>
        <v>0</v>
      </c>
      <c r="P279" s="15">
        <f>SUM($N$12:N279)</f>
        <v>608.1746550176747</v>
      </c>
      <c r="Q279" s="15">
        <f>SUM($O$12:O279)</f>
        <v>239.51319275748921</v>
      </c>
      <c r="R279" s="15">
        <f t="shared" si="37"/>
        <v>215.56187348174029</v>
      </c>
      <c r="S279" s="15">
        <f t="shared" si="37"/>
        <v>194.00568613356626</v>
      </c>
      <c r="T279" s="15">
        <f t="shared" si="32"/>
        <v>414.16896888410844</v>
      </c>
    </row>
    <row r="280" spans="3:20" x14ac:dyDescent="0.3">
      <c r="C280" s="13" t="s">
        <v>21</v>
      </c>
      <c r="D280" s="13">
        <v>268</v>
      </c>
      <c r="E280" s="13">
        <v>268</v>
      </c>
      <c r="F280" s="17">
        <v>42.9</v>
      </c>
      <c r="G280" s="15">
        <f t="shared" si="38"/>
        <v>0.50000000000000022</v>
      </c>
      <c r="H280" s="15">
        <f t="shared" si="39"/>
        <v>-6.2499999999999889E-2</v>
      </c>
      <c r="I280" s="15">
        <f t="shared" si="33"/>
        <v>11.916666666666666</v>
      </c>
      <c r="J280" s="15">
        <f>'Data (2)'!$I$4*G280</f>
        <v>530.00000000000023</v>
      </c>
      <c r="K280" s="15">
        <f>('Data (2)'!$E$4*1.225*I280^2)/2</f>
        <v>58.849663638390624</v>
      </c>
      <c r="L280" s="15">
        <f>J280+K280+'Data (2)'!$G$4</f>
        <v>724.03146363839096</v>
      </c>
      <c r="M280" s="15">
        <f t="shared" si="34"/>
        <v>8.6280416083574902</v>
      </c>
      <c r="N280" s="15">
        <f t="shared" si="35"/>
        <v>8.6280416083574902</v>
      </c>
      <c r="O280" s="16">
        <f t="shared" si="36"/>
        <v>0</v>
      </c>
      <c r="P280" s="15">
        <f>SUM($N$12:N280)</f>
        <v>616.80269662603223</v>
      </c>
      <c r="Q280" s="15">
        <f>SUM($O$12:O280)</f>
        <v>239.51319275748921</v>
      </c>
      <c r="R280" s="15">
        <f t="shared" si="37"/>
        <v>215.56187348174029</v>
      </c>
      <c r="S280" s="15">
        <f t="shared" si="37"/>
        <v>194.00568613356626</v>
      </c>
      <c r="T280" s="15">
        <f t="shared" si="32"/>
        <v>422.79701049246597</v>
      </c>
    </row>
    <row r="281" spans="3:20" x14ac:dyDescent="0.3">
      <c r="C281" s="13" t="s">
        <v>21</v>
      </c>
      <c r="D281" s="13">
        <v>269</v>
      </c>
      <c r="E281" s="13">
        <v>269</v>
      </c>
      <c r="F281" s="17">
        <v>44.4</v>
      </c>
      <c r="G281" s="15">
        <f t="shared" si="38"/>
        <v>0.41666666666666663</v>
      </c>
      <c r="H281" s="15">
        <f t="shared" si="39"/>
        <v>-0.1388888888888889</v>
      </c>
      <c r="I281" s="15">
        <f t="shared" si="33"/>
        <v>12.333333333333332</v>
      </c>
      <c r="J281" s="15">
        <f>'Data (2)'!$I$4*G281</f>
        <v>441.66666666666663</v>
      </c>
      <c r="K281" s="15">
        <f>('Data (2)'!$E$4*1.225*I281^2)/2</f>
        <v>63.036971604249992</v>
      </c>
      <c r="L281" s="15">
        <f>J281+K281+'Data (2)'!$G$4</f>
        <v>639.88543827091667</v>
      </c>
      <c r="M281" s="15">
        <f t="shared" si="34"/>
        <v>7.8919204053413052</v>
      </c>
      <c r="N281" s="15">
        <f t="shared" si="35"/>
        <v>7.8919204053413052</v>
      </c>
      <c r="O281" s="16">
        <f t="shared" si="36"/>
        <v>0</v>
      </c>
      <c r="P281" s="15">
        <f>SUM($N$12:N281)</f>
        <v>624.69461703137358</v>
      </c>
      <c r="Q281" s="15">
        <f>SUM($O$12:O281)</f>
        <v>239.51319275748921</v>
      </c>
      <c r="R281" s="15">
        <f t="shared" si="37"/>
        <v>215.56187348174029</v>
      </c>
      <c r="S281" s="15">
        <f t="shared" si="37"/>
        <v>194.00568613356626</v>
      </c>
      <c r="T281" s="15">
        <f t="shared" si="32"/>
        <v>430.68893089780732</v>
      </c>
    </row>
    <row r="282" spans="3:20" x14ac:dyDescent="0.3">
      <c r="C282" s="13" t="s">
        <v>21</v>
      </c>
      <c r="D282" s="13">
        <v>270</v>
      </c>
      <c r="E282" s="13">
        <v>270</v>
      </c>
      <c r="F282" s="17">
        <v>45.9</v>
      </c>
      <c r="G282" s="15">
        <f t="shared" si="38"/>
        <v>0.2222222222222224</v>
      </c>
      <c r="H282" s="15">
        <f t="shared" si="39"/>
        <v>-0.22916666666666646</v>
      </c>
      <c r="I282" s="15">
        <f t="shared" si="33"/>
        <v>12.75</v>
      </c>
      <c r="J282" s="15">
        <f>'Data (2)'!$I$4*G282</f>
        <v>235.55555555555574</v>
      </c>
      <c r="K282" s="15">
        <f>('Data (2)'!$E$4*1.225*I282^2)/2</f>
        <v>67.368173314640629</v>
      </c>
      <c r="L282" s="15">
        <f>J282+K282+'Data (2)'!$G$4</f>
        <v>438.10552887019639</v>
      </c>
      <c r="M282" s="15">
        <f t="shared" si="34"/>
        <v>5.5858454930950039</v>
      </c>
      <c r="N282" s="15">
        <f t="shared" si="35"/>
        <v>5.5858454930950039</v>
      </c>
      <c r="O282" s="16">
        <f t="shared" si="36"/>
        <v>0</v>
      </c>
      <c r="P282" s="15">
        <f>SUM($N$12:N282)</f>
        <v>630.28046252446859</v>
      </c>
      <c r="Q282" s="15">
        <f>SUM($O$12:O282)</f>
        <v>239.51319275748921</v>
      </c>
      <c r="R282" s="15">
        <f t="shared" si="37"/>
        <v>215.56187348174029</v>
      </c>
      <c r="S282" s="15">
        <f t="shared" si="37"/>
        <v>194.00568613356626</v>
      </c>
      <c r="T282" s="15">
        <f t="shared" si="32"/>
        <v>436.27477639090233</v>
      </c>
    </row>
    <row r="283" spans="3:20" x14ac:dyDescent="0.3">
      <c r="C283" s="13" t="s">
        <v>21</v>
      </c>
      <c r="D283" s="13">
        <v>271</v>
      </c>
      <c r="E283" s="13">
        <v>271</v>
      </c>
      <c r="F283" s="17">
        <v>46</v>
      </c>
      <c r="G283" s="15">
        <f t="shared" si="38"/>
        <v>-4.1666666666666269E-2</v>
      </c>
      <c r="H283" s="15">
        <f t="shared" si="39"/>
        <v>-0.15972222222222252</v>
      </c>
      <c r="I283" s="15">
        <f t="shared" si="33"/>
        <v>12.777777777777777</v>
      </c>
      <c r="J283" s="15">
        <f>'Data (2)'!$I$4*G283</f>
        <v>-44.166666666666245</v>
      </c>
      <c r="K283" s="15">
        <f>('Data (2)'!$E$4*1.225*I283^2)/2</f>
        <v>67.662036317361114</v>
      </c>
      <c r="L283" s="15">
        <f>J283+K283+'Data (2)'!$G$4</f>
        <v>158.67716965069488</v>
      </c>
      <c r="M283" s="15">
        <f t="shared" si="34"/>
        <v>2.0275416122033234</v>
      </c>
      <c r="N283" s="15">
        <f t="shared" si="35"/>
        <v>2.0275416122033234</v>
      </c>
      <c r="O283" s="16">
        <f t="shared" si="36"/>
        <v>0</v>
      </c>
      <c r="P283" s="15">
        <f>SUM($N$12:N283)</f>
        <v>632.30800413667191</v>
      </c>
      <c r="Q283" s="15">
        <f>SUM($O$12:O283)</f>
        <v>239.51319275748921</v>
      </c>
      <c r="R283" s="15">
        <f t="shared" si="37"/>
        <v>215.56187348174029</v>
      </c>
      <c r="S283" s="15">
        <f t="shared" si="37"/>
        <v>194.00568613356626</v>
      </c>
      <c r="T283" s="15">
        <f t="shared" si="32"/>
        <v>438.30231800310565</v>
      </c>
    </row>
    <row r="284" spans="3:20" x14ac:dyDescent="0.3">
      <c r="C284" s="13" t="s">
        <v>21</v>
      </c>
      <c r="D284" s="13">
        <v>272</v>
      </c>
      <c r="E284" s="13">
        <v>272</v>
      </c>
      <c r="F284" s="17">
        <v>45.6</v>
      </c>
      <c r="G284" s="15">
        <f t="shared" si="38"/>
        <v>-9.7222222222222612E-2</v>
      </c>
      <c r="H284" s="15">
        <f t="shared" si="39"/>
        <v>-0.1111111111111112</v>
      </c>
      <c r="I284" s="15">
        <f t="shared" si="33"/>
        <v>12.666666666666666</v>
      </c>
      <c r="J284" s="15">
        <f>'Data (2)'!$I$4*G284</f>
        <v>-103.05555555555597</v>
      </c>
      <c r="K284" s="15">
        <f>('Data (2)'!$E$4*1.225*I284^2)/2</f>
        <v>66.490421472999998</v>
      </c>
      <c r="L284" s="15">
        <f>J284+K284+'Data (2)'!$G$4</f>
        <v>98.616665917444038</v>
      </c>
      <c r="M284" s="15">
        <f t="shared" si="34"/>
        <v>1.2491444349542911</v>
      </c>
      <c r="N284" s="15">
        <f t="shared" si="35"/>
        <v>1.2491444349542911</v>
      </c>
      <c r="O284" s="16">
        <f t="shared" si="36"/>
        <v>0</v>
      </c>
      <c r="P284" s="15">
        <f>SUM($N$12:N284)</f>
        <v>633.55714857162616</v>
      </c>
      <c r="Q284" s="15">
        <f>SUM($O$12:O284)</f>
        <v>239.51319275748921</v>
      </c>
      <c r="R284" s="15">
        <f t="shared" si="37"/>
        <v>215.56187348174029</v>
      </c>
      <c r="S284" s="15">
        <f t="shared" si="37"/>
        <v>194.00568613356626</v>
      </c>
      <c r="T284" s="15">
        <f t="shared" si="32"/>
        <v>439.5514624380599</v>
      </c>
    </row>
    <row r="285" spans="3:20" x14ac:dyDescent="0.3">
      <c r="C285" s="13" t="s">
        <v>21</v>
      </c>
      <c r="D285" s="13">
        <v>273</v>
      </c>
      <c r="E285" s="13">
        <v>273</v>
      </c>
      <c r="F285" s="17">
        <v>45.3</v>
      </c>
      <c r="G285" s="15">
        <f t="shared" si="38"/>
        <v>-0.26388888888888867</v>
      </c>
      <c r="H285" s="15">
        <f t="shared" si="39"/>
        <v>-0.26388888888888867</v>
      </c>
      <c r="I285" s="15">
        <f t="shared" si="33"/>
        <v>12.583333333333332</v>
      </c>
      <c r="J285" s="15">
        <f>'Data (2)'!$I$4*G285</f>
        <v>-279.722222222222</v>
      </c>
      <c r="K285" s="15">
        <f>('Data (2)'!$E$4*1.225*I285^2)/2</f>
        <v>65.618425381140611</v>
      </c>
      <c r="L285" s="15">
        <f>J285+K285+'Data (2)'!$G$4</f>
        <v>-78.921996841081381</v>
      </c>
      <c r="M285" s="15">
        <f t="shared" si="34"/>
        <v>-0.99310179358360728</v>
      </c>
      <c r="N285" s="15">
        <f t="shared" si="35"/>
        <v>0</v>
      </c>
      <c r="O285" s="16">
        <f t="shared" si="36"/>
        <v>0.99310179358360728</v>
      </c>
      <c r="P285" s="15">
        <f>SUM($N$12:N285)</f>
        <v>633.55714857162616</v>
      </c>
      <c r="Q285" s="15">
        <f>SUM($O$12:O285)</f>
        <v>240.50629455107281</v>
      </c>
      <c r="R285" s="15">
        <f t="shared" si="37"/>
        <v>216.45566509596554</v>
      </c>
      <c r="S285" s="15">
        <f t="shared" si="37"/>
        <v>194.81009858636898</v>
      </c>
      <c r="T285" s="15">
        <f t="shared" si="32"/>
        <v>438.74704998525715</v>
      </c>
    </row>
    <row r="286" spans="3:20" x14ac:dyDescent="0.3">
      <c r="C286" s="13" t="s">
        <v>21</v>
      </c>
      <c r="D286" s="13">
        <v>274</v>
      </c>
      <c r="E286" s="13">
        <v>274</v>
      </c>
      <c r="F286" s="17">
        <v>43.7</v>
      </c>
      <c r="G286" s="15">
        <f t="shared" si="38"/>
        <v>-0.625</v>
      </c>
      <c r="H286" s="15">
        <f t="shared" si="39"/>
        <v>-0.26388888888888917</v>
      </c>
      <c r="I286" s="15">
        <f t="shared" si="33"/>
        <v>12.138888888888889</v>
      </c>
      <c r="J286" s="15">
        <f>'Data (2)'!$I$4*G286</f>
        <v>-662.5</v>
      </c>
      <c r="K286" s="15">
        <f>('Data (2)'!$E$4*1.225*I286^2)/2</f>
        <v>61.064987776418413</v>
      </c>
      <c r="L286" s="15">
        <f>J286+K286+'Data (2)'!$G$4</f>
        <v>-466.25321222358156</v>
      </c>
      <c r="M286" s="15">
        <f t="shared" si="34"/>
        <v>-5.6597959372695881</v>
      </c>
      <c r="N286" s="15">
        <f t="shared" si="35"/>
        <v>0</v>
      </c>
      <c r="O286" s="16">
        <f t="shared" si="36"/>
        <v>5.6597959372695881</v>
      </c>
      <c r="P286" s="15">
        <f>SUM($N$12:N286)</f>
        <v>633.55714857162616</v>
      </c>
      <c r="Q286" s="15">
        <f>SUM($O$12:O286)</f>
        <v>246.16609048834241</v>
      </c>
      <c r="R286" s="15">
        <f t="shared" si="37"/>
        <v>221.54948143950816</v>
      </c>
      <c r="S286" s="15">
        <f t="shared" si="37"/>
        <v>199.39453329555735</v>
      </c>
      <c r="T286" s="15">
        <f t="shared" si="32"/>
        <v>434.16261527606878</v>
      </c>
    </row>
    <row r="287" spans="3:20" x14ac:dyDescent="0.3">
      <c r="C287" s="13" t="s">
        <v>21</v>
      </c>
      <c r="D287" s="13">
        <v>275</v>
      </c>
      <c r="E287" s="13">
        <v>275</v>
      </c>
      <c r="F287" s="17">
        <v>40.799999999999997</v>
      </c>
      <c r="G287" s="15">
        <f t="shared" si="38"/>
        <v>-0.79166666666666707</v>
      </c>
      <c r="H287" s="15">
        <f t="shared" si="39"/>
        <v>-0.13194444444444431</v>
      </c>
      <c r="I287" s="15">
        <f t="shared" si="33"/>
        <v>11.333333333333332</v>
      </c>
      <c r="J287" s="15">
        <f>'Data (2)'!$I$4*G287</f>
        <v>-839.16666666666708</v>
      </c>
      <c r="K287" s="15">
        <f>('Data (2)'!$E$4*1.225*I287^2)/2</f>
        <v>53.229173976999995</v>
      </c>
      <c r="L287" s="15">
        <f>J287+K287+'Data (2)'!$G$4</f>
        <v>-650.75569268966706</v>
      </c>
      <c r="M287" s="15">
        <f t="shared" si="34"/>
        <v>-7.3752311838162257</v>
      </c>
      <c r="N287" s="15">
        <f t="shared" si="35"/>
        <v>0</v>
      </c>
      <c r="O287" s="16">
        <f t="shared" si="36"/>
        <v>7.3752311838162257</v>
      </c>
      <c r="P287" s="15">
        <f>SUM($N$12:N287)</f>
        <v>633.55714857162616</v>
      </c>
      <c r="Q287" s="15">
        <f>SUM($O$12:O287)</f>
        <v>253.54132167215863</v>
      </c>
      <c r="R287" s="15">
        <f t="shared" si="37"/>
        <v>228.18718950494278</v>
      </c>
      <c r="S287" s="15">
        <f t="shared" si="37"/>
        <v>205.36847055444849</v>
      </c>
      <c r="T287" s="15">
        <f t="shared" si="32"/>
        <v>428.18867801717766</v>
      </c>
    </row>
    <row r="288" spans="3:20" x14ac:dyDescent="0.3">
      <c r="C288" s="13" t="s">
        <v>21</v>
      </c>
      <c r="D288" s="13">
        <v>276</v>
      </c>
      <c r="E288" s="13">
        <v>276</v>
      </c>
      <c r="F288" s="17">
        <v>38</v>
      </c>
      <c r="G288" s="15">
        <f t="shared" si="38"/>
        <v>-0.88888888888888862</v>
      </c>
      <c r="H288" s="15">
        <f t="shared" si="39"/>
        <v>-9.7222222222222099E-2</v>
      </c>
      <c r="I288" s="15">
        <f t="shared" si="33"/>
        <v>10.555555555555555</v>
      </c>
      <c r="J288" s="15">
        <f>'Data (2)'!$I$4*G288</f>
        <v>-942.22222222222194</v>
      </c>
      <c r="K288" s="15">
        <f>('Data (2)'!$E$4*1.225*I288^2)/2</f>
        <v>46.173903800694447</v>
      </c>
      <c r="L288" s="15">
        <f>J288+K288+'Data (2)'!$G$4</f>
        <v>-760.86651842152742</v>
      </c>
      <c r="M288" s="15">
        <f t="shared" si="34"/>
        <v>-8.0313688055605663</v>
      </c>
      <c r="N288" s="15">
        <f t="shared" si="35"/>
        <v>0</v>
      </c>
      <c r="O288" s="16">
        <f t="shared" si="36"/>
        <v>8.0313688055605663</v>
      </c>
      <c r="P288" s="15">
        <f>SUM($N$12:N288)</f>
        <v>633.55714857162616</v>
      </c>
      <c r="Q288" s="15">
        <f>SUM($O$12:O288)</f>
        <v>261.57269047771922</v>
      </c>
      <c r="R288" s="15">
        <f t="shared" si="37"/>
        <v>235.41542142994732</v>
      </c>
      <c r="S288" s="15">
        <f t="shared" si="37"/>
        <v>211.87387928695259</v>
      </c>
      <c r="T288" s="15">
        <f t="shared" si="32"/>
        <v>421.68326928467354</v>
      </c>
    </row>
    <row r="289" spans="3:20" x14ac:dyDescent="0.3">
      <c r="C289" s="13" t="s">
        <v>21</v>
      </c>
      <c r="D289" s="13">
        <v>277</v>
      </c>
      <c r="E289" s="13">
        <v>277</v>
      </c>
      <c r="F289" s="17">
        <v>34.4</v>
      </c>
      <c r="G289" s="15">
        <f t="shared" si="38"/>
        <v>-0.98611111111111127</v>
      </c>
      <c r="H289" s="15">
        <f t="shared" si="39"/>
        <v>-0.17361111111111116</v>
      </c>
      <c r="I289" s="15">
        <f t="shared" si="33"/>
        <v>9.5555555555555554</v>
      </c>
      <c r="J289" s="15">
        <f>'Data (2)'!$I$4*G289</f>
        <v>-1045.2777777777781</v>
      </c>
      <c r="K289" s="15">
        <f>('Data (2)'!$E$4*1.225*I289^2)/2</f>
        <v>37.839578117444447</v>
      </c>
      <c r="L289" s="15">
        <f>J289+K289+'Data (2)'!$G$4</f>
        <v>-872.2563996603335</v>
      </c>
      <c r="M289" s="15">
        <f t="shared" si="34"/>
        <v>-8.3348944856431864</v>
      </c>
      <c r="N289" s="15">
        <f t="shared" si="35"/>
        <v>0</v>
      </c>
      <c r="O289" s="16">
        <f t="shared" si="36"/>
        <v>8.3348944856431864</v>
      </c>
      <c r="P289" s="15">
        <f>SUM($N$12:N289)</f>
        <v>633.55714857162616</v>
      </c>
      <c r="Q289" s="15">
        <f>SUM($O$12:O289)</f>
        <v>269.90758496336241</v>
      </c>
      <c r="R289" s="15">
        <f t="shared" si="37"/>
        <v>242.91682646702617</v>
      </c>
      <c r="S289" s="15">
        <f t="shared" si="37"/>
        <v>218.62514382032356</v>
      </c>
      <c r="T289" s="15">
        <f t="shared" si="32"/>
        <v>414.9320047513026</v>
      </c>
    </row>
    <row r="290" spans="3:20" x14ac:dyDescent="0.3">
      <c r="C290" s="13" t="s">
        <v>21</v>
      </c>
      <c r="D290" s="13">
        <v>278</v>
      </c>
      <c r="E290" s="13">
        <v>278</v>
      </c>
      <c r="F290" s="17">
        <v>30.9</v>
      </c>
      <c r="G290" s="15">
        <f t="shared" si="38"/>
        <v>-1.2361111111111109</v>
      </c>
      <c r="H290" s="15">
        <f t="shared" si="39"/>
        <v>-0.16666666666666657</v>
      </c>
      <c r="I290" s="15">
        <f t="shared" si="33"/>
        <v>8.5833333333333321</v>
      </c>
      <c r="J290" s="15">
        <f>'Data (2)'!$I$4*G290</f>
        <v>-1310.2777777777776</v>
      </c>
      <c r="K290" s="15">
        <f>('Data (2)'!$E$4*1.225*I290^2)/2</f>
        <v>30.531374714640616</v>
      </c>
      <c r="L290" s="15">
        <f>J290+K290+'Data (2)'!$G$4</f>
        <v>-1144.5646030631369</v>
      </c>
      <c r="M290" s="15">
        <f t="shared" si="34"/>
        <v>-9.8241795096252567</v>
      </c>
      <c r="N290" s="15">
        <f t="shared" si="35"/>
        <v>0</v>
      </c>
      <c r="O290" s="16">
        <f t="shared" si="36"/>
        <v>9.8241795096252567</v>
      </c>
      <c r="P290" s="15">
        <f>SUM($N$12:N290)</f>
        <v>633.55714857162616</v>
      </c>
      <c r="Q290" s="15">
        <f>SUM($O$12:O290)</f>
        <v>279.73176447298766</v>
      </c>
      <c r="R290" s="15">
        <f t="shared" si="37"/>
        <v>251.75858802568891</v>
      </c>
      <c r="S290" s="15">
        <f t="shared" si="37"/>
        <v>226.58272922312003</v>
      </c>
      <c r="T290" s="15">
        <f t="shared" si="32"/>
        <v>406.9744193485061</v>
      </c>
    </row>
    <row r="291" spans="3:20" x14ac:dyDescent="0.3">
      <c r="C291" s="13" t="s">
        <v>21</v>
      </c>
      <c r="D291" s="13">
        <v>279</v>
      </c>
      <c r="E291" s="13">
        <v>279</v>
      </c>
      <c r="F291" s="17">
        <v>25.5</v>
      </c>
      <c r="G291" s="15">
        <f t="shared" si="38"/>
        <v>-1.3194444444444444</v>
      </c>
      <c r="H291" s="15">
        <f t="shared" si="39"/>
        <v>0.24999999999999989</v>
      </c>
      <c r="I291" s="15">
        <f t="shared" si="33"/>
        <v>7.083333333333333</v>
      </c>
      <c r="J291" s="15">
        <f>'Data (2)'!$I$4*G291</f>
        <v>-1398.6111111111111</v>
      </c>
      <c r="K291" s="15">
        <f>('Data (2)'!$E$4*1.225*I291^2)/2</f>
        <v>20.792646084765625</v>
      </c>
      <c r="L291" s="15">
        <f>J291+K291+'Data (2)'!$G$4</f>
        <v>-1242.6366650263453</v>
      </c>
      <c r="M291" s="15">
        <f t="shared" si="34"/>
        <v>-8.8020097106032793</v>
      </c>
      <c r="N291" s="15">
        <f t="shared" si="35"/>
        <v>0</v>
      </c>
      <c r="O291" s="16">
        <f t="shared" si="36"/>
        <v>8.8020097106032793</v>
      </c>
      <c r="P291" s="15">
        <f>SUM($N$12:N291)</f>
        <v>633.55714857162616</v>
      </c>
      <c r="Q291" s="15">
        <f>SUM($O$12:O291)</f>
        <v>288.53377418359094</v>
      </c>
      <c r="R291" s="15">
        <f t="shared" si="37"/>
        <v>259.68039676523188</v>
      </c>
      <c r="S291" s="15">
        <f t="shared" si="37"/>
        <v>233.7123570887087</v>
      </c>
      <c r="T291" s="15">
        <f t="shared" si="32"/>
        <v>399.84479148291746</v>
      </c>
    </row>
    <row r="292" spans="3:20" x14ac:dyDescent="0.3">
      <c r="C292" s="13" t="s">
        <v>21</v>
      </c>
      <c r="D292" s="13">
        <v>280</v>
      </c>
      <c r="E292" s="13">
        <v>280</v>
      </c>
      <c r="F292" s="17">
        <v>21.4</v>
      </c>
      <c r="G292" s="15">
        <f t="shared" si="38"/>
        <v>-0.73611111111111116</v>
      </c>
      <c r="H292" s="15">
        <f t="shared" si="39"/>
        <v>0.76388888888888884</v>
      </c>
      <c r="I292" s="15">
        <f t="shared" si="33"/>
        <v>5.9444444444444438</v>
      </c>
      <c r="J292" s="15">
        <f>'Data (2)'!$I$4*G292</f>
        <v>-780.27777777777783</v>
      </c>
      <c r="K292" s="15">
        <f>('Data (2)'!$E$4*1.225*I292^2)/2</f>
        <v>14.643906499006942</v>
      </c>
      <c r="L292" s="15">
        <f>J292+K292+'Data (2)'!$G$4</f>
        <v>-630.45207127877097</v>
      </c>
      <c r="M292" s="15">
        <f t="shared" si="34"/>
        <v>-3.7476873126015824</v>
      </c>
      <c r="N292" s="15">
        <f t="shared" si="35"/>
        <v>0</v>
      </c>
      <c r="O292" s="16">
        <f t="shared" si="36"/>
        <v>3.7476873126015824</v>
      </c>
      <c r="P292" s="15">
        <f>SUM($N$12:N292)</f>
        <v>633.55714857162616</v>
      </c>
      <c r="Q292" s="15">
        <f>SUM($O$12:O292)</f>
        <v>292.28146149619249</v>
      </c>
      <c r="R292" s="15">
        <f t="shared" si="37"/>
        <v>263.05331534657324</v>
      </c>
      <c r="S292" s="15">
        <f t="shared" si="37"/>
        <v>236.74798381191593</v>
      </c>
      <c r="T292" s="15">
        <f t="shared" si="32"/>
        <v>396.80916475971026</v>
      </c>
    </row>
    <row r="293" spans="3:20" x14ac:dyDescent="0.3">
      <c r="C293" s="13" t="s">
        <v>21</v>
      </c>
      <c r="D293" s="13">
        <v>281</v>
      </c>
      <c r="E293" s="13">
        <v>281</v>
      </c>
      <c r="F293" s="17">
        <v>20.2</v>
      </c>
      <c r="G293" s="15">
        <f t="shared" si="38"/>
        <v>0.20833333333333331</v>
      </c>
      <c r="H293" s="15">
        <f t="shared" si="39"/>
        <v>0.81250000000000022</v>
      </c>
      <c r="I293" s="15">
        <f t="shared" si="33"/>
        <v>5.6111111111111107</v>
      </c>
      <c r="J293" s="15">
        <f>'Data (2)'!$I$4*G293</f>
        <v>220.83333333333331</v>
      </c>
      <c r="K293" s="15">
        <f>('Data (2)'!$E$4*1.225*I293^2)/2</f>
        <v>13.047645226340277</v>
      </c>
      <c r="L293" s="15">
        <f>J293+K293+'Data (2)'!$G$4</f>
        <v>369.06277855967357</v>
      </c>
      <c r="M293" s="15">
        <f t="shared" si="34"/>
        <v>2.070852257473724</v>
      </c>
      <c r="N293" s="15">
        <f t="shared" si="35"/>
        <v>2.070852257473724</v>
      </c>
      <c r="O293" s="16">
        <f t="shared" si="36"/>
        <v>0</v>
      </c>
      <c r="P293" s="15">
        <f>SUM($N$12:N293)</f>
        <v>635.62800082909985</v>
      </c>
      <c r="Q293" s="15">
        <f>SUM($O$12:O293)</f>
        <v>292.28146149619249</v>
      </c>
      <c r="R293" s="15">
        <f t="shared" si="37"/>
        <v>263.05331534657324</v>
      </c>
      <c r="S293" s="15">
        <f t="shared" si="37"/>
        <v>236.74798381191593</v>
      </c>
      <c r="T293" s="15">
        <f t="shared" si="32"/>
        <v>398.88001701718395</v>
      </c>
    </row>
    <row r="294" spans="3:20" x14ac:dyDescent="0.3">
      <c r="C294" s="13" t="s">
        <v>21</v>
      </c>
      <c r="D294" s="13">
        <v>282</v>
      </c>
      <c r="E294" s="13">
        <v>282</v>
      </c>
      <c r="F294" s="17">
        <v>22.9</v>
      </c>
      <c r="G294" s="15">
        <f t="shared" si="38"/>
        <v>0.88888888888888917</v>
      </c>
      <c r="H294" s="15">
        <f t="shared" si="39"/>
        <v>0.4027777777777779</v>
      </c>
      <c r="I294" s="15">
        <f t="shared" si="33"/>
        <v>6.3611111111111107</v>
      </c>
      <c r="J294" s="15">
        <f>'Data (2)'!$I$4*G294</f>
        <v>942.22222222222251</v>
      </c>
      <c r="K294" s="15">
        <f>('Data (2)'!$E$4*1.225*I294^2)/2</f>
        <v>16.768737459918402</v>
      </c>
      <c r="L294" s="15">
        <f>J294+K294+'Data (2)'!$G$4</f>
        <v>1094.1727596821408</v>
      </c>
      <c r="M294" s="15">
        <f t="shared" si="34"/>
        <v>6.9601544990891737</v>
      </c>
      <c r="N294" s="15">
        <f t="shared" si="35"/>
        <v>6.9601544990891737</v>
      </c>
      <c r="O294" s="16">
        <f t="shared" si="36"/>
        <v>0</v>
      </c>
      <c r="P294" s="15">
        <f>SUM($N$12:N294)</f>
        <v>642.58815532818903</v>
      </c>
      <c r="Q294" s="15">
        <f>SUM($O$12:O294)</f>
        <v>292.28146149619249</v>
      </c>
      <c r="R294" s="15">
        <f t="shared" si="37"/>
        <v>263.05331534657324</v>
      </c>
      <c r="S294" s="15">
        <f t="shared" si="37"/>
        <v>236.74798381191593</v>
      </c>
      <c r="T294" s="15">
        <f t="shared" si="32"/>
        <v>405.84017151627313</v>
      </c>
    </row>
    <row r="295" spans="3:20" x14ac:dyDescent="0.3">
      <c r="C295" s="13" t="s">
        <v>21</v>
      </c>
      <c r="D295" s="13">
        <v>283</v>
      </c>
      <c r="E295" s="13">
        <v>283</v>
      </c>
      <c r="F295" s="17">
        <v>26.6</v>
      </c>
      <c r="G295" s="15">
        <f t="shared" si="38"/>
        <v>1.0138888888888891</v>
      </c>
      <c r="H295" s="15">
        <f t="shared" si="39"/>
        <v>7.6388888888888784E-2</v>
      </c>
      <c r="I295" s="15">
        <f t="shared" si="33"/>
        <v>7.3888888888888893</v>
      </c>
      <c r="J295" s="15">
        <f>'Data (2)'!$I$4*G295</f>
        <v>1074.7222222222224</v>
      </c>
      <c r="K295" s="15">
        <f>('Data (2)'!$E$4*1.225*I295^2)/2</f>
        <v>22.62521286234028</v>
      </c>
      <c r="L295" s="15">
        <f>J295+K295+'Data (2)'!$G$4</f>
        <v>1232.5292350845627</v>
      </c>
      <c r="M295" s="15">
        <f t="shared" si="34"/>
        <v>9.1070215703470474</v>
      </c>
      <c r="N295" s="15">
        <f t="shared" si="35"/>
        <v>9.1070215703470474</v>
      </c>
      <c r="O295" s="16">
        <f t="shared" si="36"/>
        <v>0</v>
      </c>
      <c r="P295" s="15">
        <f>SUM($N$12:N295)</f>
        <v>651.69517689853603</v>
      </c>
      <c r="Q295" s="15">
        <f>SUM($O$12:O295)</f>
        <v>292.28146149619249</v>
      </c>
      <c r="R295" s="15">
        <f t="shared" si="37"/>
        <v>263.05331534657324</v>
      </c>
      <c r="S295" s="15">
        <f t="shared" si="37"/>
        <v>236.74798381191593</v>
      </c>
      <c r="T295" s="15">
        <f t="shared" si="32"/>
        <v>414.94719308662013</v>
      </c>
    </row>
    <row r="296" spans="3:20" x14ac:dyDescent="0.3">
      <c r="C296" s="13" t="s">
        <v>21</v>
      </c>
      <c r="D296" s="13">
        <v>284</v>
      </c>
      <c r="E296" s="13">
        <v>284</v>
      </c>
      <c r="F296" s="17">
        <v>30.2</v>
      </c>
      <c r="G296" s="15">
        <f t="shared" si="38"/>
        <v>1.0416666666666667</v>
      </c>
      <c r="H296" s="15">
        <f t="shared" si="39"/>
        <v>-6.9444444444445863E-3</v>
      </c>
      <c r="I296" s="15">
        <f t="shared" si="33"/>
        <v>8.3888888888888893</v>
      </c>
      <c r="J296" s="15">
        <f>'Data (2)'!$I$4*G296</f>
        <v>1104.1666666666667</v>
      </c>
      <c r="K296" s="15">
        <f>('Data (2)'!$E$4*1.225*I296^2)/2</f>
        <v>29.163744613840286</v>
      </c>
      <c r="L296" s="15">
        <f>J296+K296+'Data (2)'!$G$4</f>
        <v>1268.512211280507</v>
      </c>
      <c r="M296" s="15">
        <f t="shared" si="34"/>
        <v>10.641407994630921</v>
      </c>
      <c r="N296" s="15">
        <f t="shared" si="35"/>
        <v>10.641407994630921</v>
      </c>
      <c r="O296" s="16">
        <f t="shared" si="36"/>
        <v>0</v>
      </c>
      <c r="P296" s="15">
        <f>SUM($N$12:N296)</f>
        <v>662.3365848931669</v>
      </c>
      <c r="Q296" s="15">
        <f>SUM($O$12:O296)</f>
        <v>292.28146149619249</v>
      </c>
      <c r="R296" s="15">
        <f t="shared" si="37"/>
        <v>263.05331534657324</v>
      </c>
      <c r="S296" s="15">
        <f t="shared" si="37"/>
        <v>236.74798381191593</v>
      </c>
      <c r="T296" s="15">
        <f t="shared" si="32"/>
        <v>425.588601081251</v>
      </c>
    </row>
    <row r="297" spans="3:20" x14ac:dyDescent="0.3">
      <c r="C297" s="13" t="s">
        <v>21</v>
      </c>
      <c r="D297" s="13">
        <v>285</v>
      </c>
      <c r="E297" s="13">
        <v>285</v>
      </c>
      <c r="F297" s="17">
        <v>34.1</v>
      </c>
      <c r="G297" s="15">
        <f t="shared" si="38"/>
        <v>0.99999999999999989</v>
      </c>
      <c r="H297" s="15">
        <f t="shared" si="39"/>
        <v>-6.2499999999999944E-2</v>
      </c>
      <c r="I297" s="15">
        <f t="shared" si="33"/>
        <v>9.4722222222222232</v>
      </c>
      <c r="J297" s="15">
        <f>'Data (2)'!$I$4*G297</f>
        <v>1059.9999999999998</v>
      </c>
      <c r="K297" s="15">
        <f>('Data (2)'!$E$4*1.225*I297^2)/2</f>
        <v>37.182463350751746</v>
      </c>
      <c r="L297" s="15">
        <f>J297+K297+'Data (2)'!$G$4</f>
        <v>1232.3642633507516</v>
      </c>
      <c r="M297" s="15">
        <f t="shared" si="34"/>
        <v>11.673228161183509</v>
      </c>
      <c r="N297" s="15">
        <f t="shared" si="35"/>
        <v>11.673228161183509</v>
      </c>
      <c r="O297" s="16">
        <f t="shared" si="36"/>
        <v>0</v>
      </c>
      <c r="P297" s="15">
        <f>SUM($N$12:N297)</f>
        <v>674.00981305435039</v>
      </c>
      <c r="Q297" s="15">
        <f>SUM($O$12:O297)</f>
        <v>292.28146149619249</v>
      </c>
      <c r="R297" s="15">
        <f t="shared" si="37"/>
        <v>263.05331534657324</v>
      </c>
      <c r="S297" s="15">
        <f t="shared" si="37"/>
        <v>236.74798381191593</v>
      </c>
      <c r="T297" s="15">
        <f t="shared" si="32"/>
        <v>437.26182924243449</v>
      </c>
    </row>
    <row r="298" spans="3:20" x14ac:dyDescent="0.3">
      <c r="C298" s="13" t="s">
        <v>21</v>
      </c>
      <c r="D298" s="13">
        <v>286</v>
      </c>
      <c r="E298" s="13">
        <v>286</v>
      </c>
      <c r="F298" s="17">
        <v>37.4</v>
      </c>
      <c r="G298" s="15">
        <f t="shared" si="38"/>
        <v>0.91666666666666685</v>
      </c>
      <c r="H298" s="15">
        <f t="shared" si="39"/>
        <v>-4.1666666666666519E-2</v>
      </c>
      <c r="I298" s="15">
        <f t="shared" si="33"/>
        <v>10.388888888888888</v>
      </c>
      <c r="J298" s="15">
        <f>'Data (2)'!$I$4*G298</f>
        <v>971.66666666666686</v>
      </c>
      <c r="K298" s="15">
        <f>('Data (2)'!$E$4*1.225*I298^2)/2</f>
        <v>44.727292022340272</v>
      </c>
      <c r="L298" s="15">
        <f>J298+K298+'Data (2)'!$G$4</f>
        <v>1151.5757586890072</v>
      </c>
      <c r="M298" s="15">
        <f t="shared" si="34"/>
        <v>11.963592604158018</v>
      </c>
      <c r="N298" s="15">
        <f t="shared" si="35"/>
        <v>11.963592604158018</v>
      </c>
      <c r="O298" s="16">
        <f t="shared" si="36"/>
        <v>0</v>
      </c>
      <c r="P298" s="15">
        <f>SUM($N$12:N298)</f>
        <v>685.97340565850845</v>
      </c>
      <c r="Q298" s="15">
        <f>SUM($O$12:O298)</f>
        <v>292.28146149619249</v>
      </c>
      <c r="R298" s="15">
        <f t="shared" si="37"/>
        <v>263.05331534657324</v>
      </c>
      <c r="S298" s="15">
        <f t="shared" si="37"/>
        <v>236.74798381191593</v>
      </c>
      <c r="T298" s="15">
        <f t="shared" si="32"/>
        <v>449.22542184659255</v>
      </c>
    </row>
    <row r="299" spans="3:20" x14ac:dyDescent="0.3">
      <c r="C299" s="13" t="s">
        <v>21</v>
      </c>
      <c r="D299" s="13">
        <v>287</v>
      </c>
      <c r="E299" s="13">
        <v>287</v>
      </c>
      <c r="F299" s="17">
        <v>40.700000000000003</v>
      </c>
      <c r="G299" s="15">
        <f t="shared" si="38"/>
        <v>0.91666666666666685</v>
      </c>
      <c r="H299" s="15">
        <f t="shared" si="39"/>
        <v>-4.9960036108132044E-16</v>
      </c>
      <c r="I299" s="15">
        <f t="shared" si="33"/>
        <v>11.305555555555555</v>
      </c>
      <c r="J299" s="15">
        <f>'Data (2)'!$I$4*G299</f>
        <v>971.66666666666686</v>
      </c>
      <c r="K299" s="15">
        <f>('Data (2)'!$E$4*1.225*I299^2)/2</f>
        <v>52.968566417460075</v>
      </c>
      <c r="L299" s="15">
        <f>J299+K299+'Data (2)'!$G$4</f>
        <v>1159.8170330841269</v>
      </c>
      <c r="M299" s="15">
        <f t="shared" si="34"/>
        <v>13.112375901812213</v>
      </c>
      <c r="N299" s="15">
        <f t="shared" si="35"/>
        <v>13.112375901812213</v>
      </c>
      <c r="O299" s="16">
        <f t="shared" si="36"/>
        <v>0</v>
      </c>
      <c r="P299" s="15">
        <f>SUM($N$12:N299)</f>
        <v>699.0857815603207</v>
      </c>
      <c r="Q299" s="15">
        <f>SUM($O$12:O299)</f>
        <v>292.28146149619249</v>
      </c>
      <c r="R299" s="15">
        <f t="shared" si="37"/>
        <v>263.05331534657324</v>
      </c>
      <c r="S299" s="15">
        <f t="shared" si="37"/>
        <v>236.74798381191593</v>
      </c>
      <c r="T299" s="15">
        <f t="shared" si="32"/>
        <v>462.3377977484048</v>
      </c>
    </row>
    <row r="300" spans="3:20" x14ac:dyDescent="0.3">
      <c r="C300" s="13" t="s">
        <v>21</v>
      </c>
      <c r="D300" s="13">
        <v>288</v>
      </c>
      <c r="E300" s="13">
        <v>288</v>
      </c>
      <c r="F300" s="17">
        <v>44</v>
      </c>
      <c r="G300" s="15">
        <f t="shared" si="38"/>
        <v>0.91666666666666585</v>
      </c>
      <c r="H300" s="15">
        <f t="shared" si="39"/>
        <v>-9.7222222222222099E-2</v>
      </c>
      <c r="I300" s="15">
        <f t="shared" si="33"/>
        <v>12.222222222222221</v>
      </c>
      <c r="J300" s="15">
        <f>'Data (2)'!$I$4*G300</f>
        <v>971.66666666666583</v>
      </c>
      <c r="K300" s="15">
        <f>('Data (2)'!$E$4*1.225*I300^2)/2</f>
        <v>61.906286536111111</v>
      </c>
      <c r="L300" s="15">
        <f>J300+K300+'Data (2)'!$G$4</f>
        <v>1168.754753202777</v>
      </c>
      <c r="M300" s="15">
        <f t="shared" si="34"/>
        <v>14.284780316922831</v>
      </c>
      <c r="N300" s="15">
        <f t="shared" si="35"/>
        <v>14.284780316922831</v>
      </c>
      <c r="O300" s="16">
        <f t="shared" si="36"/>
        <v>0</v>
      </c>
      <c r="P300" s="15">
        <f>SUM($N$12:N300)</f>
        <v>713.37056187724352</v>
      </c>
      <c r="Q300" s="15">
        <f>SUM($O$12:O300)</f>
        <v>292.28146149619249</v>
      </c>
      <c r="R300" s="15">
        <f t="shared" si="37"/>
        <v>263.05331534657324</v>
      </c>
      <c r="S300" s="15">
        <f t="shared" si="37"/>
        <v>236.74798381191593</v>
      </c>
      <c r="T300" s="15">
        <f t="shared" si="32"/>
        <v>476.62257806532762</v>
      </c>
    </row>
    <row r="301" spans="3:20" x14ac:dyDescent="0.3">
      <c r="C301" s="13" t="s">
        <v>21</v>
      </c>
      <c r="D301" s="13">
        <v>289</v>
      </c>
      <c r="E301" s="13">
        <v>289</v>
      </c>
      <c r="F301" s="17">
        <v>47.3</v>
      </c>
      <c r="G301" s="15">
        <f t="shared" si="38"/>
        <v>0.72222222222222265</v>
      </c>
      <c r="H301" s="15">
        <f t="shared" si="39"/>
        <v>-0.28472222222222182</v>
      </c>
      <c r="I301" s="15">
        <f t="shared" si="33"/>
        <v>13.138888888888888</v>
      </c>
      <c r="J301" s="15">
        <f>'Data (2)'!$I$4*G301</f>
        <v>765.555555555556</v>
      </c>
      <c r="K301" s="15">
        <f>('Data (2)'!$E$4*1.225*I301^2)/2</f>
        <v>71.540452378293395</v>
      </c>
      <c r="L301" s="15">
        <f>J301+K301+'Data (2)'!$G$4</f>
        <v>972.27780793384932</v>
      </c>
      <c r="M301" s="15">
        <f t="shared" si="34"/>
        <v>12.774650087575298</v>
      </c>
      <c r="N301" s="15">
        <f t="shared" si="35"/>
        <v>12.774650087575298</v>
      </c>
      <c r="O301" s="16">
        <f t="shared" si="36"/>
        <v>0</v>
      </c>
      <c r="P301" s="15">
        <f>SUM($N$12:N301)</f>
        <v>726.14521196481883</v>
      </c>
      <c r="Q301" s="15">
        <f>SUM($O$12:O301)</f>
        <v>292.28146149619249</v>
      </c>
      <c r="R301" s="15">
        <f t="shared" si="37"/>
        <v>263.05331534657324</v>
      </c>
      <c r="S301" s="15">
        <f t="shared" si="37"/>
        <v>236.74798381191593</v>
      </c>
      <c r="T301" s="15">
        <f t="shared" si="32"/>
        <v>489.39722815290293</v>
      </c>
    </row>
    <row r="302" spans="3:20" x14ac:dyDescent="0.3">
      <c r="C302" s="13" t="s">
        <v>21</v>
      </c>
      <c r="D302" s="13">
        <v>290</v>
      </c>
      <c r="E302" s="13">
        <v>290</v>
      </c>
      <c r="F302" s="17">
        <v>49.2</v>
      </c>
      <c r="G302" s="15">
        <f t="shared" si="38"/>
        <v>0.34722222222222221</v>
      </c>
      <c r="H302" s="15">
        <f t="shared" si="39"/>
        <v>-0.36111111111111133</v>
      </c>
      <c r="I302" s="15">
        <f t="shared" si="33"/>
        <v>13.666666666666668</v>
      </c>
      <c r="J302" s="15">
        <f>'Data (2)'!$I$4*G302</f>
        <v>368.05555555555554</v>
      </c>
      <c r="K302" s="15">
        <f>('Data (2)'!$E$4*1.225*I302^2)/2</f>
        <v>77.40332305825001</v>
      </c>
      <c r="L302" s="15">
        <f>J302+K302+'Data (2)'!$G$4</f>
        <v>580.64067861380556</v>
      </c>
      <c r="M302" s="15">
        <f t="shared" si="34"/>
        <v>7.9354226077220105</v>
      </c>
      <c r="N302" s="15">
        <f t="shared" si="35"/>
        <v>7.9354226077220105</v>
      </c>
      <c r="O302" s="16">
        <f t="shared" si="36"/>
        <v>0</v>
      </c>
      <c r="P302" s="15">
        <f>SUM($N$12:N302)</f>
        <v>734.08063457254082</v>
      </c>
      <c r="Q302" s="15">
        <f>SUM($O$12:O302)</f>
        <v>292.28146149619249</v>
      </c>
      <c r="R302" s="15">
        <f t="shared" si="37"/>
        <v>263.05331534657324</v>
      </c>
      <c r="S302" s="15">
        <f t="shared" si="37"/>
        <v>236.74798381191593</v>
      </c>
      <c r="T302" s="15">
        <f t="shared" si="32"/>
        <v>497.33265076062492</v>
      </c>
    </row>
    <row r="303" spans="3:20" x14ac:dyDescent="0.3">
      <c r="C303" s="13" t="s">
        <v>21</v>
      </c>
      <c r="D303" s="13">
        <v>291</v>
      </c>
      <c r="E303" s="13">
        <v>291</v>
      </c>
      <c r="F303" s="17">
        <v>49.8</v>
      </c>
      <c r="G303" s="15">
        <f t="shared" si="38"/>
        <v>0</v>
      </c>
      <c r="H303" s="15">
        <f t="shared" si="39"/>
        <v>-0.29166666666666635</v>
      </c>
      <c r="I303" s="15">
        <f t="shared" si="33"/>
        <v>13.833333333333332</v>
      </c>
      <c r="J303" s="15">
        <f>'Data (2)'!$I$4*G303</f>
        <v>0</v>
      </c>
      <c r="K303" s="15">
        <f>('Data (2)'!$E$4*1.225*I303^2)/2</f>
        <v>79.302720486062498</v>
      </c>
      <c r="L303" s="15">
        <f>J303+K303+'Data (2)'!$G$4</f>
        <v>214.48452048606251</v>
      </c>
      <c r="M303" s="15">
        <f t="shared" si="34"/>
        <v>2.9670358667238643</v>
      </c>
      <c r="N303" s="15">
        <f t="shared" si="35"/>
        <v>2.9670358667238643</v>
      </c>
      <c r="O303" s="16">
        <f t="shared" si="36"/>
        <v>0</v>
      </c>
      <c r="P303" s="15">
        <f>SUM($N$12:N303)</f>
        <v>737.04767043926472</v>
      </c>
      <c r="Q303" s="15">
        <f>SUM($O$12:O303)</f>
        <v>292.28146149619249</v>
      </c>
      <c r="R303" s="15">
        <f t="shared" si="37"/>
        <v>263.05331534657324</v>
      </c>
      <c r="S303" s="15">
        <f t="shared" si="37"/>
        <v>236.74798381191593</v>
      </c>
      <c r="T303" s="15">
        <f t="shared" si="32"/>
        <v>500.29968662734882</v>
      </c>
    </row>
    <row r="304" spans="3:20" x14ac:dyDescent="0.3">
      <c r="C304" s="13" t="s">
        <v>21</v>
      </c>
      <c r="D304" s="13">
        <v>292</v>
      </c>
      <c r="E304" s="13">
        <v>292</v>
      </c>
      <c r="F304" s="17">
        <v>49.2</v>
      </c>
      <c r="G304" s="15">
        <f t="shared" si="38"/>
        <v>-0.23611111111111052</v>
      </c>
      <c r="H304" s="15">
        <f t="shared" si="39"/>
        <v>-0.13194444444444484</v>
      </c>
      <c r="I304" s="15">
        <f t="shared" si="33"/>
        <v>13.666666666666668</v>
      </c>
      <c r="J304" s="15">
        <f>'Data (2)'!$I$4*G304</f>
        <v>-250.27777777777715</v>
      </c>
      <c r="K304" s="15">
        <f>('Data (2)'!$E$4*1.225*I304^2)/2</f>
        <v>77.40332305825001</v>
      </c>
      <c r="L304" s="15">
        <f>J304+K304+'Data (2)'!$G$4</f>
        <v>-37.692654719527127</v>
      </c>
      <c r="M304" s="15">
        <f t="shared" si="34"/>
        <v>-0.51513294783353736</v>
      </c>
      <c r="N304" s="15">
        <f t="shared" si="35"/>
        <v>0</v>
      </c>
      <c r="O304" s="16">
        <f t="shared" si="36"/>
        <v>0.51513294783353736</v>
      </c>
      <c r="P304" s="15">
        <f>SUM($N$12:N304)</f>
        <v>737.04767043926472</v>
      </c>
      <c r="Q304" s="15">
        <f>SUM($O$12:O304)</f>
        <v>292.79659444402603</v>
      </c>
      <c r="R304" s="15">
        <f t="shared" si="37"/>
        <v>263.51693499962346</v>
      </c>
      <c r="S304" s="15">
        <f t="shared" si="37"/>
        <v>237.16524149966111</v>
      </c>
      <c r="T304" s="15">
        <f t="shared" si="32"/>
        <v>499.88242893960364</v>
      </c>
    </row>
    <row r="305" spans="3:20" x14ac:dyDescent="0.3">
      <c r="C305" s="13" t="s">
        <v>21</v>
      </c>
      <c r="D305" s="13">
        <v>293</v>
      </c>
      <c r="E305" s="13">
        <v>293</v>
      </c>
      <c r="F305" s="17">
        <v>48.1</v>
      </c>
      <c r="G305" s="15">
        <f t="shared" si="38"/>
        <v>-0.26388888888888967</v>
      </c>
      <c r="H305" s="15">
        <f t="shared" si="39"/>
        <v>2.7777777777777193E-2</v>
      </c>
      <c r="I305" s="15">
        <f t="shared" si="33"/>
        <v>13.361111111111111</v>
      </c>
      <c r="J305" s="15">
        <f>'Data (2)'!$I$4*G305</f>
        <v>-279.72222222222302</v>
      </c>
      <c r="K305" s="15">
        <f>('Data (2)'!$E$4*1.225*I305^2)/2</f>
        <v>73.98089028554341</v>
      </c>
      <c r="L305" s="15">
        <f>J305+K305+'Data (2)'!$G$4</f>
        <v>-70.559531936679605</v>
      </c>
      <c r="M305" s="15">
        <f t="shared" si="34"/>
        <v>-0.94275374615396912</v>
      </c>
      <c r="N305" s="15">
        <f t="shared" si="35"/>
        <v>0</v>
      </c>
      <c r="O305" s="16">
        <f t="shared" si="36"/>
        <v>0.94275374615396912</v>
      </c>
      <c r="P305" s="15">
        <f>SUM($N$12:N305)</f>
        <v>737.04767043926472</v>
      </c>
      <c r="Q305" s="15">
        <f>SUM($O$12:O305)</f>
        <v>293.73934819018001</v>
      </c>
      <c r="R305" s="15">
        <f t="shared" si="37"/>
        <v>264.36541337116199</v>
      </c>
      <c r="S305" s="15">
        <f t="shared" si="37"/>
        <v>237.92887203404581</v>
      </c>
      <c r="T305" s="15">
        <f t="shared" si="32"/>
        <v>499.11879840521891</v>
      </c>
    </row>
    <row r="306" spans="3:20" x14ac:dyDescent="0.3">
      <c r="C306" s="13" t="s">
        <v>21</v>
      </c>
      <c r="D306" s="13">
        <v>294</v>
      </c>
      <c r="E306" s="13">
        <v>294</v>
      </c>
      <c r="F306" s="17">
        <v>47.3</v>
      </c>
      <c r="G306" s="15">
        <f t="shared" si="38"/>
        <v>-0.18055555555555614</v>
      </c>
      <c r="H306" s="15">
        <f t="shared" si="39"/>
        <v>9.0277777777778567E-2</v>
      </c>
      <c r="I306" s="15">
        <f t="shared" si="33"/>
        <v>13.138888888888888</v>
      </c>
      <c r="J306" s="15">
        <f>'Data (2)'!$I$4*G306</f>
        <v>-191.38888888888951</v>
      </c>
      <c r="K306" s="15">
        <f>('Data (2)'!$E$4*1.225*I306^2)/2</f>
        <v>71.540452378293395</v>
      </c>
      <c r="L306" s="15">
        <f>J306+K306+'Data (2)'!$G$4</f>
        <v>15.333363489403894</v>
      </c>
      <c r="M306" s="15">
        <f t="shared" si="34"/>
        <v>0.20146335918022337</v>
      </c>
      <c r="N306" s="15">
        <f t="shared" si="35"/>
        <v>0.20146335918022337</v>
      </c>
      <c r="O306" s="16">
        <f t="shared" si="36"/>
        <v>0</v>
      </c>
      <c r="P306" s="15">
        <f>SUM($N$12:N306)</f>
        <v>737.24913379844497</v>
      </c>
      <c r="Q306" s="15">
        <f>SUM($O$12:O306)</f>
        <v>293.73934819018001</v>
      </c>
      <c r="R306" s="15">
        <f t="shared" si="37"/>
        <v>264.36541337116199</v>
      </c>
      <c r="S306" s="15">
        <f t="shared" si="37"/>
        <v>237.92887203404581</v>
      </c>
      <c r="T306" s="15">
        <f t="shared" si="32"/>
        <v>499.32026176439916</v>
      </c>
    </row>
    <row r="307" spans="3:20" x14ac:dyDescent="0.3">
      <c r="C307" s="13" t="s">
        <v>21</v>
      </c>
      <c r="D307" s="13">
        <v>295</v>
      </c>
      <c r="E307" s="13">
        <v>295</v>
      </c>
      <c r="F307" s="17">
        <v>46.8</v>
      </c>
      <c r="G307" s="15">
        <f t="shared" si="38"/>
        <v>-8.3333333333332538E-2</v>
      </c>
      <c r="H307" s="15">
        <f t="shared" si="39"/>
        <v>9.0277777777778068E-2</v>
      </c>
      <c r="I307" s="15">
        <f t="shared" si="33"/>
        <v>12.999999999999998</v>
      </c>
      <c r="J307" s="15">
        <f>'Data (2)'!$I$4*G307</f>
        <v>-88.33333333333249</v>
      </c>
      <c r="K307" s="15">
        <f>('Data (2)'!$E$4*1.225*I307^2)/2</f>
        <v>70.035963338249985</v>
      </c>
      <c r="L307" s="15">
        <f>J307+K307+'Data (2)'!$G$4</f>
        <v>116.8844300049175</v>
      </c>
      <c r="M307" s="15">
        <f t="shared" si="34"/>
        <v>1.5194975900639274</v>
      </c>
      <c r="N307" s="15">
        <f t="shared" si="35"/>
        <v>1.5194975900639274</v>
      </c>
      <c r="O307" s="16">
        <f t="shared" si="36"/>
        <v>0</v>
      </c>
      <c r="P307" s="15">
        <f>SUM($N$12:N307)</f>
        <v>738.76863138850888</v>
      </c>
      <c r="Q307" s="15">
        <f>SUM($O$12:O307)</f>
        <v>293.73934819018001</v>
      </c>
      <c r="R307" s="15">
        <f t="shared" si="37"/>
        <v>264.36541337116199</v>
      </c>
      <c r="S307" s="15">
        <f t="shared" si="37"/>
        <v>237.92887203404581</v>
      </c>
      <c r="T307" s="15">
        <f t="shared" si="32"/>
        <v>500.83975935446307</v>
      </c>
    </row>
    <row r="308" spans="3:20" x14ac:dyDescent="0.3">
      <c r="C308" s="13" t="s">
        <v>21</v>
      </c>
      <c r="D308" s="13">
        <v>296</v>
      </c>
      <c r="E308" s="13">
        <v>296</v>
      </c>
      <c r="F308" s="17">
        <v>46.7</v>
      </c>
      <c r="G308" s="15">
        <f t="shared" si="38"/>
        <v>0</v>
      </c>
      <c r="H308" s="15">
        <f t="shared" si="39"/>
        <v>6.9444444444443948E-2</v>
      </c>
      <c r="I308" s="15">
        <f t="shared" si="33"/>
        <v>12.972222222222223</v>
      </c>
      <c r="J308" s="15">
        <f>'Data (2)'!$I$4*G308</f>
        <v>0</v>
      </c>
      <c r="K308" s="15">
        <f>('Data (2)'!$E$4*1.225*I308^2)/2</f>
        <v>69.736984113501748</v>
      </c>
      <c r="L308" s="15">
        <f>J308+K308+'Data (2)'!$G$4</f>
        <v>204.91878411350177</v>
      </c>
      <c r="M308" s="15">
        <f t="shared" si="34"/>
        <v>2.6582520050279257</v>
      </c>
      <c r="N308" s="15">
        <f t="shared" si="35"/>
        <v>2.6582520050279257</v>
      </c>
      <c r="O308" s="16">
        <f t="shared" si="36"/>
        <v>0</v>
      </c>
      <c r="P308" s="15">
        <f>SUM($N$12:N308)</f>
        <v>741.42688339353685</v>
      </c>
      <c r="Q308" s="15">
        <f>SUM($O$12:O308)</f>
        <v>293.73934819018001</v>
      </c>
      <c r="R308" s="15">
        <f t="shared" si="37"/>
        <v>264.36541337116199</v>
      </c>
      <c r="S308" s="15">
        <f t="shared" si="37"/>
        <v>237.92887203404581</v>
      </c>
      <c r="T308" s="15">
        <f t="shared" si="32"/>
        <v>503.49801135949104</v>
      </c>
    </row>
    <row r="309" spans="3:20" x14ac:dyDescent="0.3">
      <c r="C309" s="13" t="s">
        <v>21</v>
      </c>
      <c r="D309" s="13">
        <v>297</v>
      </c>
      <c r="E309" s="13">
        <v>297</v>
      </c>
      <c r="F309" s="17">
        <v>46.8</v>
      </c>
      <c r="G309" s="15">
        <f t="shared" si="38"/>
        <v>5.5555555555555358E-2</v>
      </c>
      <c r="H309" s="15">
        <f t="shared" si="39"/>
        <v>3.4722222222222224E-2</v>
      </c>
      <c r="I309" s="15">
        <f t="shared" si="33"/>
        <v>12.999999999999998</v>
      </c>
      <c r="J309" s="15">
        <f>'Data (2)'!$I$4*G309</f>
        <v>58.88888888888868</v>
      </c>
      <c r="K309" s="15">
        <f>('Data (2)'!$E$4*1.225*I309^2)/2</f>
        <v>70.035963338249985</v>
      </c>
      <c r="L309" s="15">
        <f>J309+K309+'Data (2)'!$G$4</f>
        <v>264.10665222713868</v>
      </c>
      <c r="M309" s="15">
        <f t="shared" si="34"/>
        <v>3.4333864789528024</v>
      </c>
      <c r="N309" s="15">
        <f t="shared" si="35"/>
        <v>3.4333864789528024</v>
      </c>
      <c r="O309" s="16">
        <f t="shared" si="36"/>
        <v>0</v>
      </c>
      <c r="P309" s="15">
        <f>SUM($N$12:N309)</f>
        <v>744.86026987248965</v>
      </c>
      <c r="Q309" s="15">
        <f>SUM($O$12:O309)</f>
        <v>293.73934819018001</v>
      </c>
      <c r="R309" s="15">
        <f t="shared" si="37"/>
        <v>264.36541337116199</v>
      </c>
      <c r="S309" s="15">
        <f t="shared" si="37"/>
        <v>237.92887203404581</v>
      </c>
      <c r="T309" s="15">
        <f t="shared" si="32"/>
        <v>506.93139783844384</v>
      </c>
    </row>
    <row r="310" spans="3:20" x14ac:dyDescent="0.3">
      <c r="C310" s="13" t="s">
        <v>21</v>
      </c>
      <c r="D310" s="13">
        <v>298</v>
      </c>
      <c r="E310" s="13">
        <v>298</v>
      </c>
      <c r="F310" s="17">
        <v>47.1</v>
      </c>
      <c r="G310" s="15">
        <f t="shared" si="38"/>
        <v>6.9444444444444448E-2</v>
      </c>
      <c r="H310" s="15">
        <f t="shared" si="39"/>
        <v>-1.3888888888889086E-2</v>
      </c>
      <c r="I310" s="15">
        <f t="shared" si="33"/>
        <v>13.083333333333334</v>
      </c>
      <c r="J310" s="15">
        <f>'Data (2)'!$I$4*G310</f>
        <v>73.611111111111114</v>
      </c>
      <c r="K310" s="15">
        <f>('Data (2)'!$E$4*1.225*I310^2)/2</f>
        <v>70.936738179015634</v>
      </c>
      <c r="L310" s="15">
        <f>J310+K310+'Data (2)'!$G$4</f>
        <v>279.72964929012676</v>
      </c>
      <c r="M310" s="15">
        <f t="shared" si="34"/>
        <v>3.6597962448791588</v>
      </c>
      <c r="N310" s="15">
        <f t="shared" si="35"/>
        <v>3.6597962448791588</v>
      </c>
      <c r="O310" s="16">
        <f t="shared" si="36"/>
        <v>0</v>
      </c>
      <c r="P310" s="15">
        <f>SUM($N$12:N310)</f>
        <v>748.52006611736886</v>
      </c>
      <c r="Q310" s="15">
        <f>SUM($O$12:O310)</f>
        <v>293.73934819018001</v>
      </c>
      <c r="R310" s="15">
        <f t="shared" si="37"/>
        <v>264.36541337116199</v>
      </c>
      <c r="S310" s="15">
        <f t="shared" si="37"/>
        <v>237.92887203404581</v>
      </c>
      <c r="T310" s="15">
        <f t="shared" si="32"/>
        <v>510.59119408332305</v>
      </c>
    </row>
    <row r="311" spans="3:20" x14ac:dyDescent="0.3">
      <c r="C311" s="13" t="s">
        <v>21</v>
      </c>
      <c r="D311" s="13">
        <v>299</v>
      </c>
      <c r="E311" s="13">
        <v>299</v>
      </c>
      <c r="F311" s="17">
        <v>47.3</v>
      </c>
      <c r="G311" s="15">
        <f t="shared" si="38"/>
        <v>2.7777777777777186E-2</v>
      </c>
      <c r="H311" s="15">
        <f t="shared" si="39"/>
        <v>-4.8611111111110814E-2</v>
      </c>
      <c r="I311" s="15">
        <f t="shared" si="33"/>
        <v>13.138888888888888</v>
      </c>
      <c r="J311" s="15">
        <f>'Data (2)'!$I$4*G311</f>
        <v>29.444444444443818</v>
      </c>
      <c r="K311" s="15">
        <f>('Data (2)'!$E$4*1.225*I311^2)/2</f>
        <v>71.540452378293395</v>
      </c>
      <c r="L311" s="15">
        <f>J311+K311+'Data (2)'!$G$4</f>
        <v>236.16669682273721</v>
      </c>
      <c r="M311" s="15">
        <f t="shared" si="34"/>
        <v>3.1029679888098527</v>
      </c>
      <c r="N311" s="15">
        <f t="shared" si="35"/>
        <v>3.1029679888098527</v>
      </c>
      <c r="O311" s="16">
        <f t="shared" si="36"/>
        <v>0</v>
      </c>
      <c r="P311" s="15">
        <f>SUM($N$12:N311)</f>
        <v>751.62303410617869</v>
      </c>
      <c r="Q311" s="15">
        <f>SUM($O$12:O311)</f>
        <v>293.73934819018001</v>
      </c>
      <c r="R311" s="15">
        <f t="shared" si="37"/>
        <v>264.36541337116199</v>
      </c>
      <c r="S311" s="15">
        <f t="shared" si="37"/>
        <v>237.92887203404581</v>
      </c>
      <c r="T311" s="15">
        <f t="shared" si="32"/>
        <v>513.69416207213294</v>
      </c>
    </row>
    <row r="312" spans="3:20" x14ac:dyDescent="0.3">
      <c r="C312" s="13" t="s">
        <v>21</v>
      </c>
      <c r="D312" s="13">
        <v>300</v>
      </c>
      <c r="E312" s="13">
        <v>300</v>
      </c>
      <c r="F312" s="17">
        <v>47.3</v>
      </c>
      <c r="G312" s="15">
        <f t="shared" si="38"/>
        <v>-2.7777777777777186E-2</v>
      </c>
      <c r="H312" s="15">
        <f t="shared" si="39"/>
        <v>-6.2499999999999403E-2</v>
      </c>
      <c r="I312" s="15">
        <f t="shared" si="33"/>
        <v>13.138888888888888</v>
      </c>
      <c r="J312" s="15">
        <f>'Data (2)'!$I$4*G312</f>
        <v>-29.444444444443818</v>
      </c>
      <c r="K312" s="15">
        <f>('Data (2)'!$E$4*1.225*I312^2)/2</f>
        <v>71.540452378293395</v>
      </c>
      <c r="L312" s="15">
        <f>J312+K312+'Data (2)'!$G$4</f>
        <v>177.2778079338496</v>
      </c>
      <c r="M312" s="15">
        <f t="shared" si="34"/>
        <v>2.3292334209086349</v>
      </c>
      <c r="N312" s="15">
        <f t="shared" si="35"/>
        <v>2.3292334209086349</v>
      </c>
      <c r="O312" s="16">
        <f t="shared" si="36"/>
        <v>0</v>
      </c>
      <c r="P312" s="15">
        <f>SUM($N$12:N312)</f>
        <v>753.95226752708732</v>
      </c>
      <c r="Q312" s="15">
        <f>SUM($O$12:O312)</f>
        <v>293.73934819018001</v>
      </c>
      <c r="R312" s="15">
        <f t="shared" si="37"/>
        <v>264.36541337116199</v>
      </c>
      <c r="S312" s="15">
        <f t="shared" si="37"/>
        <v>237.92887203404581</v>
      </c>
      <c r="T312" s="15">
        <f t="shared" si="32"/>
        <v>516.02339549304156</v>
      </c>
    </row>
    <row r="313" spans="3:20" x14ac:dyDescent="0.3">
      <c r="C313" s="13" t="s">
        <v>21</v>
      </c>
      <c r="D313" s="13">
        <v>301</v>
      </c>
      <c r="E313" s="13">
        <v>301</v>
      </c>
      <c r="F313" s="17">
        <v>47.1</v>
      </c>
      <c r="G313" s="15">
        <f t="shared" si="38"/>
        <v>-9.7222222222221627E-2</v>
      </c>
      <c r="H313" s="15">
        <f t="shared" si="39"/>
        <v>-7.6388888888889478E-2</v>
      </c>
      <c r="I313" s="15">
        <f t="shared" si="33"/>
        <v>13.083333333333334</v>
      </c>
      <c r="J313" s="15">
        <f>'Data (2)'!$I$4*G313</f>
        <v>-103.05555555555492</v>
      </c>
      <c r="K313" s="15">
        <f>('Data (2)'!$E$4*1.225*I313^2)/2</f>
        <v>70.936738179015634</v>
      </c>
      <c r="L313" s="15">
        <f>J313+K313+'Data (2)'!$G$4</f>
        <v>103.06298262346073</v>
      </c>
      <c r="M313" s="15">
        <f t="shared" si="34"/>
        <v>1.3484073559902778</v>
      </c>
      <c r="N313" s="15">
        <f t="shared" si="35"/>
        <v>1.3484073559902778</v>
      </c>
      <c r="O313" s="16">
        <f t="shared" si="36"/>
        <v>0</v>
      </c>
      <c r="P313" s="15">
        <f>SUM($N$12:N313)</f>
        <v>755.30067488307759</v>
      </c>
      <c r="Q313" s="15">
        <f>SUM($O$12:O313)</f>
        <v>293.73934819018001</v>
      </c>
      <c r="R313" s="15">
        <f t="shared" si="37"/>
        <v>264.36541337116199</v>
      </c>
      <c r="S313" s="15">
        <f t="shared" si="37"/>
        <v>237.92887203404581</v>
      </c>
      <c r="T313" s="15">
        <f t="shared" si="32"/>
        <v>517.37180284903184</v>
      </c>
    </row>
    <row r="314" spans="3:20" x14ac:dyDescent="0.3">
      <c r="C314" s="13" t="s">
        <v>21</v>
      </c>
      <c r="D314" s="13">
        <v>302</v>
      </c>
      <c r="E314" s="13">
        <v>302</v>
      </c>
      <c r="F314" s="17">
        <v>46.6</v>
      </c>
      <c r="G314" s="15">
        <f t="shared" si="38"/>
        <v>-0.18055555555555614</v>
      </c>
      <c r="H314" s="15">
        <f t="shared" si="39"/>
        <v>-7.6388888888889492E-2</v>
      </c>
      <c r="I314" s="15">
        <f t="shared" si="33"/>
        <v>12.944444444444445</v>
      </c>
      <c r="J314" s="15">
        <f>'Data (2)'!$I$4*G314</f>
        <v>-191.38888888888951</v>
      </c>
      <c r="K314" s="15">
        <f>('Data (2)'!$E$4*1.225*I314^2)/2</f>
        <v>69.438644416506961</v>
      </c>
      <c r="L314" s="15">
        <f>J314+K314+'Data (2)'!$G$4</f>
        <v>13.231555527617459</v>
      </c>
      <c r="M314" s="15">
        <f t="shared" si="34"/>
        <v>0.17127513544082601</v>
      </c>
      <c r="N314" s="15">
        <f t="shared" si="35"/>
        <v>0.17127513544082601</v>
      </c>
      <c r="O314" s="16">
        <f t="shared" si="36"/>
        <v>0</v>
      </c>
      <c r="P314" s="15">
        <f>SUM($N$12:N314)</f>
        <v>755.47195001851844</v>
      </c>
      <c r="Q314" s="15">
        <f>SUM($O$12:O314)</f>
        <v>293.73934819018001</v>
      </c>
      <c r="R314" s="15">
        <f t="shared" si="37"/>
        <v>264.36541337116199</v>
      </c>
      <c r="S314" s="15">
        <f t="shared" si="37"/>
        <v>237.92887203404581</v>
      </c>
      <c r="T314" s="15">
        <f t="shared" si="32"/>
        <v>517.54307798447257</v>
      </c>
    </row>
    <row r="315" spans="3:20" x14ac:dyDescent="0.3">
      <c r="C315" s="13" t="s">
        <v>21</v>
      </c>
      <c r="D315" s="13">
        <v>303</v>
      </c>
      <c r="E315" s="13">
        <v>303</v>
      </c>
      <c r="F315" s="17">
        <v>45.8</v>
      </c>
      <c r="G315" s="15">
        <f t="shared" si="38"/>
        <v>-0.25000000000000061</v>
      </c>
      <c r="H315" s="15">
        <f t="shared" si="39"/>
        <v>-8.3333333333333037E-2</v>
      </c>
      <c r="I315" s="15">
        <f t="shared" si="33"/>
        <v>12.722222222222221</v>
      </c>
      <c r="J315" s="15">
        <f>'Data (2)'!$I$4*G315</f>
        <v>-265.00000000000063</v>
      </c>
      <c r="K315" s="15">
        <f>('Data (2)'!$E$4*1.225*I315^2)/2</f>
        <v>67.074949839673607</v>
      </c>
      <c r="L315" s="15">
        <f>J315+K315+'Data (2)'!$G$4</f>
        <v>-62.743250160327023</v>
      </c>
      <c r="M315" s="15">
        <f t="shared" si="34"/>
        <v>-0.79823357148416041</v>
      </c>
      <c r="N315" s="15">
        <f t="shared" si="35"/>
        <v>0</v>
      </c>
      <c r="O315" s="16">
        <f t="shared" si="36"/>
        <v>0.79823357148416041</v>
      </c>
      <c r="P315" s="15">
        <f>SUM($N$12:N315)</f>
        <v>755.47195001851844</v>
      </c>
      <c r="Q315" s="15">
        <f>SUM($O$12:O315)</f>
        <v>294.53758176166417</v>
      </c>
      <c r="R315" s="15">
        <f t="shared" si="37"/>
        <v>265.08382358549778</v>
      </c>
      <c r="S315" s="15">
        <f t="shared" si="37"/>
        <v>238.57544122694802</v>
      </c>
      <c r="T315" s="15">
        <f t="shared" si="32"/>
        <v>516.89650879157045</v>
      </c>
    </row>
    <row r="316" spans="3:20" x14ac:dyDescent="0.3">
      <c r="C316" s="13" t="s">
        <v>21</v>
      </c>
      <c r="D316" s="13">
        <v>304</v>
      </c>
      <c r="E316" s="13">
        <v>304</v>
      </c>
      <c r="F316" s="17">
        <v>44.8</v>
      </c>
      <c r="G316" s="15">
        <f t="shared" si="38"/>
        <v>-0.34722222222222221</v>
      </c>
      <c r="H316" s="15">
        <f t="shared" si="39"/>
        <v>-8.333333333333301E-2</v>
      </c>
      <c r="I316" s="15">
        <f t="shared" si="33"/>
        <v>12.444444444444443</v>
      </c>
      <c r="J316" s="15">
        <f>'Data (2)'!$I$4*G316</f>
        <v>-368.05555555555554</v>
      </c>
      <c r="K316" s="15">
        <f>('Data (2)'!$E$4*1.225*I316^2)/2</f>
        <v>64.177889116444433</v>
      </c>
      <c r="L316" s="15">
        <f>J316+K316+'Data (2)'!$G$4</f>
        <v>-168.69586643911111</v>
      </c>
      <c r="M316" s="15">
        <f t="shared" si="34"/>
        <v>-2.0993263379089382</v>
      </c>
      <c r="N316" s="15">
        <f t="shared" si="35"/>
        <v>0</v>
      </c>
      <c r="O316" s="16">
        <f t="shared" si="36"/>
        <v>2.0993263379089382</v>
      </c>
      <c r="P316" s="15">
        <f>SUM($N$12:N316)</f>
        <v>755.47195001851844</v>
      </c>
      <c r="Q316" s="15">
        <f>SUM($O$12:O316)</f>
        <v>296.63690809957313</v>
      </c>
      <c r="R316" s="15">
        <f t="shared" si="37"/>
        <v>266.97321728961583</v>
      </c>
      <c r="S316" s="15">
        <f t="shared" si="37"/>
        <v>240.27589556065425</v>
      </c>
      <c r="T316" s="15">
        <f t="shared" si="32"/>
        <v>515.19605445786419</v>
      </c>
    </row>
    <row r="317" spans="3:20" x14ac:dyDescent="0.3">
      <c r="C317" s="13" t="s">
        <v>21</v>
      </c>
      <c r="D317" s="13">
        <v>305</v>
      </c>
      <c r="E317" s="13">
        <v>305</v>
      </c>
      <c r="F317" s="17">
        <v>43.3</v>
      </c>
      <c r="G317" s="15">
        <f t="shared" si="38"/>
        <v>-0.41666666666666663</v>
      </c>
      <c r="H317" s="15">
        <f t="shared" si="39"/>
        <v>0</v>
      </c>
      <c r="I317" s="15">
        <f t="shared" si="33"/>
        <v>12.027777777777777</v>
      </c>
      <c r="J317" s="15">
        <f>'Data (2)'!$I$4*G317</f>
        <v>-441.66666666666663</v>
      </c>
      <c r="K317" s="15">
        <f>('Data (2)'!$E$4*1.225*I317^2)/2</f>
        <v>59.952209485376727</v>
      </c>
      <c r="L317" s="15">
        <f>J317+K317+'Data (2)'!$G$4</f>
        <v>-246.53265718128989</v>
      </c>
      <c r="M317" s="15">
        <f t="shared" si="34"/>
        <v>-2.9652400155416254</v>
      </c>
      <c r="N317" s="15">
        <f t="shared" si="35"/>
        <v>0</v>
      </c>
      <c r="O317" s="16">
        <f t="shared" si="36"/>
        <v>2.9652400155416254</v>
      </c>
      <c r="P317" s="15">
        <f>SUM($N$12:N317)</f>
        <v>755.47195001851844</v>
      </c>
      <c r="Q317" s="15">
        <f>SUM($O$12:O317)</f>
        <v>299.60214811511474</v>
      </c>
      <c r="R317" s="15">
        <f t="shared" si="37"/>
        <v>269.64193330360325</v>
      </c>
      <c r="S317" s="15">
        <f t="shared" si="37"/>
        <v>242.67773997324292</v>
      </c>
      <c r="T317" s="15">
        <f t="shared" si="32"/>
        <v>512.79421004527558</v>
      </c>
    </row>
    <row r="318" spans="3:20" x14ac:dyDescent="0.3">
      <c r="C318" s="13" t="s">
        <v>21</v>
      </c>
      <c r="D318" s="13">
        <v>306</v>
      </c>
      <c r="E318" s="13">
        <v>306</v>
      </c>
      <c r="F318" s="17">
        <v>41.8</v>
      </c>
      <c r="G318" s="15">
        <f t="shared" si="38"/>
        <v>-0.34722222222222221</v>
      </c>
      <c r="H318" s="15">
        <f t="shared" si="39"/>
        <v>0.10416666666666666</v>
      </c>
      <c r="I318" s="15">
        <f t="shared" si="33"/>
        <v>11.611111111111111</v>
      </c>
      <c r="J318" s="15">
        <f>'Data (2)'!$I$4*G318</f>
        <v>-368.05555555555554</v>
      </c>
      <c r="K318" s="15">
        <f>('Data (2)'!$E$4*1.225*I318^2)/2</f>
        <v>55.870423598840283</v>
      </c>
      <c r="L318" s="15">
        <f>J318+K318+'Data (2)'!$G$4</f>
        <v>-177.00333195671527</v>
      </c>
      <c r="M318" s="15">
        <f t="shared" si="34"/>
        <v>-2.0552053543863047</v>
      </c>
      <c r="N318" s="15">
        <f t="shared" si="35"/>
        <v>0</v>
      </c>
      <c r="O318" s="16">
        <f t="shared" si="36"/>
        <v>2.0552053543863047</v>
      </c>
      <c r="P318" s="15">
        <f>SUM($N$12:N318)</f>
        <v>755.47195001851844</v>
      </c>
      <c r="Q318" s="15">
        <f>SUM($O$12:O318)</f>
        <v>301.65735346950106</v>
      </c>
      <c r="R318" s="15">
        <f t="shared" si="37"/>
        <v>271.49161812255096</v>
      </c>
      <c r="S318" s="15">
        <f t="shared" si="37"/>
        <v>244.34245631029586</v>
      </c>
      <c r="T318" s="15">
        <f t="shared" si="32"/>
        <v>511.12949370822258</v>
      </c>
    </row>
    <row r="319" spans="3:20" x14ac:dyDescent="0.3">
      <c r="C319" s="13" t="s">
        <v>21</v>
      </c>
      <c r="D319" s="13">
        <v>307</v>
      </c>
      <c r="E319" s="13">
        <v>307</v>
      </c>
      <c r="F319" s="17">
        <v>40.799999999999997</v>
      </c>
      <c r="G319" s="15">
        <f t="shared" si="38"/>
        <v>-0.20833333333333331</v>
      </c>
      <c r="H319" s="15">
        <f t="shared" si="39"/>
        <v>0.12500000000000028</v>
      </c>
      <c r="I319" s="15">
        <f t="shared" si="33"/>
        <v>11.333333333333332</v>
      </c>
      <c r="J319" s="15">
        <f>'Data (2)'!$I$4*G319</f>
        <v>-220.83333333333331</v>
      </c>
      <c r="K319" s="15">
        <f>('Data (2)'!$E$4*1.225*I319^2)/2</f>
        <v>53.229173976999995</v>
      </c>
      <c r="L319" s="15">
        <f>J319+K319+'Data (2)'!$G$4</f>
        <v>-32.422359356333317</v>
      </c>
      <c r="M319" s="15">
        <f t="shared" si="34"/>
        <v>-0.36745340603844417</v>
      </c>
      <c r="N319" s="15">
        <f t="shared" si="35"/>
        <v>0</v>
      </c>
      <c r="O319" s="16">
        <f t="shared" si="36"/>
        <v>0.36745340603844417</v>
      </c>
      <c r="P319" s="15">
        <f>SUM($N$12:N319)</f>
        <v>755.47195001851844</v>
      </c>
      <c r="Q319" s="15">
        <f>SUM($O$12:O319)</f>
        <v>302.02480687553953</v>
      </c>
      <c r="R319" s="15">
        <f t="shared" si="37"/>
        <v>271.8223261879856</v>
      </c>
      <c r="S319" s="15">
        <f t="shared" si="37"/>
        <v>244.64009356918703</v>
      </c>
      <c r="T319" s="15">
        <f t="shared" si="32"/>
        <v>510.83185644933144</v>
      </c>
    </row>
    <row r="320" spans="3:20" x14ac:dyDescent="0.3">
      <c r="C320" s="13" t="s">
        <v>21</v>
      </c>
      <c r="D320" s="13">
        <v>308</v>
      </c>
      <c r="E320" s="13">
        <v>308</v>
      </c>
      <c r="F320" s="17">
        <v>40.299999999999997</v>
      </c>
      <c r="G320" s="15">
        <f t="shared" si="38"/>
        <v>-9.7222222222221627E-2</v>
      </c>
      <c r="H320" s="15">
        <f t="shared" si="39"/>
        <v>6.2500000000000389E-2</v>
      </c>
      <c r="I320" s="15">
        <f t="shared" si="33"/>
        <v>11.194444444444443</v>
      </c>
      <c r="J320" s="15">
        <f>'Data (2)'!$I$4*G320</f>
        <v>-103.05555555555492</v>
      </c>
      <c r="K320" s="15">
        <f>('Data (2)'!$E$4*1.225*I320^2)/2</f>
        <v>51.932531456835058</v>
      </c>
      <c r="L320" s="15">
        <f>J320+K320+'Data (2)'!$G$4</f>
        <v>84.058775901280143</v>
      </c>
      <c r="M320" s="15">
        <f t="shared" si="34"/>
        <v>0.94099129689488581</v>
      </c>
      <c r="N320" s="15">
        <f t="shared" si="35"/>
        <v>0.94099129689488581</v>
      </c>
      <c r="O320" s="16">
        <f t="shared" si="36"/>
        <v>0</v>
      </c>
      <c r="P320" s="15">
        <f>SUM($N$12:N320)</f>
        <v>756.41294131541338</v>
      </c>
      <c r="Q320" s="15">
        <f>SUM($O$12:O320)</f>
        <v>302.02480687553953</v>
      </c>
      <c r="R320" s="15">
        <f t="shared" si="37"/>
        <v>271.8223261879856</v>
      </c>
      <c r="S320" s="15">
        <f t="shared" si="37"/>
        <v>244.64009356918703</v>
      </c>
      <c r="T320" s="15">
        <f t="shared" si="32"/>
        <v>511.77284774622638</v>
      </c>
    </row>
    <row r="321" spans="3:20" x14ac:dyDescent="0.3">
      <c r="C321" s="13" t="s">
        <v>21</v>
      </c>
      <c r="D321" s="13">
        <v>309</v>
      </c>
      <c r="E321" s="13">
        <v>309</v>
      </c>
      <c r="F321" s="17">
        <v>40.1</v>
      </c>
      <c r="G321" s="15">
        <f t="shared" si="38"/>
        <v>-8.3333333333332538E-2</v>
      </c>
      <c r="H321" s="15">
        <f t="shared" si="39"/>
        <v>-1.3888888888889089E-2</v>
      </c>
      <c r="I321" s="15">
        <f t="shared" si="33"/>
        <v>11.138888888888889</v>
      </c>
      <c r="J321" s="15">
        <f>'Data (2)'!$I$4*G321</f>
        <v>-88.33333333333249</v>
      </c>
      <c r="K321" s="15">
        <f>('Data (2)'!$E$4*1.225*I321^2)/2</f>
        <v>51.418351143043409</v>
      </c>
      <c r="L321" s="15">
        <f>J321+K321+'Data (2)'!$G$4</f>
        <v>98.266817809710929</v>
      </c>
      <c r="M321" s="15">
        <f t="shared" si="34"/>
        <v>1.0945831650470579</v>
      </c>
      <c r="N321" s="15">
        <f t="shared" si="35"/>
        <v>1.0945831650470579</v>
      </c>
      <c r="O321" s="16">
        <f t="shared" si="36"/>
        <v>0</v>
      </c>
      <c r="P321" s="15">
        <f>SUM($N$12:N321)</f>
        <v>757.50752448046046</v>
      </c>
      <c r="Q321" s="15">
        <f>SUM($O$12:O321)</f>
        <v>302.02480687553953</v>
      </c>
      <c r="R321" s="15">
        <f t="shared" si="37"/>
        <v>271.8223261879856</v>
      </c>
      <c r="S321" s="15">
        <f t="shared" si="37"/>
        <v>244.64009356918703</v>
      </c>
      <c r="T321" s="15">
        <f t="shared" si="32"/>
        <v>512.86743091127346</v>
      </c>
    </row>
    <row r="322" spans="3:20" x14ac:dyDescent="0.3">
      <c r="C322" s="13" t="s">
        <v>21</v>
      </c>
      <c r="D322" s="13">
        <v>310</v>
      </c>
      <c r="E322" s="13">
        <v>310</v>
      </c>
      <c r="F322" s="17">
        <v>39.700000000000003</v>
      </c>
      <c r="G322" s="15">
        <f t="shared" si="38"/>
        <v>-0.12499999999999981</v>
      </c>
      <c r="H322" s="15">
        <f t="shared" si="39"/>
        <v>-4.1666666666667254E-2</v>
      </c>
      <c r="I322" s="15">
        <f t="shared" si="33"/>
        <v>11.027777777777779</v>
      </c>
      <c r="J322" s="15">
        <f>'Data (2)'!$I$4*G322</f>
        <v>-132.4999999999998</v>
      </c>
      <c r="K322" s="15">
        <f>('Data (2)'!$E$4*1.225*I322^2)/2</f>
        <v>50.397664848501748</v>
      </c>
      <c r="L322" s="15">
        <f>J322+K322+'Data (2)'!$G$4</f>
        <v>53.079464848501956</v>
      </c>
      <c r="M322" s="15">
        <f t="shared" si="34"/>
        <v>0.5853485429126466</v>
      </c>
      <c r="N322" s="15">
        <f t="shared" si="35"/>
        <v>0.5853485429126466</v>
      </c>
      <c r="O322" s="16">
        <f t="shared" si="36"/>
        <v>0</v>
      </c>
      <c r="P322" s="15">
        <f>SUM($N$12:N322)</f>
        <v>758.09287302337316</v>
      </c>
      <c r="Q322" s="15">
        <f>SUM($O$12:O322)</f>
        <v>302.02480687553953</v>
      </c>
      <c r="R322" s="15">
        <f t="shared" si="37"/>
        <v>271.8223261879856</v>
      </c>
      <c r="S322" s="15">
        <f t="shared" si="37"/>
        <v>244.64009356918703</v>
      </c>
      <c r="T322" s="15">
        <f t="shared" si="32"/>
        <v>513.45277945418616</v>
      </c>
    </row>
    <row r="323" spans="3:20" x14ac:dyDescent="0.3">
      <c r="C323" s="13" t="s">
        <v>21</v>
      </c>
      <c r="D323" s="13">
        <v>311</v>
      </c>
      <c r="E323" s="13">
        <v>311</v>
      </c>
      <c r="F323" s="17">
        <v>39.200000000000003</v>
      </c>
      <c r="G323" s="15">
        <f t="shared" si="38"/>
        <v>-0.16666666666666705</v>
      </c>
      <c r="H323" s="15">
        <f t="shared" si="39"/>
        <v>-6.2500000000000402E-2</v>
      </c>
      <c r="I323" s="15">
        <f t="shared" si="33"/>
        <v>10.888888888888889</v>
      </c>
      <c r="J323" s="15">
        <f>'Data (2)'!$I$4*G323</f>
        <v>-176.66666666666706</v>
      </c>
      <c r="K323" s="15">
        <f>('Data (2)'!$E$4*1.225*I323^2)/2</f>
        <v>49.136196354777788</v>
      </c>
      <c r="L323" s="15">
        <f>J323+K323+'Data (2)'!$G$4</f>
        <v>7.6513296881107351</v>
      </c>
      <c r="M323" s="15">
        <f t="shared" si="34"/>
        <v>8.3314478826094676E-2</v>
      </c>
      <c r="N323" s="15">
        <f t="shared" si="35"/>
        <v>8.3314478826094676E-2</v>
      </c>
      <c r="O323" s="16">
        <f t="shared" si="36"/>
        <v>0</v>
      </c>
      <c r="P323" s="15">
        <f>SUM($N$12:N323)</f>
        <v>758.17618750219924</v>
      </c>
      <c r="Q323" s="15">
        <f>SUM($O$12:O323)</f>
        <v>302.02480687553953</v>
      </c>
      <c r="R323" s="15">
        <f t="shared" si="37"/>
        <v>271.8223261879856</v>
      </c>
      <c r="S323" s="15">
        <f t="shared" si="37"/>
        <v>244.64009356918703</v>
      </c>
      <c r="T323" s="15">
        <f t="shared" si="32"/>
        <v>513.53609393301224</v>
      </c>
    </row>
    <row r="324" spans="3:20" x14ac:dyDescent="0.3">
      <c r="C324" s="13" t="s">
        <v>21</v>
      </c>
      <c r="D324" s="13">
        <v>312</v>
      </c>
      <c r="E324" s="13">
        <v>312</v>
      </c>
      <c r="F324" s="17">
        <v>38.5</v>
      </c>
      <c r="G324" s="15">
        <f t="shared" si="38"/>
        <v>-0.25000000000000061</v>
      </c>
      <c r="H324" s="15">
        <f t="shared" si="39"/>
        <v>-9.0277777777777582E-2</v>
      </c>
      <c r="I324" s="15">
        <f t="shared" si="33"/>
        <v>10.694444444444445</v>
      </c>
      <c r="J324" s="15">
        <f>'Data (2)'!$I$4*G324</f>
        <v>-265.00000000000063</v>
      </c>
      <c r="K324" s="15">
        <f>('Data (2)'!$E$4*1.225*I324^2)/2</f>
        <v>47.397000629210076</v>
      </c>
      <c r="L324" s="15">
        <f>J324+K324+'Data (2)'!$G$4</f>
        <v>-82.421199370790532</v>
      </c>
      <c r="M324" s="15">
        <f t="shared" si="34"/>
        <v>-0.88144893771539878</v>
      </c>
      <c r="N324" s="15">
        <f t="shared" si="35"/>
        <v>0</v>
      </c>
      <c r="O324" s="16">
        <f t="shared" si="36"/>
        <v>0.88144893771539878</v>
      </c>
      <c r="P324" s="15">
        <f>SUM($N$12:N324)</f>
        <v>758.17618750219924</v>
      </c>
      <c r="Q324" s="15">
        <f>SUM($O$12:O324)</f>
        <v>302.90625581325492</v>
      </c>
      <c r="R324" s="15">
        <f t="shared" si="37"/>
        <v>272.61563023192946</v>
      </c>
      <c r="S324" s="15">
        <f t="shared" si="37"/>
        <v>245.35406720873652</v>
      </c>
      <c r="T324" s="15">
        <f t="shared" si="32"/>
        <v>512.82212029346272</v>
      </c>
    </row>
    <row r="325" spans="3:20" x14ac:dyDescent="0.3">
      <c r="C325" s="13" t="s">
        <v>21</v>
      </c>
      <c r="D325" s="13">
        <v>313</v>
      </c>
      <c r="E325" s="13">
        <v>313</v>
      </c>
      <c r="F325" s="17">
        <v>37.4</v>
      </c>
      <c r="G325" s="15">
        <f t="shared" si="38"/>
        <v>-0.34722222222222221</v>
      </c>
      <c r="H325" s="15">
        <f t="shared" si="39"/>
        <v>-8.333333333333301E-2</v>
      </c>
      <c r="I325" s="15">
        <f t="shared" si="33"/>
        <v>10.388888888888888</v>
      </c>
      <c r="J325" s="15">
        <f>'Data (2)'!$I$4*G325</f>
        <v>-368.05555555555554</v>
      </c>
      <c r="K325" s="15">
        <f>('Data (2)'!$E$4*1.225*I325^2)/2</f>
        <v>44.727292022340272</v>
      </c>
      <c r="L325" s="15">
        <f>J325+K325+'Data (2)'!$G$4</f>
        <v>-188.14646353321524</v>
      </c>
      <c r="M325" s="15">
        <f t="shared" si="34"/>
        <v>-1.9546327044839582</v>
      </c>
      <c r="N325" s="15">
        <f t="shared" si="35"/>
        <v>0</v>
      </c>
      <c r="O325" s="16">
        <f t="shared" si="36"/>
        <v>1.9546327044839582</v>
      </c>
      <c r="P325" s="15">
        <f>SUM($N$12:N325)</f>
        <v>758.17618750219924</v>
      </c>
      <c r="Q325" s="15">
        <f>SUM($O$12:O325)</f>
        <v>304.86088851773889</v>
      </c>
      <c r="R325" s="15">
        <f t="shared" si="37"/>
        <v>274.37479966596499</v>
      </c>
      <c r="S325" s="15">
        <f t="shared" si="37"/>
        <v>246.93731969936849</v>
      </c>
      <c r="T325" s="15">
        <f t="shared" si="32"/>
        <v>511.23886780283078</v>
      </c>
    </row>
    <row r="326" spans="3:20" x14ac:dyDescent="0.3">
      <c r="C326" s="13" t="s">
        <v>21</v>
      </c>
      <c r="D326" s="13">
        <v>314</v>
      </c>
      <c r="E326" s="13">
        <v>314</v>
      </c>
      <c r="F326" s="17">
        <v>36</v>
      </c>
      <c r="G326" s="15">
        <f t="shared" si="38"/>
        <v>-0.41666666666666663</v>
      </c>
      <c r="H326" s="15">
        <f t="shared" si="39"/>
        <v>-3.472222222222221E-2</v>
      </c>
      <c r="I326" s="15">
        <f t="shared" si="33"/>
        <v>10</v>
      </c>
      <c r="J326" s="15">
        <f>'Data (2)'!$I$4*G326</f>
        <v>-441.66666666666663</v>
      </c>
      <c r="K326" s="15">
        <f>('Data (2)'!$E$4*1.225*I326^2)/2</f>
        <v>41.441398425000003</v>
      </c>
      <c r="L326" s="15">
        <f>J326+K326+'Data (2)'!$G$4</f>
        <v>-265.04346824166663</v>
      </c>
      <c r="M326" s="15">
        <f t="shared" si="34"/>
        <v>-2.6504346824166665</v>
      </c>
      <c r="N326" s="15">
        <f t="shared" si="35"/>
        <v>0</v>
      </c>
      <c r="O326" s="16">
        <f t="shared" si="36"/>
        <v>2.6504346824166665</v>
      </c>
      <c r="P326" s="15">
        <f>SUM($N$12:N326)</f>
        <v>758.17618750219924</v>
      </c>
      <c r="Q326" s="15">
        <f>SUM($O$12:O326)</f>
        <v>307.51132320015557</v>
      </c>
      <c r="R326" s="15">
        <f t="shared" si="37"/>
        <v>276.76019088014004</v>
      </c>
      <c r="S326" s="15">
        <f t="shared" si="37"/>
        <v>249.08417179212606</v>
      </c>
      <c r="T326" s="15">
        <f t="shared" si="32"/>
        <v>509.09201571007316</v>
      </c>
    </row>
    <row r="327" spans="3:20" x14ac:dyDescent="0.3">
      <c r="C327" s="13" t="s">
        <v>21</v>
      </c>
      <c r="D327" s="13">
        <v>315</v>
      </c>
      <c r="E327" s="13">
        <v>315</v>
      </c>
      <c r="F327" s="17">
        <v>34.4</v>
      </c>
      <c r="G327" s="15">
        <f t="shared" si="38"/>
        <v>-0.41666666666666663</v>
      </c>
      <c r="H327" s="15">
        <f t="shared" si="39"/>
        <v>2.083333333333337E-2</v>
      </c>
      <c r="I327" s="15">
        <f t="shared" si="33"/>
        <v>9.5555555555555554</v>
      </c>
      <c r="J327" s="15">
        <f>'Data (2)'!$I$4*G327</f>
        <v>-441.66666666666663</v>
      </c>
      <c r="K327" s="15">
        <f>('Data (2)'!$E$4*1.225*I327^2)/2</f>
        <v>37.839578117444447</v>
      </c>
      <c r="L327" s="15">
        <f>J327+K327+'Data (2)'!$G$4</f>
        <v>-268.64528854922219</v>
      </c>
      <c r="M327" s="15">
        <f t="shared" si="34"/>
        <v>-2.567054979470345</v>
      </c>
      <c r="N327" s="15">
        <f t="shared" si="35"/>
        <v>0</v>
      </c>
      <c r="O327" s="16">
        <f t="shared" si="36"/>
        <v>2.567054979470345</v>
      </c>
      <c r="P327" s="15">
        <f>SUM($N$12:N327)</f>
        <v>758.17618750219924</v>
      </c>
      <c r="Q327" s="15">
        <f>SUM($O$12:O327)</f>
        <v>310.07837817962593</v>
      </c>
      <c r="R327" s="15">
        <f t="shared" si="37"/>
        <v>279.07054036166335</v>
      </c>
      <c r="S327" s="15">
        <f t="shared" si="37"/>
        <v>251.16348632549702</v>
      </c>
      <c r="T327" s="15">
        <f t="shared" si="32"/>
        <v>507.01270117670219</v>
      </c>
    </row>
    <row r="328" spans="3:20" x14ac:dyDescent="0.3">
      <c r="C328" s="13" t="s">
        <v>21</v>
      </c>
      <c r="D328" s="13">
        <v>316</v>
      </c>
      <c r="E328" s="13">
        <v>316</v>
      </c>
      <c r="F328" s="17">
        <v>33</v>
      </c>
      <c r="G328" s="15">
        <f t="shared" si="38"/>
        <v>-0.37499999999999989</v>
      </c>
      <c r="H328" s="15">
        <f t="shared" si="39"/>
        <v>0</v>
      </c>
      <c r="I328" s="15">
        <f t="shared" si="33"/>
        <v>9.1666666666666661</v>
      </c>
      <c r="J328" s="15">
        <f>'Data (2)'!$I$4*G328</f>
        <v>-397.49999999999989</v>
      </c>
      <c r="K328" s="15">
        <f>('Data (2)'!$E$4*1.225*I328^2)/2</f>
        <v>34.8222861765625</v>
      </c>
      <c r="L328" s="15">
        <f>J328+K328+'Data (2)'!$G$4</f>
        <v>-227.49591382343738</v>
      </c>
      <c r="M328" s="15">
        <f t="shared" si="34"/>
        <v>-2.0853792100481758</v>
      </c>
      <c r="N328" s="15">
        <f t="shared" si="35"/>
        <v>0</v>
      </c>
      <c r="O328" s="16">
        <f t="shared" si="36"/>
        <v>2.0853792100481758</v>
      </c>
      <c r="P328" s="15">
        <f>SUM($N$12:N328)</f>
        <v>758.17618750219924</v>
      </c>
      <c r="Q328" s="15">
        <f>SUM($O$12:O328)</f>
        <v>312.16375738967412</v>
      </c>
      <c r="R328" s="15">
        <f t="shared" si="37"/>
        <v>280.94738165070669</v>
      </c>
      <c r="S328" s="15">
        <f t="shared" si="37"/>
        <v>252.85264348563604</v>
      </c>
      <c r="T328" s="15">
        <f t="shared" si="32"/>
        <v>505.32354401656323</v>
      </c>
    </row>
    <row r="329" spans="3:20" x14ac:dyDescent="0.3">
      <c r="C329" s="13" t="s">
        <v>21</v>
      </c>
      <c r="D329" s="13">
        <v>317</v>
      </c>
      <c r="E329" s="13">
        <v>317</v>
      </c>
      <c r="F329" s="17">
        <v>31.7</v>
      </c>
      <c r="G329" s="15">
        <f t="shared" si="38"/>
        <v>-0.41666666666666663</v>
      </c>
      <c r="H329" s="15">
        <f t="shared" si="39"/>
        <v>-6.944444444444442E-2</v>
      </c>
      <c r="I329" s="15">
        <f t="shared" si="33"/>
        <v>8.8055555555555554</v>
      </c>
      <c r="J329" s="15">
        <f>'Data (2)'!$I$4*G329</f>
        <v>-441.66666666666663</v>
      </c>
      <c r="K329" s="15">
        <f>('Data (2)'!$E$4*1.225*I329^2)/2</f>
        <v>32.132752209335067</v>
      </c>
      <c r="L329" s="15">
        <f>J329+K329+'Data (2)'!$G$4</f>
        <v>-274.35211445733154</v>
      </c>
      <c r="M329" s="15">
        <f t="shared" si="34"/>
        <v>-2.4158227856381695</v>
      </c>
      <c r="N329" s="15">
        <f t="shared" si="35"/>
        <v>0</v>
      </c>
      <c r="O329" s="16">
        <f t="shared" si="36"/>
        <v>2.4158227856381695</v>
      </c>
      <c r="P329" s="15">
        <f>SUM($N$12:N329)</f>
        <v>758.17618750219924</v>
      </c>
      <c r="Q329" s="15">
        <f>SUM($O$12:O329)</f>
        <v>314.57958017531229</v>
      </c>
      <c r="R329" s="15">
        <f t="shared" si="37"/>
        <v>283.12162215778108</v>
      </c>
      <c r="S329" s="15">
        <f t="shared" si="37"/>
        <v>254.80945994200297</v>
      </c>
      <c r="T329" s="15">
        <f t="shared" si="32"/>
        <v>503.3667275601963</v>
      </c>
    </row>
    <row r="330" spans="3:20" x14ac:dyDescent="0.3">
      <c r="C330" s="13" t="s">
        <v>21</v>
      </c>
      <c r="D330" s="13">
        <v>318</v>
      </c>
      <c r="E330" s="13">
        <v>318</v>
      </c>
      <c r="F330" s="17">
        <v>30</v>
      </c>
      <c r="G330" s="15">
        <f t="shared" si="38"/>
        <v>-0.51388888888888873</v>
      </c>
      <c r="H330" s="15">
        <f t="shared" si="39"/>
        <v>-6.2499999999999889E-2</v>
      </c>
      <c r="I330" s="15">
        <f t="shared" si="33"/>
        <v>8.3333333333333339</v>
      </c>
      <c r="J330" s="15">
        <f>'Data (2)'!$I$4*G330</f>
        <v>-544.72222222222206</v>
      </c>
      <c r="K330" s="15">
        <f>('Data (2)'!$E$4*1.225*I330^2)/2</f>
        <v>28.778748906250009</v>
      </c>
      <c r="L330" s="15">
        <f>J330+K330+'Data (2)'!$G$4</f>
        <v>-380.76167331597202</v>
      </c>
      <c r="M330" s="15">
        <f t="shared" si="34"/>
        <v>-3.1730139442997669</v>
      </c>
      <c r="N330" s="15">
        <f t="shared" si="35"/>
        <v>0</v>
      </c>
      <c r="O330" s="16">
        <f t="shared" si="36"/>
        <v>3.1730139442997669</v>
      </c>
      <c r="P330" s="15">
        <f>SUM($N$12:N330)</f>
        <v>758.17618750219924</v>
      </c>
      <c r="Q330" s="15">
        <f>SUM($O$12:O330)</f>
        <v>317.75259411961207</v>
      </c>
      <c r="R330" s="15">
        <f t="shared" si="37"/>
        <v>285.97733470765087</v>
      </c>
      <c r="S330" s="15">
        <f t="shared" si="37"/>
        <v>257.37960123688578</v>
      </c>
      <c r="T330" s="15">
        <f t="shared" si="32"/>
        <v>500.79658626531346</v>
      </c>
    </row>
    <row r="331" spans="3:20" x14ac:dyDescent="0.3">
      <c r="C331" s="13" t="s">
        <v>21</v>
      </c>
      <c r="D331" s="13">
        <v>319</v>
      </c>
      <c r="E331" s="13">
        <v>319</v>
      </c>
      <c r="F331" s="17">
        <v>28</v>
      </c>
      <c r="G331" s="15">
        <f t="shared" si="38"/>
        <v>-0.54166666666666641</v>
      </c>
      <c r="H331" s="15">
        <f t="shared" si="39"/>
        <v>9.027777777777779E-2</v>
      </c>
      <c r="I331" s="15">
        <f t="shared" si="33"/>
        <v>7.7777777777777777</v>
      </c>
      <c r="J331" s="15">
        <f>'Data (2)'!$I$4*G331</f>
        <v>-574.1666666666664</v>
      </c>
      <c r="K331" s="15">
        <f>('Data (2)'!$E$4*1.225*I331^2)/2</f>
        <v>25.069487936111113</v>
      </c>
      <c r="L331" s="15">
        <f>J331+K331+'Data (2)'!$G$4</f>
        <v>-413.91537873055523</v>
      </c>
      <c r="M331" s="15">
        <f t="shared" si="34"/>
        <v>-3.2193418345709852</v>
      </c>
      <c r="N331" s="15">
        <f t="shared" si="35"/>
        <v>0</v>
      </c>
      <c r="O331" s="16">
        <f t="shared" si="36"/>
        <v>3.2193418345709852</v>
      </c>
      <c r="P331" s="15">
        <f>SUM($N$12:N331)</f>
        <v>758.17618750219924</v>
      </c>
      <c r="Q331" s="15">
        <f>SUM($O$12:O331)</f>
        <v>320.97193595418304</v>
      </c>
      <c r="R331" s="15">
        <f t="shared" si="37"/>
        <v>288.87474235876476</v>
      </c>
      <c r="S331" s="15">
        <f t="shared" si="37"/>
        <v>259.98726812288828</v>
      </c>
      <c r="T331" s="15">
        <f t="shared" si="32"/>
        <v>498.18891937931096</v>
      </c>
    </row>
    <row r="332" spans="3:20" x14ac:dyDescent="0.3">
      <c r="C332" s="13" t="s">
        <v>21</v>
      </c>
      <c r="D332" s="13">
        <v>320</v>
      </c>
      <c r="E332" s="13">
        <v>320</v>
      </c>
      <c r="F332" s="17">
        <v>26.1</v>
      </c>
      <c r="G332" s="15">
        <f t="shared" si="38"/>
        <v>-0.33333333333333315</v>
      </c>
      <c r="H332" s="15">
        <f t="shared" si="39"/>
        <v>0.18749999999999967</v>
      </c>
      <c r="I332" s="15">
        <f t="shared" si="33"/>
        <v>7.25</v>
      </c>
      <c r="J332" s="15">
        <f>'Data (2)'!$I$4*G332</f>
        <v>-353.33333333333314</v>
      </c>
      <c r="K332" s="15">
        <f>('Data (2)'!$E$4*1.225*I332^2)/2</f>
        <v>21.782635047140626</v>
      </c>
      <c r="L332" s="15">
        <f>J332+K332+'Data (2)'!$G$4</f>
        <v>-196.36889828619252</v>
      </c>
      <c r="M332" s="15">
        <f t="shared" si="34"/>
        <v>-1.4236745125748957</v>
      </c>
      <c r="N332" s="15">
        <f t="shared" si="35"/>
        <v>0</v>
      </c>
      <c r="O332" s="16">
        <f t="shared" si="36"/>
        <v>1.4236745125748957</v>
      </c>
      <c r="P332" s="15">
        <f>SUM($N$12:N332)</f>
        <v>758.17618750219924</v>
      </c>
      <c r="Q332" s="15">
        <f>SUM($O$12:O332)</f>
        <v>322.39561046675794</v>
      </c>
      <c r="R332" s="15">
        <f t="shared" si="37"/>
        <v>290.15604942008218</v>
      </c>
      <c r="S332" s="15">
        <f t="shared" si="37"/>
        <v>261.14044447807396</v>
      </c>
      <c r="T332" s="15">
        <f t="shared" ref="T332:T395" si="40">P332-S332</f>
        <v>497.03574302412528</v>
      </c>
    </row>
    <row r="333" spans="3:20" x14ac:dyDescent="0.3">
      <c r="C333" s="13" t="s">
        <v>21</v>
      </c>
      <c r="D333" s="13">
        <v>321</v>
      </c>
      <c r="E333" s="13">
        <v>321</v>
      </c>
      <c r="F333" s="17">
        <v>25.6</v>
      </c>
      <c r="G333" s="15">
        <f t="shared" si="38"/>
        <v>-0.16666666666666705</v>
      </c>
      <c r="H333" s="15">
        <f t="shared" si="39"/>
        <v>0.11805555555555527</v>
      </c>
      <c r="I333" s="15">
        <f t="shared" ref="I333:I396" si="41">F333/3.6</f>
        <v>7.1111111111111116</v>
      </c>
      <c r="J333" s="15">
        <f>'Data (2)'!$I$4*G333</f>
        <v>-176.66666666666706</v>
      </c>
      <c r="K333" s="15">
        <f>('Data (2)'!$E$4*1.225*I333^2)/2</f>
        <v>20.956045425777781</v>
      </c>
      <c r="L333" s="15">
        <f>J333+K333+'Data (2)'!$G$4</f>
        <v>-20.528821240889272</v>
      </c>
      <c r="M333" s="15">
        <f t="shared" ref="M333:M396" si="42">(I333*L333)/1000</f>
        <v>-0.14598272882410149</v>
      </c>
      <c r="N333" s="15">
        <f t="shared" ref="N333:N396" si="43">IF(M333&gt;0, M333, 0)</f>
        <v>0</v>
      </c>
      <c r="O333" s="16">
        <f t="shared" ref="O333:O396" si="44">ABS(IF(((I333*L333)/1000)&lt;0, ((I333*L333)/1000), 0))</f>
        <v>0.14598272882410149</v>
      </c>
      <c r="P333" s="15">
        <f>SUM($N$12:N333)</f>
        <v>758.17618750219924</v>
      </c>
      <c r="Q333" s="15">
        <f>SUM($O$12:O333)</f>
        <v>322.54159319558204</v>
      </c>
      <c r="R333" s="15">
        <f t="shared" ref="R333:S396" si="45">Q333*($E$8/100)</f>
        <v>290.28743387602384</v>
      </c>
      <c r="S333" s="15">
        <f t="shared" si="45"/>
        <v>261.25869048842145</v>
      </c>
      <c r="T333" s="15">
        <f t="shared" si="40"/>
        <v>496.91749701377779</v>
      </c>
    </row>
    <row r="334" spans="3:20" x14ac:dyDescent="0.3">
      <c r="C334" s="13" t="s">
        <v>21</v>
      </c>
      <c r="D334" s="13">
        <v>322</v>
      </c>
      <c r="E334" s="13">
        <v>322</v>
      </c>
      <c r="F334" s="17">
        <v>24.9</v>
      </c>
      <c r="G334" s="15">
        <f t="shared" ref="G334:G397" si="46">($F335-$F333)/2/3.6</f>
        <v>-9.7222222222222612E-2</v>
      </c>
      <c r="H334" s="15">
        <f t="shared" ref="H334:H397" si="47">($G335-$G333)/2</f>
        <v>4.1666666666667004E-2</v>
      </c>
      <c r="I334" s="15">
        <f t="shared" si="41"/>
        <v>6.9166666666666661</v>
      </c>
      <c r="J334" s="15">
        <f>'Data (2)'!$I$4*G334</f>
        <v>-103.05555555555597</v>
      </c>
      <c r="K334" s="15">
        <f>('Data (2)'!$E$4*1.225*I334^2)/2</f>
        <v>19.825680121515624</v>
      </c>
      <c r="L334" s="15">
        <f>J334+K334+'Data (2)'!$G$4</f>
        <v>51.951924565959672</v>
      </c>
      <c r="M334" s="15">
        <f t="shared" si="42"/>
        <v>0.3593341449145544</v>
      </c>
      <c r="N334" s="15">
        <f t="shared" si="43"/>
        <v>0.3593341449145544</v>
      </c>
      <c r="O334" s="16">
        <f t="shared" si="44"/>
        <v>0</v>
      </c>
      <c r="P334" s="15">
        <f>SUM($N$12:N334)</f>
        <v>758.5355216471138</v>
      </c>
      <c r="Q334" s="15">
        <f>SUM($O$12:O334)</f>
        <v>322.54159319558204</v>
      </c>
      <c r="R334" s="15">
        <f t="shared" si="45"/>
        <v>290.28743387602384</v>
      </c>
      <c r="S334" s="15">
        <f t="shared" si="45"/>
        <v>261.25869048842145</v>
      </c>
      <c r="T334" s="15">
        <f t="shared" si="40"/>
        <v>497.27683115869235</v>
      </c>
    </row>
    <row r="335" spans="3:20" x14ac:dyDescent="0.3">
      <c r="C335" s="13" t="s">
        <v>21</v>
      </c>
      <c r="D335" s="13">
        <v>323</v>
      </c>
      <c r="E335" s="13">
        <v>323</v>
      </c>
      <c r="F335" s="17">
        <v>24.9</v>
      </c>
      <c r="G335" s="15">
        <f t="shared" si="46"/>
        <v>-8.3333333333333037E-2</v>
      </c>
      <c r="H335" s="15">
        <f t="shared" si="47"/>
        <v>-2.0833333333333141E-2</v>
      </c>
      <c r="I335" s="15">
        <f t="shared" si="41"/>
        <v>6.9166666666666661</v>
      </c>
      <c r="J335" s="15">
        <f>'Data (2)'!$I$4*G335</f>
        <v>-88.333333333333016</v>
      </c>
      <c r="K335" s="15">
        <f>('Data (2)'!$E$4*1.225*I335^2)/2</f>
        <v>19.825680121515624</v>
      </c>
      <c r="L335" s="15">
        <f>J335+K335+'Data (2)'!$G$4</f>
        <v>66.674146788182611</v>
      </c>
      <c r="M335" s="15">
        <f t="shared" si="42"/>
        <v>0.46116284861826301</v>
      </c>
      <c r="N335" s="15">
        <f t="shared" si="43"/>
        <v>0.46116284861826301</v>
      </c>
      <c r="O335" s="16">
        <f t="shared" si="44"/>
        <v>0</v>
      </c>
      <c r="P335" s="15">
        <f>SUM($N$12:N335)</f>
        <v>758.9966844957321</v>
      </c>
      <c r="Q335" s="15">
        <f>SUM($O$12:O335)</f>
        <v>322.54159319558204</v>
      </c>
      <c r="R335" s="15">
        <f t="shared" si="45"/>
        <v>290.28743387602384</v>
      </c>
      <c r="S335" s="15">
        <f t="shared" si="45"/>
        <v>261.25869048842145</v>
      </c>
      <c r="T335" s="15">
        <f t="shared" si="40"/>
        <v>497.73799400731065</v>
      </c>
    </row>
    <row r="336" spans="3:20" x14ac:dyDescent="0.3">
      <c r="C336" s="13" t="s">
        <v>21</v>
      </c>
      <c r="D336" s="13">
        <v>324</v>
      </c>
      <c r="E336" s="13">
        <v>324</v>
      </c>
      <c r="F336" s="17">
        <v>24.3</v>
      </c>
      <c r="G336" s="15">
        <f t="shared" si="46"/>
        <v>-0.1388888888888889</v>
      </c>
      <c r="H336" s="15">
        <f t="shared" si="47"/>
        <v>1.3888888888888593E-2</v>
      </c>
      <c r="I336" s="15">
        <f t="shared" si="41"/>
        <v>6.75</v>
      </c>
      <c r="J336" s="15">
        <f>'Data (2)'!$I$4*G336</f>
        <v>-147.22222222222223</v>
      </c>
      <c r="K336" s="15">
        <f>('Data (2)'!$E$4*1.225*I336^2)/2</f>
        <v>18.881737157390628</v>
      </c>
      <c r="L336" s="15">
        <f>J336+K336+'Data (2)'!$G$4</f>
        <v>6.8413149351684126</v>
      </c>
      <c r="M336" s="15">
        <f t="shared" si="42"/>
        <v>4.6178875812386784E-2</v>
      </c>
      <c r="N336" s="15">
        <f t="shared" si="43"/>
        <v>4.6178875812386784E-2</v>
      </c>
      <c r="O336" s="16">
        <f t="shared" si="44"/>
        <v>0</v>
      </c>
      <c r="P336" s="15">
        <f>SUM($N$12:N336)</f>
        <v>759.04286337154451</v>
      </c>
      <c r="Q336" s="15">
        <f>SUM($O$12:O336)</f>
        <v>322.54159319558204</v>
      </c>
      <c r="R336" s="15">
        <f t="shared" si="45"/>
        <v>290.28743387602384</v>
      </c>
      <c r="S336" s="15">
        <f t="shared" si="45"/>
        <v>261.25869048842145</v>
      </c>
      <c r="T336" s="15">
        <f t="shared" si="40"/>
        <v>497.78417288312306</v>
      </c>
    </row>
    <row r="337" spans="3:20" x14ac:dyDescent="0.3">
      <c r="C337" s="13" t="s">
        <v>21</v>
      </c>
      <c r="D337" s="13">
        <v>325</v>
      </c>
      <c r="E337" s="13">
        <v>325</v>
      </c>
      <c r="F337" s="17">
        <v>23.9</v>
      </c>
      <c r="G337" s="15">
        <f t="shared" si="46"/>
        <v>-5.5555555555555851E-2</v>
      </c>
      <c r="H337" s="15">
        <f t="shared" si="47"/>
        <v>4.8611111111111313E-2</v>
      </c>
      <c r="I337" s="15">
        <f t="shared" si="41"/>
        <v>6.6388888888888884</v>
      </c>
      <c r="J337" s="15">
        <f>'Data (2)'!$I$4*G337</f>
        <v>-58.888888888889198</v>
      </c>
      <c r="K337" s="15">
        <f>('Data (2)'!$E$4*1.225*I337^2)/2</f>
        <v>18.265232403043402</v>
      </c>
      <c r="L337" s="15">
        <f>J337+K337+'Data (2)'!$G$4</f>
        <v>94.55814351415421</v>
      </c>
      <c r="M337" s="15">
        <f t="shared" si="42"/>
        <v>0.62776100833007931</v>
      </c>
      <c r="N337" s="15">
        <f t="shared" si="43"/>
        <v>0.62776100833007931</v>
      </c>
      <c r="O337" s="16">
        <f t="shared" si="44"/>
        <v>0</v>
      </c>
      <c r="P337" s="15">
        <f>SUM($N$12:N337)</f>
        <v>759.67062437987454</v>
      </c>
      <c r="Q337" s="15">
        <f>SUM($O$12:O337)</f>
        <v>322.54159319558204</v>
      </c>
      <c r="R337" s="15">
        <f t="shared" si="45"/>
        <v>290.28743387602384</v>
      </c>
      <c r="S337" s="15">
        <f t="shared" si="45"/>
        <v>261.25869048842145</v>
      </c>
      <c r="T337" s="15">
        <f t="shared" si="40"/>
        <v>498.41193389145309</v>
      </c>
    </row>
    <row r="338" spans="3:20" x14ac:dyDescent="0.3">
      <c r="C338" s="13" t="s">
        <v>21</v>
      </c>
      <c r="D338" s="13">
        <v>326</v>
      </c>
      <c r="E338" s="13">
        <v>326</v>
      </c>
      <c r="F338" s="17">
        <v>23.9</v>
      </c>
      <c r="G338" s="15">
        <f t="shared" si="46"/>
        <v>-4.1666666666666269E-2</v>
      </c>
      <c r="H338" s="15">
        <f t="shared" si="47"/>
        <v>-1.3888888888888593E-2</v>
      </c>
      <c r="I338" s="15">
        <f t="shared" si="41"/>
        <v>6.6388888888888884</v>
      </c>
      <c r="J338" s="15">
        <f>'Data (2)'!$I$4*G338</f>
        <v>-44.166666666666245</v>
      </c>
      <c r="K338" s="15">
        <f>('Data (2)'!$E$4*1.225*I338^2)/2</f>
        <v>18.265232403043402</v>
      </c>
      <c r="L338" s="15">
        <f>J338+K338+'Data (2)'!$G$4</f>
        <v>109.28036573637716</v>
      </c>
      <c r="M338" s="15">
        <f t="shared" si="42"/>
        <v>0.72550020586094832</v>
      </c>
      <c r="N338" s="15">
        <f t="shared" si="43"/>
        <v>0.72550020586094832</v>
      </c>
      <c r="O338" s="16">
        <f t="shared" si="44"/>
        <v>0</v>
      </c>
      <c r="P338" s="15">
        <f>SUM($N$12:N338)</f>
        <v>760.39612458573549</v>
      </c>
      <c r="Q338" s="15">
        <f>SUM($O$12:O338)</f>
        <v>322.54159319558204</v>
      </c>
      <c r="R338" s="15">
        <f t="shared" si="45"/>
        <v>290.28743387602384</v>
      </c>
      <c r="S338" s="15">
        <f t="shared" si="45"/>
        <v>261.25869048842145</v>
      </c>
      <c r="T338" s="15">
        <f t="shared" si="40"/>
        <v>499.13743409731404</v>
      </c>
    </row>
    <row r="339" spans="3:20" x14ac:dyDescent="0.3">
      <c r="C339" s="13" t="s">
        <v>21</v>
      </c>
      <c r="D339" s="13">
        <v>327</v>
      </c>
      <c r="E339" s="13">
        <v>327</v>
      </c>
      <c r="F339" s="17">
        <v>23.6</v>
      </c>
      <c r="G339" s="15">
        <f t="shared" si="46"/>
        <v>-8.3333333333333037E-2</v>
      </c>
      <c r="H339" s="15">
        <f t="shared" si="47"/>
        <v>-0.19444444444444475</v>
      </c>
      <c r="I339" s="15">
        <f t="shared" si="41"/>
        <v>6.5555555555555554</v>
      </c>
      <c r="J339" s="15">
        <f>'Data (2)'!$I$4*G339</f>
        <v>-88.333333333333016</v>
      </c>
      <c r="K339" s="15">
        <f>('Data (2)'!$E$4*1.225*I339^2)/2</f>
        <v>17.809568878694442</v>
      </c>
      <c r="L339" s="15">
        <f>J339+K339+'Data (2)'!$G$4</f>
        <v>64.658035545361429</v>
      </c>
      <c r="M339" s="15">
        <f t="shared" si="42"/>
        <v>0.42386934413070271</v>
      </c>
      <c r="N339" s="15">
        <f t="shared" si="43"/>
        <v>0.42386934413070271</v>
      </c>
      <c r="O339" s="16">
        <f t="shared" si="44"/>
        <v>0</v>
      </c>
      <c r="P339" s="15">
        <f>SUM($N$12:N339)</f>
        <v>760.8199939298662</v>
      </c>
      <c r="Q339" s="15">
        <f>SUM($O$12:O339)</f>
        <v>322.54159319558204</v>
      </c>
      <c r="R339" s="15">
        <f t="shared" si="45"/>
        <v>290.28743387602384</v>
      </c>
      <c r="S339" s="15">
        <f t="shared" si="45"/>
        <v>261.25869048842145</v>
      </c>
      <c r="T339" s="15">
        <f t="shared" si="40"/>
        <v>499.56130344144475</v>
      </c>
    </row>
    <row r="340" spans="3:20" x14ac:dyDescent="0.3">
      <c r="C340" s="13" t="s">
        <v>21</v>
      </c>
      <c r="D340" s="13">
        <v>328</v>
      </c>
      <c r="E340" s="13">
        <v>328</v>
      </c>
      <c r="F340" s="17">
        <v>23.3</v>
      </c>
      <c r="G340" s="15">
        <f t="shared" si="46"/>
        <v>-0.43055555555555575</v>
      </c>
      <c r="H340" s="15">
        <f t="shared" si="47"/>
        <v>-0.36111111111111127</v>
      </c>
      <c r="I340" s="15">
        <f t="shared" si="41"/>
        <v>6.4722222222222223</v>
      </c>
      <c r="J340" s="15">
        <f>'Data (2)'!$I$4*G340</f>
        <v>-456.38888888888908</v>
      </c>
      <c r="K340" s="15">
        <f>('Data (2)'!$E$4*1.225*I340^2)/2</f>
        <v>17.35966110412674</v>
      </c>
      <c r="L340" s="15">
        <f>J340+K340+'Data (2)'!$G$4</f>
        <v>-303.84742778476232</v>
      </c>
      <c r="M340" s="15">
        <f t="shared" si="42"/>
        <v>-1.9665680742736007</v>
      </c>
      <c r="N340" s="15">
        <f t="shared" si="43"/>
        <v>0</v>
      </c>
      <c r="O340" s="16">
        <f t="shared" si="44"/>
        <v>1.9665680742736007</v>
      </c>
      <c r="P340" s="15">
        <f>SUM($N$12:N340)</f>
        <v>760.8199939298662</v>
      </c>
      <c r="Q340" s="15">
        <f>SUM($O$12:O340)</f>
        <v>324.50816126985563</v>
      </c>
      <c r="R340" s="15">
        <f t="shared" si="45"/>
        <v>292.05734514287008</v>
      </c>
      <c r="S340" s="15">
        <f t="shared" si="45"/>
        <v>262.8516106285831</v>
      </c>
      <c r="T340" s="15">
        <f t="shared" si="40"/>
        <v>497.9683833012831</v>
      </c>
    </row>
    <row r="341" spans="3:20" x14ac:dyDescent="0.3">
      <c r="C341" s="13" t="s">
        <v>21</v>
      </c>
      <c r="D341" s="13">
        <v>329</v>
      </c>
      <c r="E341" s="13">
        <v>329</v>
      </c>
      <c r="F341" s="17">
        <v>20.5</v>
      </c>
      <c r="G341" s="15">
        <f t="shared" si="46"/>
        <v>-0.80555555555555558</v>
      </c>
      <c r="H341" s="15">
        <f t="shared" si="47"/>
        <v>-3.4722222222222238E-2</v>
      </c>
      <c r="I341" s="15">
        <f t="shared" si="41"/>
        <v>5.6944444444444446</v>
      </c>
      <c r="J341" s="15">
        <f>'Data (2)'!$I$4*G341</f>
        <v>-853.88888888888891</v>
      </c>
      <c r="K341" s="15">
        <f>('Data (2)'!$E$4*1.225*I341^2)/2</f>
        <v>13.438076919835073</v>
      </c>
      <c r="L341" s="15">
        <f>J341+K341+'Data (2)'!$G$4</f>
        <v>-705.26901196905374</v>
      </c>
      <c r="M341" s="15">
        <f t="shared" si="42"/>
        <v>-4.0161152070460009</v>
      </c>
      <c r="N341" s="15">
        <f t="shared" si="43"/>
        <v>0</v>
      </c>
      <c r="O341" s="16">
        <f t="shared" si="44"/>
        <v>4.0161152070460009</v>
      </c>
      <c r="P341" s="15">
        <f>SUM($N$12:N341)</f>
        <v>760.8199939298662</v>
      </c>
      <c r="Q341" s="15">
        <f>SUM($O$12:O341)</f>
        <v>328.52427647690166</v>
      </c>
      <c r="R341" s="15">
        <f t="shared" si="45"/>
        <v>295.67184882921151</v>
      </c>
      <c r="S341" s="15">
        <f t="shared" si="45"/>
        <v>266.10466394629037</v>
      </c>
      <c r="T341" s="15">
        <f t="shared" si="40"/>
        <v>494.71532998357583</v>
      </c>
    </row>
    <row r="342" spans="3:20" x14ac:dyDescent="0.3">
      <c r="C342" s="13" t="s">
        <v>21</v>
      </c>
      <c r="D342" s="13">
        <v>330</v>
      </c>
      <c r="E342" s="13">
        <v>330</v>
      </c>
      <c r="F342" s="17">
        <v>17.5</v>
      </c>
      <c r="G342" s="15">
        <f t="shared" si="46"/>
        <v>-0.50000000000000022</v>
      </c>
      <c r="H342" s="15">
        <f t="shared" si="47"/>
        <v>0.34722222222222221</v>
      </c>
      <c r="I342" s="15">
        <f t="shared" si="41"/>
        <v>4.8611111111111107</v>
      </c>
      <c r="J342" s="15">
        <f>'Data (2)'!$I$4*G342</f>
        <v>-530.00000000000023</v>
      </c>
      <c r="K342" s="15">
        <f>('Data (2)'!$E$4*1.225*I342^2)/2</f>
        <v>9.7927687250434019</v>
      </c>
      <c r="L342" s="15">
        <f>J342+K342+'Data (2)'!$G$4</f>
        <v>-385.02543127495682</v>
      </c>
      <c r="M342" s="15">
        <f t="shared" si="42"/>
        <v>-1.87165140203104</v>
      </c>
      <c r="N342" s="15">
        <f t="shared" si="43"/>
        <v>0</v>
      </c>
      <c r="O342" s="16">
        <f t="shared" si="44"/>
        <v>1.87165140203104</v>
      </c>
      <c r="P342" s="15">
        <f>SUM($N$12:N342)</f>
        <v>760.8199939298662</v>
      </c>
      <c r="Q342" s="15">
        <f>SUM($O$12:O342)</f>
        <v>330.3959278789327</v>
      </c>
      <c r="R342" s="15">
        <f t="shared" si="45"/>
        <v>297.35633509103945</v>
      </c>
      <c r="S342" s="15">
        <f t="shared" si="45"/>
        <v>267.62070158193552</v>
      </c>
      <c r="T342" s="15">
        <f t="shared" si="40"/>
        <v>493.19929234793068</v>
      </c>
    </row>
    <row r="343" spans="3:20" x14ac:dyDescent="0.3">
      <c r="C343" s="13" t="s">
        <v>21</v>
      </c>
      <c r="D343" s="13">
        <v>331</v>
      </c>
      <c r="E343" s="13">
        <v>331</v>
      </c>
      <c r="F343" s="17">
        <v>16.899999999999999</v>
      </c>
      <c r="G343" s="15">
        <f t="shared" si="46"/>
        <v>-0.1111111111111112</v>
      </c>
      <c r="H343" s="15">
        <f t="shared" si="47"/>
        <v>0.1805555555555558</v>
      </c>
      <c r="I343" s="15">
        <f t="shared" si="41"/>
        <v>4.6944444444444438</v>
      </c>
      <c r="J343" s="15">
        <f>'Data (2)'!$I$4*G343</f>
        <v>-117.77777777777787</v>
      </c>
      <c r="K343" s="15">
        <f>('Data (2)'!$E$4*1.225*I343^2)/2</f>
        <v>9.1327760834600671</v>
      </c>
      <c r="L343" s="15">
        <f>J343+K343+'Data (2)'!$G$4</f>
        <v>26.536798305682211</v>
      </c>
      <c r="M343" s="15">
        <f t="shared" si="42"/>
        <v>0.12457552537945259</v>
      </c>
      <c r="N343" s="15">
        <f t="shared" si="43"/>
        <v>0.12457552537945259</v>
      </c>
      <c r="O343" s="16">
        <f t="shared" si="44"/>
        <v>0</v>
      </c>
      <c r="P343" s="15">
        <f>SUM($N$12:N343)</f>
        <v>760.94456945524564</v>
      </c>
      <c r="Q343" s="15">
        <f>SUM($O$12:O343)</f>
        <v>330.3959278789327</v>
      </c>
      <c r="R343" s="15">
        <f t="shared" si="45"/>
        <v>297.35633509103945</v>
      </c>
      <c r="S343" s="15">
        <f t="shared" si="45"/>
        <v>267.62070158193552</v>
      </c>
      <c r="T343" s="15">
        <f t="shared" si="40"/>
        <v>493.32386787331012</v>
      </c>
    </row>
    <row r="344" spans="3:20" x14ac:dyDescent="0.3">
      <c r="C344" s="13" t="s">
        <v>21</v>
      </c>
      <c r="D344" s="13">
        <v>332</v>
      </c>
      <c r="E344" s="13">
        <v>332</v>
      </c>
      <c r="F344" s="17">
        <v>16.7</v>
      </c>
      <c r="G344" s="15">
        <f t="shared" si="46"/>
        <v>-0.13888888888888865</v>
      </c>
      <c r="H344" s="15">
        <f t="shared" si="47"/>
        <v>-2.0833333333333266E-2</v>
      </c>
      <c r="I344" s="15">
        <f t="shared" si="41"/>
        <v>4.6388888888888884</v>
      </c>
      <c r="J344" s="15">
        <f>'Data (2)'!$I$4*G344</f>
        <v>-147.22222222222197</v>
      </c>
      <c r="K344" s="15">
        <f>('Data (2)'!$E$4*1.225*I344^2)/2</f>
        <v>8.9178947582934018</v>
      </c>
      <c r="L344" s="15">
        <f>J344+K344+'Data (2)'!$G$4</f>
        <v>-3.1225274639285487</v>
      </c>
      <c r="M344" s="15">
        <f t="shared" si="42"/>
        <v>-1.4485057957668544E-2</v>
      </c>
      <c r="N344" s="15">
        <f t="shared" si="43"/>
        <v>0</v>
      </c>
      <c r="O344" s="16">
        <f t="shared" si="44"/>
        <v>1.4485057957668544E-2</v>
      </c>
      <c r="P344" s="15">
        <f>SUM($N$12:N344)</f>
        <v>760.94456945524564</v>
      </c>
      <c r="Q344" s="15">
        <f>SUM($O$12:O344)</f>
        <v>330.41041293689034</v>
      </c>
      <c r="R344" s="15">
        <f t="shared" si="45"/>
        <v>297.3693716432013</v>
      </c>
      <c r="S344" s="15">
        <f t="shared" si="45"/>
        <v>267.63243447888118</v>
      </c>
      <c r="T344" s="15">
        <f t="shared" si="40"/>
        <v>493.31213497636446</v>
      </c>
    </row>
    <row r="345" spans="3:20" x14ac:dyDescent="0.3">
      <c r="C345" s="13" t="s">
        <v>21</v>
      </c>
      <c r="D345" s="13">
        <v>333</v>
      </c>
      <c r="E345" s="13">
        <v>333</v>
      </c>
      <c r="F345" s="17">
        <v>15.9</v>
      </c>
      <c r="G345" s="15">
        <f t="shared" si="46"/>
        <v>-0.15277777777777773</v>
      </c>
      <c r="H345" s="15">
        <f t="shared" si="47"/>
        <v>6.9444444444442949E-3</v>
      </c>
      <c r="I345" s="15">
        <f t="shared" si="41"/>
        <v>4.416666666666667</v>
      </c>
      <c r="J345" s="15">
        <f>'Data (2)'!$I$4*G345</f>
        <v>-161.9444444444444</v>
      </c>
      <c r="K345" s="15">
        <f>('Data (2)'!$E$4*1.225*I345^2)/2</f>
        <v>8.0839505677656263</v>
      </c>
      <c r="L345" s="15">
        <f>J345+K345+'Data (2)'!$G$4</f>
        <v>-18.678693876678778</v>
      </c>
      <c r="M345" s="15">
        <f t="shared" si="42"/>
        <v>-8.2497564621997935E-2</v>
      </c>
      <c r="N345" s="15">
        <f t="shared" si="43"/>
        <v>0</v>
      </c>
      <c r="O345" s="16">
        <f t="shared" si="44"/>
        <v>8.2497564621997935E-2</v>
      </c>
      <c r="P345" s="15">
        <f>SUM($N$12:N345)</f>
        <v>760.94456945524564</v>
      </c>
      <c r="Q345" s="15">
        <f>SUM($O$12:O345)</f>
        <v>330.49291050151231</v>
      </c>
      <c r="R345" s="15">
        <f t="shared" si="45"/>
        <v>297.44361945136109</v>
      </c>
      <c r="S345" s="15">
        <f t="shared" si="45"/>
        <v>267.69925750622497</v>
      </c>
      <c r="T345" s="15">
        <f t="shared" si="40"/>
        <v>493.24531194902067</v>
      </c>
    </row>
    <row r="346" spans="3:20" x14ac:dyDescent="0.3">
      <c r="C346" s="13" t="s">
        <v>21</v>
      </c>
      <c r="D346" s="13">
        <v>334</v>
      </c>
      <c r="E346" s="13">
        <v>334</v>
      </c>
      <c r="F346" s="17">
        <v>15.6</v>
      </c>
      <c r="G346" s="15">
        <f t="shared" si="46"/>
        <v>-0.12500000000000006</v>
      </c>
      <c r="H346" s="15">
        <f t="shared" si="47"/>
        <v>0</v>
      </c>
      <c r="I346" s="15">
        <f t="shared" si="41"/>
        <v>4.333333333333333</v>
      </c>
      <c r="J346" s="15">
        <f>'Data (2)'!$I$4*G346</f>
        <v>-132.50000000000006</v>
      </c>
      <c r="K346" s="15">
        <f>('Data (2)'!$E$4*1.225*I346^2)/2</f>
        <v>7.7817737042499999</v>
      </c>
      <c r="L346" s="15">
        <f>J346+K346+'Data (2)'!$G$4</f>
        <v>10.463573704249953</v>
      </c>
      <c r="M346" s="15">
        <f t="shared" si="42"/>
        <v>4.5342152718416455E-2</v>
      </c>
      <c r="N346" s="15">
        <f t="shared" si="43"/>
        <v>4.5342152718416455E-2</v>
      </c>
      <c r="O346" s="16">
        <f t="shared" si="44"/>
        <v>0</v>
      </c>
      <c r="P346" s="15">
        <f>SUM($N$12:N346)</f>
        <v>760.98991160796402</v>
      </c>
      <c r="Q346" s="15">
        <f>SUM($O$12:O346)</f>
        <v>330.49291050151231</v>
      </c>
      <c r="R346" s="15">
        <f t="shared" si="45"/>
        <v>297.44361945136109</v>
      </c>
      <c r="S346" s="15">
        <f t="shared" si="45"/>
        <v>267.69925750622497</v>
      </c>
      <c r="T346" s="15">
        <f t="shared" si="40"/>
        <v>493.29065410173905</v>
      </c>
    </row>
    <row r="347" spans="3:20" x14ac:dyDescent="0.3">
      <c r="C347" s="13" t="s">
        <v>21</v>
      </c>
      <c r="D347" s="13">
        <v>335</v>
      </c>
      <c r="E347" s="13">
        <v>335</v>
      </c>
      <c r="F347" s="17">
        <v>15</v>
      </c>
      <c r="G347" s="15">
        <f t="shared" si="46"/>
        <v>-0.15277777777777773</v>
      </c>
      <c r="H347" s="15">
        <f t="shared" si="47"/>
        <v>1.3888888888888964E-2</v>
      </c>
      <c r="I347" s="15">
        <f t="shared" si="41"/>
        <v>4.166666666666667</v>
      </c>
      <c r="J347" s="15">
        <f>'Data (2)'!$I$4*G347</f>
        <v>-161.9444444444444</v>
      </c>
      <c r="K347" s="15">
        <f>('Data (2)'!$E$4*1.225*I347^2)/2</f>
        <v>7.1946872265625021</v>
      </c>
      <c r="L347" s="15">
        <f>J347+K347+'Data (2)'!$G$4</f>
        <v>-19.567957217881883</v>
      </c>
      <c r="M347" s="15">
        <f t="shared" si="42"/>
        <v>-8.153315507450784E-2</v>
      </c>
      <c r="N347" s="15">
        <f t="shared" si="43"/>
        <v>0</v>
      </c>
      <c r="O347" s="16">
        <f t="shared" si="44"/>
        <v>8.153315507450784E-2</v>
      </c>
      <c r="P347" s="15">
        <f>SUM($N$12:N347)</f>
        <v>760.98991160796402</v>
      </c>
      <c r="Q347" s="15">
        <f>SUM($O$12:O347)</f>
        <v>330.57444365658682</v>
      </c>
      <c r="R347" s="15">
        <f t="shared" si="45"/>
        <v>297.51699929092814</v>
      </c>
      <c r="S347" s="15">
        <f t="shared" si="45"/>
        <v>267.76529936183533</v>
      </c>
      <c r="T347" s="15">
        <f t="shared" si="40"/>
        <v>493.22461224612869</v>
      </c>
    </row>
    <row r="348" spans="3:20" x14ac:dyDescent="0.3">
      <c r="C348" s="13" t="s">
        <v>21</v>
      </c>
      <c r="D348" s="13">
        <v>336</v>
      </c>
      <c r="E348" s="13">
        <v>336</v>
      </c>
      <c r="F348" s="17">
        <v>14.5</v>
      </c>
      <c r="G348" s="15">
        <f t="shared" si="46"/>
        <v>-9.7222222222222127E-2</v>
      </c>
      <c r="H348" s="15">
        <f t="shared" si="47"/>
        <v>7.6388888888888867E-2</v>
      </c>
      <c r="I348" s="15">
        <f t="shared" si="41"/>
        <v>4.0277777777777777</v>
      </c>
      <c r="J348" s="15">
        <f>'Data (2)'!$I$4*G348</f>
        <v>-103.05555555555546</v>
      </c>
      <c r="K348" s="15">
        <f>('Data (2)'!$E$4*1.225*I348^2)/2</f>
        <v>6.7230355083767366</v>
      </c>
      <c r="L348" s="15">
        <f>J348+K348+'Data (2)'!$G$4</f>
        <v>38.849279952821291</v>
      </c>
      <c r="M348" s="15">
        <f t="shared" si="42"/>
        <v>0.15647626647664131</v>
      </c>
      <c r="N348" s="15">
        <f t="shared" si="43"/>
        <v>0.15647626647664131</v>
      </c>
      <c r="O348" s="16">
        <f t="shared" si="44"/>
        <v>0</v>
      </c>
      <c r="P348" s="15">
        <f>SUM($N$12:N348)</f>
        <v>761.14638787444062</v>
      </c>
      <c r="Q348" s="15">
        <f>SUM($O$12:O348)</f>
        <v>330.57444365658682</v>
      </c>
      <c r="R348" s="15">
        <f t="shared" si="45"/>
        <v>297.51699929092814</v>
      </c>
      <c r="S348" s="15">
        <f t="shared" si="45"/>
        <v>267.76529936183533</v>
      </c>
      <c r="T348" s="15">
        <f t="shared" si="40"/>
        <v>493.38108851260529</v>
      </c>
    </row>
    <row r="349" spans="3:20" x14ac:dyDescent="0.3">
      <c r="C349" s="13" t="s">
        <v>21</v>
      </c>
      <c r="D349" s="13">
        <v>337</v>
      </c>
      <c r="E349" s="13">
        <v>337</v>
      </c>
      <c r="F349" s="17">
        <v>14.3</v>
      </c>
      <c r="G349" s="15">
        <f t="shared" si="46"/>
        <v>0</v>
      </c>
      <c r="H349" s="15">
        <f t="shared" si="47"/>
        <v>0.12499999999999993</v>
      </c>
      <c r="I349" s="15">
        <f t="shared" si="41"/>
        <v>3.9722222222222223</v>
      </c>
      <c r="J349" s="15">
        <f>'Data (2)'!$I$4*G349</f>
        <v>0</v>
      </c>
      <c r="K349" s="15">
        <f>('Data (2)'!$E$4*1.225*I349^2)/2</f>
        <v>6.538851515376737</v>
      </c>
      <c r="L349" s="15">
        <f>J349+K349+'Data (2)'!$G$4</f>
        <v>141.72065151537674</v>
      </c>
      <c r="M349" s="15">
        <f t="shared" si="42"/>
        <v>0.5629459212971909</v>
      </c>
      <c r="N349" s="15">
        <f t="shared" si="43"/>
        <v>0.5629459212971909</v>
      </c>
      <c r="O349" s="16">
        <f t="shared" si="44"/>
        <v>0</v>
      </c>
      <c r="P349" s="15">
        <f>SUM($N$12:N349)</f>
        <v>761.70933379573785</v>
      </c>
      <c r="Q349" s="15">
        <f>SUM($O$12:O349)</f>
        <v>330.57444365658682</v>
      </c>
      <c r="R349" s="15">
        <f t="shared" si="45"/>
        <v>297.51699929092814</v>
      </c>
      <c r="S349" s="15">
        <f t="shared" si="45"/>
        <v>267.76529936183533</v>
      </c>
      <c r="T349" s="15">
        <f t="shared" si="40"/>
        <v>493.94403443390252</v>
      </c>
    </row>
    <row r="350" spans="3:20" x14ac:dyDescent="0.3">
      <c r="C350" s="13" t="s">
        <v>21</v>
      </c>
      <c r="D350" s="13">
        <v>338</v>
      </c>
      <c r="E350" s="13">
        <v>338</v>
      </c>
      <c r="F350" s="17">
        <v>14.5</v>
      </c>
      <c r="G350" s="15">
        <f t="shared" si="46"/>
        <v>0.15277777777777773</v>
      </c>
      <c r="H350" s="15">
        <f t="shared" si="47"/>
        <v>0.22916666666666671</v>
      </c>
      <c r="I350" s="15">
        <f t="shared" si="41"/>
        <v>4.0277777777777777</v>
      </c>
      <c r="J350" s="15">
        <f>'Data (2)'!$I$4*G350</f>
        <v>161.9444444444444</v>
      </c>
      <c r="K350" s="15">
        <f>('Data (2)'!$E$4*1.225*I350^2)/2</f>
        <v>6.7230355083767366</v>
      </c>
      <c r="L350" s="15">
        <f>J350+K350+'Data (2)'!$G$4</f>
        <v>303.84927995282112</v>
      </c>
      <c r="M350" s="15">
        <f t="shared" si="42"/>
        <v>1.2238373775877518</v>
      </c>
      <c r="N350" s="15">
        <f t="shared" si="43"/>
        <v>1.2238373775877518</v>
      </c>
      <c r="O350" s="16">
        <f t="shared" si="44"/>
        <v>0</v>
      </c>
      <c r="P350" s="15">
        <f>SUM($N$12:N350)</f>
        <v>762.9331711733256</v>
      </c>
      <c r="Q350" s="15">
        <f>SUM($O$12:O350)</f>
        <v>330.57444365658682</v>
      </c>
      <c r="R350" s="15">
        <f t="shared" si="45"/>
        <v>297.51699929092814</v>
      </c>
      <c r="S350" s="15">
        <f t="shared" si="45"/>
        <v>267.76529936183533</v>
      </c>
      <c r="T350" s="15">
        <f t="shared" si="40"/>
        <v>495.16787181149027</v>
      </c>
    </row>
    <row r="351" spans="3:20" x14ac:dyDescent="0.3">
      <c r="C351" s="13" t="s">
        <v>21</v>
      </c>
      <c r="D351" s="13">
        <v>339</v>
      </c>
      <c r="E351" s="13">
        <v>339</v>
      </c>
      <c r="F351" s="17">
        <v>15.4</v>
      </c>
      <c r="G351" s="15">
        <f t="shared" si="46"/>
        <v>0.45833333333333343</v>
      </c>
      <c r="H351" s="15">
        <f t="shared" si="47"/>
        <v>0.31944444444444453</v>
      </c>
      <c r="I351" s="15">
        <f t="shared" si="41"/>
        <v>4.2777777777777777</v>
      </c>
      <c r="J351" s="15">
        <f>'Data (2)'!$I$4*G351</f>
        <v>485.83333333333343</v>
      </c>
      <c r="K351" s="15">
        <f>('Data (2)'!$E$4*1.225*I351^2)/2</f>
        <v>7.5835201006736117</v>
      </c>
      <c r="L351" s="15">
        <f>J351+K351+'Data (2)'!$G$4</f>
        <v>628.59865343400702</v>
      </c>
      <c r="M351" s="15">
        <f t="shared" si="42"/>
        <v>2.6890053508010299</v>
      </c>
      <c r="N351" s="15">
        <f t="shared" si="43"/>
        <v>2.6890053508010299</v>
      </c>
      <c r="O351" s="16">
        <f t="shared" si="44"/>
        <v>0</v>
      </c>
      <c r="P351" s="15">
        <f>SUM($N$12:N351)</f>
        <v>765.62217652412664</v>
      </c>
      <c r="Q351" s="15">
        <f>SUM($O$12:O351)</f>
        <v>330.57444365658682</v>
      </c>
      <c r="R351" s="15">
        <f t="shared" si="45"/>
        <v>297.51699929092814</v>
      </c>
      <c r="S351" s="15">
        <f t="shared" si="45"/>
        <v>267.76529936183533</v>
      </c>
      <c r="T351" s="15">
        <f t="shared" si="40"/>
        <v>497.85687716229131</v>
      </c>
    </row>
    <row r="352" spans="3:20" x14ac:dyDescent="0.3">
      <c r="C352" s="13" t="s">
        <v>21</v>
      </c>
      <c r="D352" s="13">
        <v>340</v>
      </c>
      <c r="E352" s="13">
        <v>340</v>
      </c>
      <c r="F352" s="17">
        <v>17.8</v>
      </c>
      <c r="G352" s="15">
        <f t="shared" si="46"/>
        <v>0.79166666666666674</v>
      </c>
      <c r="H352" s="15">
        <f t="shared" si="47"/>
        <v>0.20833333333333334</v>
      </c>
      <c r="I352" s="15">
        <f t="shared" si="41"/>
        <v>4.9444444444444446</v>
      </c>
      <c r="J352" s="15">
        <f>'Data (2)'!$I$4*G352</f>
        <v>839.16666666666674</v>
      </c>
      <c r="K352" s="15">
        <f>('Data (2)'!$E$4*1.225*I352^2)/2</f>
        <v>10.131398670506945</v>
      </c>
      <c r="L352" s="15">
        <f>J352+K352+'Data (2)'!$G$4</f>
        <v>984.47986533717381</v>
      </c>
      <c r="M352" s="15">
        <f t="shared" si="42"/>
        <v>4.8677060008338042</v>
      </c>
      <c r="N352" s="15">
        <f t="shared" si="43"/>
        <v>4.8677060008338042</v>
      </c>
      <c r="O352" s="16">
        <f t="shared" si="44"/>
        <v>0</v>
      </c>
      <c r="P352" s="15">
        <f>SUM($N$12:N352)</f>
        <v>770.48988252496042</v>
      </c>
      <c r="Q352" s="15">
        <f>SUM($O$12:O352)</f>
        <v>330.57444365658682</v>
      </c>
      <c r="R352" s="15">
        <f t="shared" si="45"/>
        <v>297.51699929092814</v>
      </c>
      <c r="S352" s="15">
        <f t="shared" si="45"/>
        <v>267.76529936183533</v>
      </c>
      <c r="T352" s="15">
        <f t="shared" si="40"/>
        <v>502.72458316312509</v>
      </c>
    </row>
    <row r="353" spans="3:20" x14ac:dyDescent="0.3">
      <c r="C353" s="13" t="s">
        <v>21</v>
      </c>
      <c r="D353" s="13">
        <v>341</v>
      </c>
      <c r="E353" s="13">
        <v>341</v>
      </c>
      <c r="F353" s="17">
        <v>21.1</v>
      </c>
      <c r="G353" s="15">
        <f t="shared" si="46"/>
        <v>0.87500000000000011</v>
      </c>
      <c r="H353" s="15">
        <f t="shared" si="47"/>
        <v>-0.12500000000000017</v>
      </c>
      <c r="I353" s="15">
        <f t="shared" si="41"/>
        <v>5.8611111111111116</v>
      </c>
      <c r="J353" s="15">
        <f>'Data (2)'!$I$4*G353</f>
        <v>927.50000000000011</v>
      </c>
      <c r="K353" s="15">
        <f>('Data (2)'!$E$4*1.225*I353^2)/2</f>
        <v>14.236207556168406</v>
      </c>
      <c r="L353" s="15">
        <f>J353+K353+'Data (2)'!$G$4</f>
        <v>1076.9180075561685</v>
      </c>
      <c r="M353" s="15">
        <f t="shared" si="42"/>
        <v>6.3119360998430993</v>
      </c>
      <c r="N353" s="15">
        <f t="shared" si="43"/>
        <v>6.3119360998430993</v>
      </c>
      <c r="O353" s="16">
        <f t="shared" si="44"/>
        <v>0</v>
      </c>
      <c r="P353" s="15">
        <f>SUM($N$12:N353)</f>
        <v>776.80181862480356</v>
      </c>
      <c r="Q353" s="15">
        <f>SUM($O$12:O353)</f>
        <v>330.57444365658682</v>
      </c>
      <c r="R353" s="15">
        <f t="shared" si="45"/>
        <v>297.51699929092814</v>
      </c>
      <c r="S353" s="15">
        <f t="shared" si="45"/>
        <v>267.76529936183533</v>
      </c>
      <c r="T353" s="15">
        <f t="shared" si="40"/>
        <v>509.03651926296823</v>
      </c>
    </row>
    <row r="354" spans="3:20" x14ac:dyDescent="0.3">
      <c r="C354" s="13" t="s">
        <v>21</v>
      </c>
      <c r="D354" s="13">
        <v>342</v>
      </c>
      <c r="E354" s="13">
        <v>342</v>
      </c>
      <c r="F354" s="17">
        <v>24.1</v>
      </c>
      <c r="G354" s="15">
        <f t="shared" si="46"/>
        <v>0.54166666666666641</v>
      </c>
      <c r="H354" s="15">
        <f t="shared" si="47"/>
        <v>-0.35416666666666674</v>
      </c>
      <c r="I354" s="15">
        <f t="shared" si="41"/>
        <v>6.6944444444444446</v>
      </c>
      <c r="J354" s="15">
        <f>'Data (2)'!$I$4*G354</f>
        <v>574.1666666666664</v>
      </c>
      <c r="K354" s="15">
        <f>('Data (2)'!$E$4*1.225*I354^2)/2</f>
        <v>18.572205724710074</v>
      </c>
      <c r="L354" s="15">
        <f>J354+K354+'Data (2)'!$G$4</f>
        <v>727.92067239137646</v>
      </c>
      <c r="M354" s="15">
        <f t="shared" si="42"/>
        <v>4.8730245012867144</v>
      </c>
      <c r="N354" s="15">
        <f t="shared" si="43"/>
        <v>4.8730245012867144</v>
      </c>
      <c r="O354" s="16">
        <f t="shared" si="44"/>
        <v>0</v>
      </c>
      <c r="P354" s="15">
        <f>SUM($N$12:N354)</f>
        <v>781.67484312609031</v>
      </c>
      <c r="Q354" s="15">
        <f>SUM($O$12:O354)</f>
        <v>330.57444365658682</v>
      </c>
      <c r="R354" s="15">
        <f t="shared" si="45"/>
        <v>297.51699929092814</v>
      </c>
      <c r="S354" s="15">
        <f t="shared" si="45"/>
        <v>267.76529936183533</v>
      </c>
      <c r="T354" s="15">
        <f t="shared" si="40"/>
        <v>513.90954376425498</v>
      </c>
    </row>
    <row r="355" spans="3:20" x14ac:dyDescent="0.3">
      <c r="C355" s="13" t="s">
        <v>21</v>
      </c>
      <c r="D355" s="13">
        <v>343</v>
      </c>
      <c r="E355" s="13">
        <v>343</v>
      </c>
      <c r="F355" s="17">
        <v>25</v>
      </c>
      <c r="G355" s="15">
        <f t="shared" si="46"/>
        <v>0.16666666666666657</v>
      </c>
      <c r="H355" s="15">
        <f t="shared" si="47"/>
        <v>-0.23611111111111099</v>
      </c>
      <c r="I355" s="15">
        <f t="shared" si="41"/>
        <v>6.9444444444444446</v>
      </c>
      <c r="J355" s="15">
        <f>'Data (2)'!$I$4*G355</f>
        <v>176.66666666666657</v>
      </c>
      <c r="K355" s="15">
        <f>('Data (2)'!$E$4*1.225*I355^2)/2</f>
        <v>19.985242296006948</v>
      </c>
      <c r="L355" s="15">
        <f>J355+K355+'Data (2)'!$G$4</f>
        <v>331.83370896267354</v>
      </c>
      <c r="M355" s="15">
        <f t="shared" si="42"/>
        <v>2.3044007566852329</v>
      </c>
      <c r="N355" s="15">
        <f t="shared" si="43"/>
        <v>2.3044007566852329</v>
      </c>
      <c r="O355" s="16">
        <f t="shared" si="44"/>
        <v>0</v>
      </c>
      <c r="P355" s="15">
        <f>SUM($N$12:N355)</f>
        <v>783.97924388277556</v>
      </c>
      <c r="Q355" s="15">
        <f>SUM($O$12:O355)</f>
        <v>330.57444365658682</v>
      </c>
      <c r="R355" s="15">
        <f t="shared" si="45"/>
        <v>297.51699929092814</v>
      </c>
      <c r="S355" s="15">
        <f t="shared" si="45"/>
        <v>267.76529936183533</v>
      </c>
      <c r="T355" s="15">
        <f t="shared" si="40"/>
        <v>516.21394452094023</v>
      </c>
    </row>
    <row r="356" spans="3:20" x14ac:dyDescent="0.3">
      <c r="C356" s="13" t="s">
        <v>21</v>
      </c>
      <c r="D356" s="13">
        <v>344</v>
      </c>
      <c r="E356" s="13">
        <v>344</v>
      </c>
      <c r="F356" s="17">
        <v>25.3</v>
      </c>
      <c r="G356" s="15">
        <f t="shared" si="46"/>
        <v>6.9444444444444448E-2</v>
      </c>
      <c r="H356" s="15">
        <f t="shared" si="47"/>
        <v>-6.9444444444445447E-3</v>
      </c>
      <c r="I356" s="15">
        <f t="shared" si="41"/>
        <v>7.0277777777777777</v>
      </c>
      <c r="J356" s="15">
        <f>'Data (2)'!$I$4*G356</f>
        <v>73.611111111111114</v>
      </c>
      <c r="K356" s="15">
        <f>('Data (2)'!$E$4*1.225*I356^2)/2</f>
        <v>20.467765986001737</v>
      </c>
      <c r="L356" s="15">
        <f>J356+K356+'Data (2)'!$G$4</f>
        <v>229.26067709711288</v>
      </c>
      <c r="M356" s="15">
        <f t="shared" si="42"/>
        <v>1.6111930918213766</v>
      </c>
      <c r="N356" s="15">
        <f t="shared" si="43"/>
        <v>1.6111930918213766</v>
      </c>
      <c r="O356" s="16">
        <f t="shared" si="44"/>
        <v>0</v>
      </c>
      <c r="P356" s="15">
        <f>SUM($N$12:N356)</f>
        <v>785.59043697459697</v>
      </c>
      <c r="Q356" s="15">
        <f>SUM($O$12:O356)</f>
        <v>330.57444365658682</v>
      </c>
      <c r="R356" s="15">
        <f t="shared" si="45"/>
        <v>297.51699929092814</v>
      </c>
      <c r="S356" s="15">
        <f t="shared" si="45"/>
        <v>267.76529936183533</v>
      </c>
      <c r="T356" s="15">
        <f t="shared" si="40"/>
        <v>517.82513761276164</v>
      </c>
    </row>
    <row r="357" spans="3:20" x14ac:dyDescent="0.3">
      <c r="C357" s="13" t="s">
        <v>21</v>
      </c>
      <c r="D357" s="13">
        <v>345</v>
      </c>
      <c r="E357" s="13">
        <v>345</v>
      </c>
      <c r="F357" s="17">
        <v>25.5</v>
      </c>
      <c r="G357" s="15">
        <f t="shared" si="46"/>
        <v>0.15277777777777748</v>
      </c>
      <c r="H357" s="15">
        <f t="shared" si="47"/>
        <v>4.1666666666666768E-2</v>
      </c>
      <c r="I357" s="15">
        <f t="shared" si="41"/>
        <v>7.083333333333333</v>
      </c>
      <c r="J357" s="15">
        <f>'Data (2)'!$I$4*G357</f>
        <v>161.94444444444414</v>
      </c>
      <c r="K357" s="15">
        <f>('Data (2)'!$E$4*1.225*I357^2)/2</f>
        <v>20.792646084765625</v>
      </c>
      <c r="L357" s="15">
        <f>J357+K357+'Data (2)'!$G$4</f>
        <v>317.91889052920976</v>
      </c>
      <c r="M357" s="15">
        <f t="shared" si="42"/>
        <v>2.2519254745819026</v>
      </c>
      <c r="N357" s="15">
        <f t="shared" si="43"/>
        <v>2.2519254745819026</v>
      </c>
      <c r="O357" s="16">
        <f t="shared" si="44"/>
        <v>0</v>
      </c>
      <c r="P357" s="15">
        <f>SUM($N$12:N357)</f>
        <v>787.84236244917884</v>
      </c>
      <c r="Q357" s="15">
        <f>SUM($O$12:O357)</f>
        <v>330.57444365658682</v>
      </c>
      <c r="R357" s="15">
        <f t="shared" si="45"/>
        <v>297.51699929092814</v>
      </c>
      <c r="S357" s="15">
        <f t="shared" si="45"/>
        <v>267.76529936183533</v>
      </c>
      <c r="T357" s="15">
        <f t="shared" si="40"/>
        <v>520.0770630873435</v>
      </c>
    </row>
    <row r="358" spans="3:20" x14ac:dyDescent="0.3">
      <c r="C358" s="13" t="s">
        <v>21</v>
      </c>
      <c r="D358" s="13">
        <v>346</v>
      </c>
      <c r="E358" s="13">
        <v>346</v>
      </c>
      <c r="F358" s="17">
        <v>26.4</v>
      </c>
      <c r="G358" s="15">
        <f t="shared" si="46"/>
        <v>0.15277777777777798</v>
      </c>
      <c r="H358" s="15">
        <f t="shared" si="47"/>
        <v>-2.7777777777777436E-2</v>
      </c>
      <c r="I358" s="15">
        <f t="shared" si="41"/>
        <v>7.333333333333333</v>
      </c>
      <c r="J358" s="15">
        <f>'Data (2)'!$I$4*G358</f>
        <v>161.94444444444466</v>
      </c>
      <c r="K358" s="15">
        <f>('Data (2)'!$E$4*1.225*I358^2)/2</f>
        <v>22.286263153</v>
      </c>
      <c r="L358" s="15">
        <f>J358+K358+'Data (2)'!$G$4</f>
        <v>319.41250759744469</v>
      </c>
      <c r="M358" s="15">
        <f t="shared" si="42"/>
        <v>2.3423583890479276</v>
      </c>
      <c r="N358" s="15">
        <f t="shared" si="43"/>
        <v>2.3423583890479276</v>
      </c>
      <c r="O358" s="16">
        <f t="shared" si="44"/>
        <v>0</v>
      </c>
      <c r="P358" s="15">
        <f>SUM($N$12:N358)</f>
        <v>790.18472083822678</v>
      </c>
      <c r="Q358" s="15">
        <f>SUM($O$12:O358)</f>
        <v>330.57444365658682</v>
      </c>
      <c r="R358" s="15">
        <f t="shared" si="45"/>
        <v>297.51699929092814</v>
      </c>
      <c r="S358" s="15">
        <f t="shared" si="45"/>
        <v>267.76529936183533</v>
      </c>
      <c r="T358" s="15">
        <f t="shared" si="40"/>
        <v>522.41942147639145</v>
      </c>
    </row>
    <row r="359" spans="3:20" x14ac:dyDescent="0.3">
      <c r="C359" s="13" t="s">
        <v>21</v>
      </c>
      <c r="D359" s="13">
        <v>347</v>
      </c>
      <c r="E359" s="13">
        <v>347</v>
      </c>
      <c r="F359" s="17">
        <v>26.6</v>
      </c>
      <c r="G359" s="15">
        <f t="shared" si="46"/>
        <v>9.7222222222222612E-2</v>
      </c>
      <c r="H359" s="15">
        <f t="shared" si="47"/>
        <v>-2.4980018054066022E-16</v>
      </c>
      <c r="I359" s="15">
        <f t="shared" si="41"/>
        <v>7.3888888888888893</v>
      </c>
      <c r="J359" s="15">
        <f>'Data (2)'!$I$4*G359</f>
        <v>103.05555555555597</v>
      </c>
      <c r="K359" s="15">
        <f>('Data (2)'!$E$4*1.225*I359^2)/2</f>
        <v>22.62521286234028</v>
      </c>
      <c r="L359" s="15">
        <f>J359+K359+'Data (2)'!$G$4</f>
        <v>260.86256841789623</v>
      </c>
      <c r="M359" s="15">
        <f t="shared" si="42"/>
        <v>1.927484533310011</v>
      </c>
      <c r="N359" s="15">
        <f t="shared" si="43"/>
        <v>1.927484533310011</v>
      </c>
      <c r="O359" s="16">
        <f t="shared" si="44"/>
        <v>0</v>
      </c>
      <c r="P359" s="15">
        <f>SUM($N$12:N359)</f>
        <v>792.11220537153679</v>
      </c>
      <c r="Q359" s="15">
        <f>SUM($O$12:O359)</f>
        <v>330.57444365658682</v>
      </c>
      <c r="R359" s="15">
        <f t="shared" si="45"/>
        <v>297.51699929092814</v>
      </c>
      <c r="S359" s="15">
        <f t="shared" si="45"/>
        <v>267.76529936183533</v>
      </c>
      <c r="T359" s="15">
        <f t="shared" si="40"/>
        <v>524.34690600970146</v>
      </c>
    </row>
    <row r="360" spans="3:20" x14ac:dyDescent="0.3">
      <c r="C360" s="13" t="s">
        <v>21</v>
      </c>
      <c r="D360" s="13">
        <v>348</v>
      </c>
      <c r="E360" s="13">
        <v>348</v>
      </c>
      <c r="F360" s="17">
        <v>27.1</v>
      </c>
      <c r="G360" s="15">
        <f t="shared" si="46"/>
        <v>0.15277777777777748</v>
      </c>
      <c r="H360" s="15">
        <f t="shared" si="47"/>
        <v>2.0833333333333141E-2</v>
      </c>
      <c r="I360" s="15">
        <f t="shared" si="41"/>
        <v>7.5277777777777777</v>
      </c>
      <c r="J360" s="15">
        <f>'Data (2)'!$I$4*G360</f>
        <v>161.94444444444414</v>
      </c>
      <c r="K360" s="15">
        <f>('Data (2)'!$E$4*1.225*I360^2)/2</f>
        <v>23.483778871376739</v>
      </c>
      <c r="L360" s="15">
        <f>J360+K360+'Data (2)'!$G$4</f>
        <v>320.61002331582085</v>
      </c>
      <c r="M360" s="15">
        <f t="shared" si="42"/>
        <v>2.4134810088496517</v>
      </c>
      <c r="N360" s="15">
        <f t="shared" si="43"/>
        <v>2.4134810088496517</v>
      </c>
      <c r="O360" s="16">
        <f t="shared" si="44"/>
        <v>0</v>
      </c>
      <c r="P360" s="15">
        <f>SUM($N$12:N360)</f>
        <v>794.52568638038645</v>
      </c>
      <c r="Q360" s="15">
        <f>SUM($O$12:O360)</f>
        <v>330.57444365658682</v>
      </c>
      <c r="R360" s="15">
        <f t="shared" si="45"/>
        <v>297.51699929092814</v>
      </c>
      <c r="S360" s="15">
        <f t="shared" si="45"/>
        <v>267.76529936183533</v>
      </c>
      <c r="T360" s="15">
        <f t="shared" si="40"/>
        <v>526.76038701855111</v>
      </c>
    </row>
    <row r="361" spans="3:20" x14ac:dyDescent="0.3">
      <c r="C361" s="13" t="s">
        <v>21</v>
      </c>
      <c r="D361" s="13">
        <v>349</v>
      </c>
      <c r="E361" s="13">
        <v>349</v>
      </c>
      <c r="F361" s="17">
        <v>27.7</v>
      </c>
      <c r="G361" s="15">
        <f t="shared" si="46"/>
        <v>0.1388888888888889</v>
      </c>
      <c r="H361" s="15">
        <f t="shared" si="47"/>
        <v>-4.1666666666666519E-2</v>
      </c>
      <c r="I361" s="15">
        <f t="shared" si="41"/>
        <v>7.6944444444444438</v>
      </c>
      <c r="J361" s="15">
        <f>'Data (2)'!$I$4*G361</f>
        <v>147.22222222222223</v>
      </c>
      <c r="K361" s="15">
        <f>('Data (2)'!$E$4*1.225*I361^2)/2</f>
        <v>24.535162498085068</v>
      </c>
      <c r="L361" s="15">
        <f>J361+K361+'Data (2)'!$G$4</f>
        <v>306.93918472030731</v>
      </c>
      <c r="M361" s="15">
        <f t="shared" si="42"/>
        <v>2.3617265046534754</v>
      </c>
      <c r="N361" s="15">
        <f t="shared" si="43"/>
        <v>2.3617265046534754</v>
      </c>
      <c r="O361" s="16">
        <f t="shared" si="44"/>
        <v>0</v>
      </c>
      <c r="P361" s="15">
        <f>SUM($N$12:N361)</f>
        <v>796.88741288503991</v>
      </c>
      <c r="Q361" s="15">
        <f>SUM($O$12:O361)</f>
        <v>330.57444365658682</v>
      </c>
      <c r="R361" s="15">
        <f t="shared" si="45"/>
        <v>297.51699929092814</v>
      </c>
      <c r="S361" s="15">
        <f t="shared" si="45"/>
        <v>267.76529936183533</v>
      </c>
      <c r="T361" s="15">
        <f t="shared" si="40"/>
        <v>529.12211352320458</v>
      </c>
    </row>
    <row r="362" spans="3:20" x14ac:dyDescent="0.3">
      <c r="C362" s="13" t="s">
        <v>21</v>
      </c>
      <c r="D362" s="13">
        <v>350</v>
      </c>
      <c r="E362" s="13">
        <v>350</v>
      </c>
      <c r="F362" s="17">
        <v>28.1</v>
      </c>
      <c r="G362" s="15">
        <f t="shared" si="46"/>
        <v>6.9444444444444448E-2</v>
      </c>
      <c r="H362" s="15">
        <f t="shared" si="47"/>
        <v>-6.9444444444444448E-2</v>
      </c>
      <c r="I362" s="15">
        <f t="shared" si="41"/>
        <v>7.8055555555555554</v>
      </c>
      <c r="J362" s="15">
        <f>'Data (2)'!$I$4*G362</f>
        <v>73.611111111111114</v>
      </c>
      <c r="K362" s="15">
        <f>('Data (2)'!$E$4*1.225*I362^2)/2</f>
        <v>25.248875470960069</v>
      </c>
      <c r="L362" s="15">
        <f>J362+K362+'Data (2)'!$G$4</f>
        <v>234.04178658207121</v>
      </c>
      <c r="M362" s="15">
        <f t="shared" si="42"/>
        <v>1.8268261674878337</v>
      </c>
      <c r="N362" s="15">
        <f t="shared" si="43"/>
        <v>1.8268261674878337</v>
      </c>
      <c r="O362" s="16">
        <f t="shared" si="44"/>
        <v>0</v>
      </c>
      <c r="P362" s="15">
        <f>SUM($N$12:N362)</f>
        <v>798.71423905252777</v>
      </c>
      <c r="Q362" s="15">
        <f>SUM($O$12:O362)</f>
        <v>330.57444365658682</v>
      </c>
      <c r="R362" s="15">
        <f t="shared" si="45"/>
        <v>297.51699929092814</v>
      </c>
      <c r="S362" s="15">
        <f t="shared" si="45"/>
        <v>267.76529936183533</v>
      </c>
      <c r="T362" s="15">
        <f t="shared" si="40"/>
        <v>530.94893969069244</v>
      </c>
    </row>
    <row r="363" spans="3:20" x14ac:dyDescent="0.3">
      <c r="C363" s="13" t="s">
        <v>21</v>
      </c>
      <c r="D363" s="13">
        <v>351</v>
      </c>
      <c r="E363" s="13">
        <v>351</v>
      </c>
      <c r="F363" s="17">
        <v>28.2</v>
      </c>
      <c r="G363" s="15">
        <f t="shared" si="46"/>
        <v>0</v>
      </c>
      <c r="H363" s="15">
        <f t="shared" si="47"/>
        <v>-4.8611111111111063E-2</v>
      </c>
      <c r="I363" s="15">
        <f t="shared" si="41"/>
        <v>7.833333333333333</v>
      </c>
      <c r="J363" s="15">
        <f>'Data (2)'!$I$4*G363</f>
        <v>0</v>
      </c>
      <c r="K363" s="15">
        <f>('Data (2)'!$E$4*1.225*I363^2)/2</f>
        <v>25.4289025335625</v>
      </c>
      <c r="L363" s="15">
        <f>J363+K363+'Data (2)'!$G$4</f>
        <v>160.61070253356252</v>
      </c>
      <c r="M363" s="15">
        <f t="shared" si="42"/>
        <v>1.2581171698462397</v>
      </c>
      <c r="N363" s="15">
        <f t="shared" si="43"/>
        <v>1.2581171698462397</v>
      </c>
      <c r="O363" s="16">
        <f t="shared" si="44"/>
        <v>0</v>
      </c>
      <c r="P363" s="15">
        <f>SUM($N$12:N363)</f>
        <v>799.97235622237406</v>
      </c>
      <c r="Q363" s="15">
        <f>SUM($O$12:O363)</f>
        <v>330.57444365658682</v>
      </c>
      <c r="R363" s="15">
        <f t="shared" si="45"/>
        <v>297.51699929092814</v>
      </c>
      <c r="S363" s="15">
        <f t="shared" si="45"/>
        <v>267.76529936183533</v>
      </c>
      <c r="T363" s="15">
        <f t="shared" si="40"/>
        <v>532.20705686053873</v>
      </c>
    </row>
    <row r="364" spans="3:20" x14ac:dyDescent="0.3">
      <c r="C364" s="13" t="s">
        <v>21</v>
      </c>
      <c r="D364" s="13">
        <v>352</v>
      </c>
      <c r="E364" s="13">
        <v>352</v>
      </c>
      <c r="F364" s="17">
        <v>28.1</v>
      </c>
      <c r="G364" s="15">
        <f t="shared" si="46"/>
        <v>-2.7777777777777679E-2</v>
      </c>
      <c r="H364" s="15">
        <f t="shared" si="47"/>
        <v>-1.3888888888889086E-2</v>
      </c>
      <c r="I364" s="15">
        <f t="shared" si="41"/>
        <v>7.8055555555555554</v>
      </c>
      <c r="J364" s="15">
        <f>'Data (2)'!$I$4*G364</f>
        <v>-29.44444444444434</v>
      </c>
      <c r="K364" s="15">
        <f>('Data (2)'!$E$4*1.225*I364^2)/2</f>
        <v>25.248875470960069</v>
      </c>
      <c r="L364" s="15">
        <f>J364+K364+'Data (2)'!$G$4</f>
        <v>130.98623102651572</v>
      </c>
      <c r="M364" s="15">
        <f t="shared" si="42"/>
        <v>1.0224203032903032</v>
      </c>
      <c r="N364" s="15">
        <f t="shared" si="43"/>
        <v>1.0224203032903032</v>
      </c>
      <c r="O364" s="16">
        <f t="shared" si="44"/>
        <v>0</v>
      </c>
      <c r="P364" s="15">
        <f>SUM($N$12:N364)</f>
        <v>800.99477652566441</v>
      </c>
      <c r="Q364" s="15">
        <f>SUM($O$12:O364)</f>
        <v>330.57444365658682</v>
      </c>
      <c r="R364" s="15">
        <f t="shared" si="45"/>
        <v>297.51699929092814</v>
      </c>
      <c r="S364" s="15">
        <f t="shared" si="45"/>
        <v>267.76529936183533</v>
      </c>
      <c r="T364" s="15">
        <f t="shared" si="40"/>
        <v>533.22947716382907</v>
      </c>
    </row>
    <row r="365" spans="3:20" x14ac:dyDescent="0.3">
      <c r="C365" s="13" t="s">
        <v>21</v>
      </c>
      <c r="D365" s="13">
        <v>353</v>
      </c>
      <c r="E365" s="13">
        <v>353</v>
      </c>
      <c r="F365" s="17">
        <v>28</v>
      </c>
      <c r="G365" s="15">
        <f t="shared" si="46"/>
        <v>-2.7777777777778172E-2</v>
      </c>
      <c r="H365" s="15">
        <f t="shared" si="47"/>
        <v>6.9444444444442966E-3</v>
      </c>
      <c r="I365" s="15">
        <f t="shared" si="41"/>
        <v>7.7777777777777777</v>
      </c>
      <c r="J365" s="15">
        <f>'Data (2)'!$I$4*G365</f>
        <v>-29.444444444444862</v>
      </c>
      <c r="K365" s="15">
        <f>('Data (2)'!$E$4*1.225*I365^2)/2</f>
        <v>25.069487936111113</v>
      </c>
      <c r="L365" s="15">
        <f>J365+K365+'Data (2)'!$G$4</f>
        <v>130.80684349166626</v>
      </c>
      <c r="M365" s="15">
        <f t="shared" si="42"/>
        <v>1.0173865604907375</v>
      </c>
      <c r="N365" s="15">
        <f t="shared" si="43"/>
        <v>1.0173865604907375</v>
      </c>
      <c r="O365" s="16">
        <f t="shared" si="44"/>
        <v>0</v>
      </c>
      <c r="P365" s="15">
        <f>SUM($N$12:N365)</f>
        <v>802.01216308615517</v>
      </c>
      <c r="Q365" s="15">
        <f>SUM($O$12:O365)</f>
        <v>330.57444365658682</v>
      </c>
      <c r="R365" s="15">
        <f t="shared" si="45"/>
        <v>297.51699929092814</v>
      </c>
      <c r="S365" s="15">
        <f t="shared" si="45"/>
        <v>267.76529936183533</v>
      </c>
      <c r="T365" s="15">
        <f t="shared" si="40"/>
        <v>534.24686372431984</v>
      </c>
    </row>
    <row r="366" spans="3:20" x14ac:dyDescent="0.3">
      <c r="C366" s="13" t="s">
        <v>21</v>
      </c>
      <c r="D366" s="13">
        <v>354</v>
      </c>
      <c r="E366" s="13">
        <v>354</v>
      </c>
      <c r="F366" s="17">
        <v>27.9</v>
      </c>
      <c r="G366" s="15">
        <f t="shared" si="46"/>
        <v>-1.3888888888889086E-2</v>
      </c>
      <c r="H366" s="15">
        <f t="shared" si="47"/>
        <v>2.7777777777778172E-2</v>
      </c>
      <c r="I366" s="15">
        <f t="shared" si="41"/>
        <v>7.7499999999999991</v>
      </c>
      <c r="J366" s="15">
        <f>'Data (2)'!$I$4*G366</f>
        <v>-14.722222222222431</v>
      </c>
      <c r="K366" s="15">
        <f>('Data (2)'!$E$4*1.225*I366^2)/2</f>
        <v>24.89073992901562</v>
      </c>
      <c r="L366" s="15">
        <f>J366+K366+'Data (2)'!$G$4</f>
        <v>145.35031770679319</v>
      </c>
      <c r="M366" s="15">
        <f t="shared" si="42"/>
        <v>1.126464962227647</v>
      </c>
      <c r="N366" s="15">
        <f t="shared" si="43"/>
        <v>1.126464962227647</v>
      </c>
      <c r="O366" s="16">
        <f t="shared" si="44"/>
        <v>0</v>
      </c>
      <c r="P366" s="15">
        <f>SUM($N$12:N366)</f>
        <v>803.13862804838277</v>
      </c>
      <c r="Q366" s="15">
        <f>SUM($O$12:O366)</f>
        <v>330.57444365658682</v>
      </c>
      <c r="R366" s="15">
        <f t="shared" si="45"/>
        <v>297.51699929092814</v>
      </c>
      <c r="S366" s="15">
        <f t="shared" si="45"/>
        <v>267.76529936183533</v>
      </c>
      <c r="T366" s="15">
        <f t="shared" si="40"/>
        <v>535.37332868654744</v>
      </c>
    </row>
    <row r="367" spans="3:20" x14ac:dyDescent="0.3">
      <c r="C367" s="13" t="s">
        <v>21</v>
      </c>
      <c r="D367" s="13">
        <v>355</v>
      </c>
      <c r="E367" s="13">
        <v>355</v>
      </c>
      <c r="F367" s="17">
        <v>27.9</v>
      </c>
      <c r="G367" s="15">
        <f t="shared" si="46"/>
        <v>2.7777777777778172E-2</v>
      </c>
      <c r="H367" s="15">
        <f t="shared" si="47"/>
        <v>2.7777777777777922E-2</v>
      </c>
      <c r="I367" s="15">
        <f t="shared" si="41"/>
        <v>7.7499999999999991</v>
      </c>
      <c r="J367" s="15">
        <f>'Data (2)'!$I$4*G367</f>
        <v>29.444444444444862</v>
      </c>
      <c r="K367" s="15">
        <f>('Data (2)'!$E$4*1.225*I367^2)/2</f>
        <v>24.89073992901562</v>
      </c>
      <c r="L367" s="15">
        <f>J367+K367+'Data (2)'!$G$4</f>
        <v>189.5169843734605</v>
      </c>
      <c r="M367" s="15">
        <f t="shared" si="42"/>
        <v>1.4687566288943188</v>
      </c>
      <c r="N367" s="15">
        <f t="shared" si="43"/>
        <v>1.4687566288943188</v>
      </c>
      <c r="O367" s="16">
        <f t="shared" si="44"/>
        <v>0</v>
      </c>
      <c r="P367" s="15">
        <f>SUM($N$12:N367)</f>
        <v>804.60738467727708</v>
      </c>
      <c r="Q367" s="15">
        <f>SUM($O$12:O367)</f>
        <v>330.57444365658682</v>
      </c>
      <c r="R367" s="15">
        <f t="shared" si="45"/>
        <v>297.51699929092814</v>
      </c>
      <c r="S367" s="15">
        <f t="shared" si="45"/>
        <v>267.76529936183533</v>
      </c>
      <c r="T367" s="15">
        <f t="shared" si="40"/>
        <v>536.84208531544175</v>
      </c>
    </row>
    <row r="368" spans="3:20" x14ac:dyDescent="0.3">
      <c r="C368" s="13" t="s">
        <v>21</v>
      </c>
      <c r="D368" s="13">
        <v>356</v>
      </c>
      <c r="E368" s="13">
        <v>356</v>
      </c>
      <c r="F368" s="17">
        <v>28.1</v>
      </c>
      <c r="G368" s="15">
        <f t="shared" si="46"/>
        <v>4.1666666666666761E-2</v>
      </c>
      <c r="H368" s="15">
        <f t="shared" si="47"/>
        <v>-2.0833333333333627E-2</v>
      </c>
      <c r="I368" s="15">
        <f t="shared" si="41"/>
        <v>7.8055555555555554</v>
      </c>
      <c r="J368" s="15">
        <f>'Data (2)'!$I$4*G368</f>
        <v>44.166666666666764</v>
      </c>
      <c r="K368" s="15">
        <f>('Data (2)'!$E$4*1.225*I368^2)/2</f>
        <v>25.248875470960069</v>
      </c>
      <c r="L368" s="15">
        <f>J368+K368+'Data (2)'!$G$4</f>
        <v>204.59734213762684</v>
      </c>
      <c r="M368" s="15">
        <f t="shared" si="42"/>
        <v>1.5969959205742539</v>
      </c>
      <c r="N368" s="15">
        <f t="shared" si="43"/>
        <v>1.5969959205742539</v>
      </c>
      <c r="O368" s="16">
        <f t="shared" si="44"/>
        <v>0</v>
      </c>
      <c r="P368" s="15">
        <f>SUM($N$12:N368)</f>
        <v>806.20438059785135</v>
      </c>
      <c r="Q368" s="15">
        <f>SUM($O$12:O368)</f>
        <v>330.57444365658682</v>
      </c>
      <c r="R368" s="15">
        <f t="shared" si="45"/>
        <v>297.51699929092814</v>
      </c>
      <c r="S368" s="15">
        <f t="shared" si="45"/>
        <v>267.76529936183533</v>
      </c>
      <c r="T368" s="15">
        <f t="shared" si="40"/>
        <v>538.43908123601602</v>
      </c>
    </row>
    <row r="369" spans="3:20" x14ac:dyDescent="0.3">
      <c r="C369" s="13" t="s">
        <v>21</v>
      </c>
      <c r="D369" s="13">
        <v>357</v>
      </c>
      <c r="E369" s="13">
        <v>357</v>
      </c>
      <c r="F369" s="17">
        <v>28.2</v>
      </c>
      <c r="G369" s="15">
        <f t="shared" si="46"/>
        <v>-1.3888888888889086E-2</v>
      </c>
      <c r="H369" s="15">
        <f t="shared" si="47"/>
        <v>-0.11111111111111122</v>
      </c>
      <c r="I369" s="15">
        <f t="shared" si="41"/>
        <v>7.833333333333333</v>
      </c>
      <c r="J369" s="15">
        <f>'Data (2)'!$I$4*G369</f>
        <v>-14.722222222222431</v>
      </c>
      <c r="K369" s="15">
        <f>('Data (2)'!$E$4*1.225*I369^2)/2</f>
        <v>25.4289025335625</v>
      </c>
      <c r="L369" s="15">
        <f>J369+K369+'Data (2)'!$G$4</f>
        <v>145.88848031134009</v>
      </c>
      <c r="M369" s="15">
        <f t="shared" si="42"/>
        <v>1.1427930957721639</v>
      </c>
      <c r="N369" s="15">
        <f t="shared" si="43"/>
        <v>1.1427930957721639</v>
      </c>
      <c r="O369" s="16">
        <f t="shared" si="44"/>
        <v>0</v>
      </c>
      <c r="P369" s="15">
        <f>SUM($N$12:N369)</f>
        <v>807.34717369362352</v>
      </c>
      <c r="Q369" s="15">
        <f>SUM($O$12:O369)</f>
        <v>330.57444365658682</v>
      </c>
      <c r="R369" s="15">
        <f t="shared" si="45"/>
        <v>297.51699929092814</v>
      </c>
      <c r="S369" s="15">
        <f t="shared" si="45"/>
        <v>267.76529936183533</v>
      </c>
      <c r="T369" s="15">
        <f t="shared" si="40"/>
        <v>539.58187433178819</v>
      </c>
    </row>
    <row r="370" spans="3:20" x14ac:dyDescent="0.3">
      <c r="C370" s="13" t="s">
        <v>21</v>
      </c>
      <c r="D370" s="13">
        <v>358</v>
      </c>
      <c r="E370" s="13">
        <v>358</v>
      </c>
      <c r="F370" s="17">
        <v>28</v>
      </c>
      <c r="G370" s="15">
        <f t="shared" si="46"/>
        <v>-0.18055555555555566</v>
      </c>
      <c r="H370" s="15">
        <f t="shared" si="47"/>
        <v>-0.20138888888888878</v>
      </c>
      <c r="I370" s="15">
        <f t="shared" si="41"/>
        <v>7.7777777777777777</v>
      </c>
      <c r="J370" s="15">
        <f>'Data (2)'!$I$4*G370</f>
        <v>-191.388888888889</v>
      </c>
      <c r="K370" s="15">
        <f>('Data (2)'!$E$4*1.225*I370^2)/2</f>
        <v>25.069487936111113</v>
      </c>
      <c r="L370" s="15">
        <f>J370+K370+'Data (2)'!$G$4</f>
        <v>-31.137600952777888</v>
      </c>
      <c r="M370" s="15">
        <f t="shared" si="42"/>
        <v>-0.24218134074382799</v>
      </c>
      <c r="N370" s="15">
        <f t="shared" si="43"/>
        <v>0</v>
      </c>
      <c r="O370" s="16">
        <f t="shared" si="44"/>
        <v>0.24218134074382799</v>
      </c>
      <c r="P370" s="15">
        <f>SUM($N$12:N370)</f>
        <v>807.34717369362352</v>
      </c>
      <c r="Q370" s="15">
        <f>SUM($O$12:O370)</f>
        <v>330.81662499733068</v>
      </c>
      <c r="R370" s="15">
        <f t="shared" si="45"/>
        <v>297.73496249759762</v>
      </c>
      <c r="S370" s="15">
        <f t="shared" si="45"/>
        <v>267.96146624783785</v>
      </c>
      <c r="T370" s="15">
        <f t="shared" si="40"/>
        <v>539.38570744578567</v>
      </c>
    </row>
    <row r="371" spans="3:20" x14ac:dyDescent="0.3">
      <c r="C371" s="13" t="s">
        <v>21</v>
      </c>
      <c r="D371" s="13">
        <v>359</v>
      </c>
      <c r="E371" s="13">
        <v>359</v>
      </c>
      <c r="F371" s="17">
        <v>26.9</v>
      </c>
      <c r="G371" s="15">
        <f t="shared" si="46"/>
        <v>-0.41666666666666663</v>
      </c>
      <c r="H371" s="15">
        <f t="shared" si="47"/>
        <v>-0.16666666666666652</v>
      </c>
      <c r="I371" s="15">
        <f t="shared" si="41"/>
        <v>7.4722222222222214</v>
      </c>
      <c r="J371" s="15">
        <f>'Data (2)'!$I$4*G371</f>
        <v>-441.66666666666663</v>
      </c>
      <c r="K371" s="15">
        <f>('Data (2)'!$E$4*1.225*I371^2)/2</f>
        <v>23.138433884501733</v>
      </c>
      <c r="L371" s="15">
        <f>J371+K371+'Data (2)'!$G$4</f>
        <v>-283.34643278216487</v>
      </c>
      <c r="M371" s="15">
        <f t="shared" si="42"/>
        <v>-2.1172275116222874</v>
      </c>
      <c r="N371" s="15">
        <f t="shared" si="43"/>
        <v>0</v>
      </c>
      <c r="O371" s="16">
        <f t="shared" si="44"/>
        <v>2.1172275116222874</v>
      </c>
      <c r="P371" s="15">
        <f>SUM($N$12:N371)</f>
        <v>807.34717369362352</v>
      </c>
      <c r="Q371" s="15">
        <f>SUM($O$12:O371)</f>
        <v>332.93385250895295</v>
      </c>
      <c r="R371" s="15">
        <f t="shared" si="45"/>
        <v>299.64046725805764</v>
      </c>
      <c r="S371" s="15">
        <f t="shared" si="45"/>
        <v>269.67642053225188</v>
      </c>
      <c r="T371" s="15">
        <f t="shared" si="40"/>
        <v>537.67075316137164</v>
      </c>
    </row>
    <row r="372" spans="3:20" x14ac:dyDescent="0.3">
      <c r="C372" s="13" t="s">
        <v>21</v>
      </c>
      <c r="D372" s="13">
        <v>360</v>
      </c>
      <c r="E372" s="13">
        <v>360</v>
      </c>
      <c r="F372" s="17">
        <v>25</v>
      </c>
      <c r="G372" s="15">
        <f t="shared" si="46"/>
        <v>-0.51388888888888873</v>
      </c>
      <c r="H372" s="15">
        <f t="shared" si="47"/>
        <v>-6.9444444444445586E-3</v>
      </c>
      <c r="I372" s="15">
        <f t="shared" si="41"/>
        <v>6.9444444444444446</v>
      </c>
      <c r="J372" s="15">
        <f>'Data (2)'!$I$4*G372</f>
        <v>-544.72222222222206</v>
      </c>
      <c r="K372" s="15">
        <f>('Data (2)'!$E$4*1.225*I372^2)/2</f>
        <v>19.985242296006948</v>
      </c>
      <c r="L372" s="15">
        <f>J372+K372+'Data (2)'!$G$4</f>
        <v>-389.55517992621509</v>
      </c>
      <c r="M372" s="15">
        <f t="shared" si="42"/>
        <v>-2.70524430504316</v>
      </c>
      <c r="N372" s="15">
        <f t="shared" si="43"/>
        <v>0</v>
      </c>
      <c r="O372" s="16">
        <f t="shared" si="44"/>
        <v>2.70524430504316</v>
      </c>
      <c r="P372" s="15">
        <f>SUM($N$12:N372)</f>
        <v>807.34717369362352</v>
      </c>
      <c r="Q372" s="15">
        <f>SUM($O$12:O372)</f>
        <v>335.6390968139961</v>
      </c>
      <c r="R372" s="15">
        <f t="shared" si="45"/>
        <v>302.07518713259651</v>
      </c>
      <c r="S372" s="15">
        <f t="shared" si="45"/>
        <v>271.86766841933689</v>
      </c>
      <c r="T372" s="15">
        <f t="shared" si="40"/>
        <v>535.47950527428657</v>
      </c>
    </row>
    <row r="373" spans="3:20" x14ac:dyDescent="0.3">
      <c r="C373" s="13" t="s">
        <v>21</v>
      </c>
      <c r="D373" s="13">
        <v>361</v>
      </c>
      <c r="E373" s="13">
        <v>361</v>
      </c>
      <c r="F373" s="17">
        <v>23.2</v>
      </c>
      <c r="G373" s="15">
        <f t="shared" si="46"/>
        <v>-0.43055555555555575</v>
      </c>
      <c r="H373" s="15">
        <f t="shared" si="47"/>
        <v>0.11111111111111119</v>
      </c>
      <c r="I373" s="15">
        <f t="shared" si="41"/>
        <v>6.4444444444444438</v>
      </c>
      <c r="J373" s="15">
        <f>'Data (2)'!$I$4*G373</f>
        <v>-456.38888888888908</v>
      </c>
      <c r="K373" s="15">
        <f>('Data (2)'!$E$4*1.225*I373^2)/2</f>
        <v>17.210970901444441</v>
      </c>
      <c r="L373" s="15">
        <f>J373+K373+'Data (2)'!$G$4</f>
        <v>-303.99611798744462</v>
      </c>
      <c r="M373" s="15">
        <f t="shared" si="42"/>
        <v>-1.9590860936968653</v>
      </c>
      <c r="N373" s="15">
        <f t="shared" si="43"/>
        <v>0</v>
      </c>
      <c r="O373" s="16">
        <f t="shared" si="44"/>
        <v>1.9590860936968653</v>
      </c>
      <c r="P373" s="15">
        <f>SUM($N$12:N373)</f>
        <v>807.34717369362352</v>
      </c>
      <c r="Q373" s="15">
        <f>SUM($O$12:O373)</f>
        <v>337.59818290769294</v>
      </c>
      <c r="R373" s="15">
        <f t="shared" si="45"/>
        <v>303.83836461692368</v>
      </c>
      <c r="S373" s="15">
        <f t="shared" si="45"/>
        <v>273.45452815523134</v>
      </c>
      <c r="T373" s="15">
        <f t="shared" si="40"/>
        <v>533.89264553839212</v>
      </c>
    </row>
    <row r="374" spans="3:20" x14ac:dyDescent="0.3">
      <c r="C374" s="13" t="s">
        <v>21</v>
      </c>
      <c r="D374" s="13">
        <v>362</v>
      </c>
      <c r="E374" s="13">
        <v>362</v>
      </c>
      <c r="F374" s="17">
        <v>21.9</v>
      </c>
      <c r="G374" s="15">
        <f t="shared" si="46"/>
        <v>-0.29166666666666635</v>
      </c>
      <c r="H374" s="15">
        <f t="shared" si="47"/>
        <v>0.13194444444444459</v>
      </c>
      <c r="I374" s="15">
        <f t="shared" si="41"/>
        <v>6.083333333333333</v>
      </c>
      <c r="J374" s="15">
        <f>'Data (2)'!$I$4*G374</f>
        <v>-309.16666666666634</v>
      </c>
      <c r="K374" s="15">
        <f>('Data (2)'!$E$4*1.225*I374^2)/2</f>
        <v>15.336195292140626</v>
      </c>
      <c r="L374" s="15">
        <f>J374+K374+'Data (2)'!$G$4</f>
        <v>-158.64867137452569</v>
      </c>
      <c r="M374" s="15">
        <f t="shared" si="42"/>
        <v>-0.9651127508616979</v>
      </c>
      <c r="N374" s="15">
        <f t="shared" si="43"/>
        <v>0</v>
      </c>
      <c r="O374" s="16">
        <f t="shared" si="44"/>
        <v>0.9651127508616979</v>
      </c>
      <c r="P374" s="15">
        <f>SUM($N$12:N374)</f>
        <v>807.34717369362352</v>
      </c>
      <c r="Q374" s="15">
        <f>SUM($O$12:O374)</f>
        <v>338.56329565855464</v>
      </c>
      <c r="R374" s="15">
        <f t="shared" si="45"/>
        <v>304.70696609269919</v>
      </c>
      <c r="S374" s="15">
        <f t="shared" si="45"/>
        <v>274.23626948342928</v>
      </c>
      <c r="T374" s="15">
        <f t="shared" si="40"/>
        <v>533.11090421019424</v>
      </c>
    </row>
    <row r="375" spans="3:20" x14ac:dyDescent="0.3">
      <c r="C375" s="13" t="s">
        <v>21</v>
      </c>
      <c r="D375" s="13">
        <v>363</v>
      </c>
      <c r="E375" s="13">
        <v>363</v>
      </c>
      <c r="F375" s="17">
        <v>21.1</v>
      </c>
      <c r="G375" s="15">
        <f t="shared" si="46"/>
        <v>-0.16666666666666657</v>
      </c>
      <c r="H375" s="15">
        <f t="shared" si="47"/>
        <v>0.11805555555555525</v>
      </c>
      <c r="I375" s="15">
        <f t="shared" si="41"/>
        <v>5.8611111111111116</v>
      </c>
      <c r="J375" s="15">
        <f>'Data (2)'!$I$4*G375</f>
        <v>-176.66666666666657</v>
      </c>
      <c r="K375" s="15">
        <f>('Data (2)'!$E$4*1.225*I375^2)/2</f>
        <v>14.236207556168406</v>
      </c>
      <c r="L375" s="15">
        <f>J375+K375+'Data (2)'!$G$4</f>
        <v>-27.248659110498153</v>
      </c>
      <c r="M375" s="15">
        <f t="shared" si="42"/>
        <v>-0.15970741867541974</v>
      </c>
      <c r="N375" s="15">
        <f t="shared" si="43"/>
        <v>0</v>
      </c>
      <c r="O375" s="16">
        <f t="shared" si="44"/>
        <v>0.15970741867541974</v>
      </c>
      <c r="P375" s="15">
        <f>SUM($N$12:N375)</f>
        <v>807.34717369362352</v>
      </c>
      <c r="Q375" s="15">
        <f>SUM($O$12:O375)</f>
        <v>338.72300307723003</v>
      </c>
      <c r="R375" s="15">
        <f t="shared" si="45"/>
        <v>304.85070276950705</v>
      </c>
      <c r="S375" s="15">
        <f t="shared" si="45"/>
        <v>274.36563249255636</v>
      </c>
      <c r="T375" s="15">
        <f t="shared" si="40"/>
        <v>532.9815412010671</v>
      </c>
    </row>
    <row r="376" spans="3:20" x14ac:dyDescent="0.3">
      <c r="C376" s="13" t="s">
        <v>21</v>
      </c>
      <c r="D376" s="13">
        <v>364</v>
      </c>
      <c r="E376" s="13">
        <v>364</v>
      </c>
      <c r="F376" s="17">
        <v>20.7</v>
      </c>
      <c r="G376" s="15">
        <f t="shared" si="46"/>
        <v>-5.5555555555555851E-2</v>
      </c>
      <c r="H376" s="15">
        <f t="shared" si="47"/>
        <v>9.0277777777777832E-2</v>
      </c>
      <c r="I376" s="15">
        <f t="shared" si="41"/>
        <v>5.75</v>
      </c>
      <c r="J376" s="15">
        <f>'Data (2)'!$I$4*G376</f>
        <v>-58.888888888889198</v>
      </c>
      <c r="K376" s="15">
        <f>('Data (2)'!$E$4*1.225*I376^2)/2</f>
        <v>13.701562354265626</v>
      </c>
      <c r="L376" s="15">
        <f>J376+K376+'Data (2)'!$G$4</f>
        <v>89.994473465376444</v>
      </c>
      <c r="M376" s="15">
        <f t="shared" si="42"/>
        <v>0.5174682224259145</v>
      </c>
      <c r="N376" s="15">
        <f t="shared" si="43"/>
        <v>0.5174682224259145</v>
      </c>
      <c r="O376" s="16">
        <f t="shared" si="44"/>
        <v>0</v>
      </c>
      <c r="P376" s="15">
        <f>SUM($N$12:N376)</f>
        <v>807.86464191604944</v>
      </c>
      <c r="Q376" s="15">
        <f>SUM($O$12:O376)</f>
        <v>338.72300307723003</v>
      </c>
      <c r="R376" s="15">
        <f t="shared" si="45"/>
        <v>304.85070276950705</v>
      </c>
      <c r="S376" s="15">
        <f t="shared" si="45"/>
        <v>274.36563249255636</v>
      </c>
      <c r="T376" s="15">
        <f t="shared" si="40"/>
        <v>533.49900942349313</v>
      </c>
    </row>
    <row r="377" spans="3:20" x14ac:dyDescent="0.3">
      <c r="C377" s="13" t="s">
        <v>21</v>
      </c>
      <c r="D377" s="13">
        <v>365</v>
      </c>
      <c r="E377" s="13">
        <v>365</v>
      </c>
      <c r="F377" s="17">
        <v>20.7</v>
      </c>
      <c r="G377" s="15">
        <f t="shared" si="46"/>
        <v>1.3888888888889086E-2</v>
      </c>
      <c r="H377" s="15">
        <f t="shared" si="47"/>
        <v>6.2500000000000153E-2</v>
      </c>
      <c r="I377" s="15">
        <f t="shared" si="41"/>
        <v>5.75</v>
      </c>
      <c r="J377" s="15">
        <f>'Data (2)'!$I$4*G377</f>
        <v>14.722222222222431</v>
      </c>
      <c r="K377" s="15">
        <f>('Data (2)'!$E$4*1.225*I377^2)/2</f>
        <v>13.701562354265626</v>
      </c>
      <c r="L377" s="15">
        <f>J377+K377+'Data (2)'!$G$4</f>
        <v>163.60558457648807</v>
      </c>
      <c r="M377" s="15">
        <f t="shared" si="42"/>
        <v>0.94073211131480639</v>
      </c>
      <c r="N377" s="15">
        <f t="shared" si="43"/>
        <v>0.94073211131480639</v>
      </c>
      <c r="O377" s="16">
        <f t="shared" si="44"/>
        <v>0</v>
      </c>
      <c r="P377" s="15">
        <f>SUM($N$12:N377)</f>
        <v>808.80537402736422</v>
      </c>
      <c r="Q377" s="15">
        <f>SUM($O$12:O377)</f>
        <v>338.72300307723003</v>
      </c>
      <c r="R377" s="15">
        <f t="shared" si="45"/>
        <v>304.85070276950705</v>
      </c>
      <c r="S377" s="15">
        <f t="shared" si="45"/>
        <v>274.36563249255636</v>
      </c>
      <c r="T377" s="15">
        <f t="shared" si="40"/>
        <v>534.43974153480781</v>
      </c>
    </row>
    <row r="378" spans="3:20" x14ac:dyDescent="0.3">
      <c r="C378" s="13" t="s">
        <v>21</v>
      </c>
      <c r="D378" s="13">
        <v>366</v>
      </c>
      <c r="E378" s="13">
        <v>366</v>
      </c>
      <c r="F378" s="17">
        <v>20.8</v>
      </c>
      <c r="G378" s="15">
        <f t="shared" si="46"/>
        <v>6.9444444444444448E-2</v>
      </c>
      <c r="H378" s="15">
        <f t="shared" si="47"/>
        <v>8.3333333333333287E-2</v>
      </c>
      <c r="I378" s="15">
        <f t="shared" si="41"/>
        <v>5.7777777777777777</v>
      </c>
      <c r="J378" s="15">
        <f>'Data (2)'!$I$4*G378</f>
        <v>73.611111111111114</v>
      </c>
      <c r="K378" s="15">
        <f>('Data (2)'!$E$4*1.225*I378^2)/2</f>
        <v>13.834264363111112</v>
      </c>
      <c r="L378" s="15">
        <f>J378+K378+'Data (2)'!$G$4</f>
        <v>222.62717547422224</v>
      </c>
      <c r="M378" s="15">
        <f t="shared" si="42"/>
        <v>1.2862903471843952</v>
      </c>
      <c r="N378" s="15">
        <f t="shared" si="43"/>
        <v>1.2862903471843952</v>
      </c>
      <c r="O378" s="16">
        <f t="shared" si="44"/>
        <v>0</v>
      </c>
      <c r="P378" s="15">
        <f>SUM($N$12:N378)</f>
        <v>810.0916643745486</v>
      </c>
      <c r="Q378" s="15">
        <f>SUM($O$12:O378)</f>
        <v>338.72300307723003</v>
      </c>
      <c r="R378" s="15">
        <f t="shared" si="45"/>
        <v>304.85070276950705</v>
      </c>
      <c r="S378" s="15">
        <f t="shared" si="45"/>
        <v>274.36563249255636</v>
      </c>
      <c r="T378" s="15">
        <f t="shared" si="40"/>
        <v>535.72603188199218</v>
      </c>
    </row>
    <row r="379" spans="3:20" x14ac:dyDescent="0.3">
      <c r="C379" s="13" t="s">
        <v>21</v>
      </c>
      <c r="D379" s="13">
        <v>367</v>
      </c>
      <c r="E379" s="13">
        <v>367</v>
      </c>
      <c r="F379" s="17">
        <v>21.2</v>
      </c>
      <c r="G379" s="15">
        <f t="shared" si="46"/>
        <v>0.18055555555555566</v>
      </c>
      <c r="H379" s="15">
        <f t="shared" si="47"/>
        <v>0.12500000000000006</v>
      </c>
      <c r="I379" s="15">
        <f t="shared" si="41"/>
        <v>5.8888888888888884</v>
      </c>
      <c r="J379" s="15">
        <f>'Data (2)'!$I$4*G379</f>
        <v>191.388888888889</v>
      </c>
      <c r="K379" s="15">
        <f>('Data (2)'!$E$4*1.225*I379^2)/2</f>
        <v>14.371467676027777</v>
      </c>
      <c r="L379" s="15">
        <f>J379+K379+'Data (2)'!$G$4</f>
        <v>340.94215656491679</v>
      </c>
      <c r="M379" s="15">
        <f t="shared" si="42"/>
        <v>2.007770477548954</v>
      </c>
      <c r="N379" s="15">
        <f t="shared" si="43"/>
        <v>2.007770477548954</v>
      </c>
      <c r="O379" s="16">
        <f t="shared" si="44"/>
        <v>0</v>
      </c>
      <c r="P379" s="15">
        <f>SUM($N$12:N379)</f>
        <v>812.0994348520976</v>
      </c>
      <c r="Q379" s="15">
        <f>SUM($O$12:O379)</f>
        <v>338.72300307723003</v>
      </c>
      <c r="R379" s="15">
        <f t="shared" si="45"/>
        <v>304.85070276950705</v>
      </c>
      <c r="S379" s="15">
        <f t="shared" si="45"/>
        <v>274.36563249255636</v>
      </c>
      <c r="T379" s="15">
        <f t="shared" si="40"/>
        <v>537.73380235954119</v>
      </c>
    </row>
    <row r="380" spans="3:20" x14ac:dyDescent="0.3">
      <c r="C380" s="13" t="s">
        <v>21</v>
      </c>
      <c r="D380" s="13">
        <v>368</v>
      </c>
      <c r="E380" s="13">
        <v>368</v>
      </c>
      <c r="F380" s="17">
        <v>22.1</v>
      </c>
      <c r="G380" s="15">
        <f t="shared" si="46"/>
        <v>0.31944444444444453</v>
      </c>
      <c r="H380" s="15">
        <f t="shared" si="47"/>
        <v>6.2499999999999903E-2</v>
      </c>
      <c r="I380" s="15">
        <f t="shared" si="41"/>
        <v>6.1388888888888893</v>
      </c>
      <c r="J380" s="15">
        <f>'Data (2)'!$I$4*G380</f>
        <v>338.6111111111112</v>
      </c>
      <c r="K380" s="15">
        <f>('Data (2)'!$E$4*1.225*I380^2)/2</f>
        <v>15.617587503668407</v>
      </c>
      <c r="L380" s="15">
        <f>J380+K380+'Data (2)'!$G$4</f>
        <v>489.41049861477961</v>
      </c>
      <c r="M380" s="15">
        <f t="shared" si="42"/>
        <v>3.0044366720518418</v>
      </c>
      <c r="N380" s="15">
        <f t="shared" si="43"/>
        <v>3.0044366720518418</v>
      </c>
      <c r="O380" s="16">
        <f t="shared" si="44"/>
        <v>0</v>
      </c>
      <c r="P380" s="15">
        <f>SUM($N$12:N380)</f>
        <v>815.10387152414944</v>
      </c>
      <c r="Q380" s="15">
        <f>SUM($O$12:O380)</f>
        <v>338.72300307723003</v>
      </c>
      <c r="R380" s="15">
        <f t="shared" si="45"/>
        <v>304.85070276950705</v>
      </c>
      <c r="S380" s="15">
        <f t="shared" si="45"/>
        <v>274.36563249255636</v>
      </c>
      <c r="T380" s="15">
        <f t="shared" si="40"/>
        <v>540.73823903159314</v>
      </c>
    </row>
    <row r="381" spans="3:20" x14ac:dyDescent="0.3">
      <c r="C381" s="13" t="s">
        <v>21</v>
      </c>
      <c r="D381" s="13">
        <v>369</v>
      </c>
      <c r="E381" s="13">
        <v>369</v>
      </c>
      <c r="F381" s="17">
        <v>23.5</v>
      </c>
      <c r="G381" s="15">
        <f t="shared" si="46"/>
        <v>0.30555555555555547</v>
      </c>
      <c r="H381" s="15">
        <f t="shared" si="47"/>
        <v>-9.0277777777777818E-2</v>
      </c>
      <c r="I381" s="15">
        <f t="shared" si="41"/>
        <v>6.5277777777777777</v>
      </c>
      <c r="J381" s="15">
        <f>'Data (2)'!$I$4*G381</f>
        <v>323.8888888888888</v>
      </c>
      <c r="K381" s="15">
        <f>('Data (2)'!$E$4*1.225*I381^2)/2</f>
        <v>17.658960092751737</v>
      </c>
      <c r="L381" s="15">
        <f>J381+K381+'Data (2)'!$G$4</f>
        <v>476.72964898164054</v>
      </c>
      <c r="M381" s="15">
        <f t="shared" si="42"/>
        <v>3.1119852086301534</v>
      </c>
      <c r="N381" s="15">
        <f t="shared" si="43"/>
        <v>3.1119852086301534</v>
      </c>
      <c r="O381" s="16">
        <f t="shared" si="44"/>
        <v>0</v>
      </c>
      <c r="P381" s="15">
        <f>SUM($N$12:N381)</f>
        <v>818.21585673277957</v>
      </c>
      <c r="Q381" s="15">
        <f>SUM($O$12:O381)</f>
        <v>338.72300307723003</v>
      </c>
      <c r="R381" s="15">
        <f t="shared" si="45"/>
        <v>304.85070276950705</v>
      </c>
      <c r="S381" s="15">
        <f t="shared" si="45"/>
        <v>274.36563249255636</v>
      </c>
      <c r="T381" s="15">
        <f t="shared" si="40"/>
        <v>543.85022424022327</v>
      </c>
    </row>
    <row r="382" spans="3:20" x14ac:dyDescent="0.3">
      <c r="C382" s="13" t="s">
        <v>21</v>
      </c>
      <c r="D382" s="13">
        <v>370</v>
      </c>
      <c r="E382" s="13">
        <v>370</v>
      </c>
      <c r="F382" s="17">
        <v>24.3</v>
      </c>
      <c r="G382" s="15">
        <f t="shared" si="46"/>
        <v>0.1388888888888889</v>
      </c>
      <c r="H382" s="15">
        <f t="shared" si="47"/>
        <v>-0.18749999999999994</v>
      </c>
      <c r="I382" s="15">
        <f t="shared" si="41"/>
        <v>6.75</v>
      </c>
      <c r="J382" s="15">
        <f>'Data (2)'!$I$4*G382</f>
        <v>147.22222222222223</v>
      </c>
      <c r="K382" s="15">
        <f>('Data (2)'!$E$4*1.225*I382^2)/2</f>
        <v>18.881737157390628</v>
      </c>
      <c r="L382" s="15">
        <f>J382+K382+'Data (2)'!$G$4</f>
        <v>301.28575937961284</v>
      </c>
      <c r="M382" s="15">
        <f t="shared" si="42"/>
        <v>2.0336788758123867</v>
      </c>
      <c r="N382" s="15">
        <f t="shared" si="43"/>
        <v>2.0336788758123867</v>
      </c>
      <c r="O382" s="16">
        <f t="shared" si="44"/>
        <v>0</v>
      </c>
      <c r="P382" s="15">
        <f>SUM($N$12:N382)</f>
        <v>820.24953560859194</v>
      </c>
      <c r="Q382" s="15">
        <f>SUM($O$12:O382)</f>
        <v>338.72300307723003</v>
      </c>
      <c r="R382" s="15">
        <f t="shared" si="45"/>
        <v>304.85070276950705</v>
      </c>
      <c r="S382" s="15">
        <f t="shared" si="45"/>
        <v>274.36563249255636</v>
      </c>
      <c r="T382" s="15">
        <f t="shared" si="40"/>
        <v>545.88390311603553</v>
      </c>
    </row>
    <row r="383" spans="3:20" x14ac:dyDescent="0.3">
      <c r="C383" s="13" t="s">
        <v>21</v>
      </c>
      <c r="D383" s="13">
        <v>371</v>
      </c>
      <c r="E383" s="13">
        <v>371</v>
      </c>
      <c r="F383" s="17">
        <v>24.5</v>
      </c>
      <c r="G383" s="15">
        <f t="shared" si="46"/>
        <v>-6.9444444444444448E-2</v>
      </c>
      <c r="H383" s="15">
        <f t="shared" si="47"/>
        <v>-0.29166666666666663</v>
      </c>
      <c r="I383" s="15">
        <f t="shared" si="41"/>
        <v>6.8055555555555554</v>
      </c>
      <c r="J383" s="15">
        <f>'Data (2)'!$I$4*G383</f>
        <v>-73.611111111111114</v>
      </c>
      <c r="K383" s="15">
        <f>('Data (2)'!$E$4*1.225*I383^2)/2</f>
        <v>19.193826701085069</v>
      </c>
      <c r="L383" s="15">
        <f>J383+K383+'Data (2)'!$G$4</f>
        <v>80.764515589973968</v>
      </c>
      <c r="M383" s="15">
        <f t="shared" si="42"/>
        <v>0.54964739776510052</v>
      </c>
      <c r="N383" s="15">
        <f t="shared" si="43"/>
        <v>0.54964739776510052</v>
      </c>
      <c r="O383" s="16">
        <f t="shared" si="44"/>
        <v>0</v>
      </c>
      <c r="P383" s="15">
        <f>SUM($N$12:N383)</f>
        <v>820.799183006357</v>
      </c>
      <c r="Q383" s="15">
        <f>SUM($O$12:O383)</f>
        <v>338.72300307723003</v>
      </c>
      <c r="R383" s="15">
        <f t="shared" si="45"/>
        <v>304.85070276950705</v>
      </c>
      <c r="S383" s="15">
        <f t="shared" si="45"/>
        <v>274.36563249255636</v>
      </c>
      <c r="T383" s="15">
        <f t="shared" si="40"/>
        <v>546.43355051380058</v>
      </c>
    </row>
    <row r="384" spans="3:20" x14ac:dyDescent="0.3">
      <c r="C384" s="13" t="s">
        <v>21</v>
      </c>
      <c r="D384" s="13">
        <v>372</v>
      </c>
      <c r="E384" s="13">
        <v>372</v>
      </c>
      <c r="F384" s="17">
        <v>23.8</v>
      </c>
      <c r="G384" s="15">
        <f t="shared" si="46"/>
        <v>-0.44444444444444431</v>
      </c>
      <c r="H384" s="15">
        <f t="shared" si="47"/>
        <v>-0.38888888888888901</v>
      </c>
      <c r="I384" s="15">
        <f t="shared" si="41"/>
        <v>6.6111111111111107</v>
      </c>
      <c r="J384" s="15">
        <f>'Data (2)'!$I$4*G384</f>
        <v>-471.11111111111097</v>
      </c>
      <c r="K384" s="15">
        <f>('Data (2)'!$E$4*1.225*I384^2)/2</f>
        <v>18.112705033840278</v>
      </c>
      <c r="L384" s="15">
        <f>J384+K384+'Data (2)'!$G$4</f>
        <v>-317.81660607727071</v>
      </c>
      <c r="M384" s="15">
        <f t="shared" si="42"/>
        <v>-2.1011208957330672</v>
      </c>
      <c r="N384" s="15">
        <f t="shared" si="43"/>
        <v>0</v>
      </c>
      <c r="O384" s="16">
        <f t="shared" si="44"/>
        <v>2.1011208957330672</v>
      </c>
      <c r="P384" s="15">
        <f>SUM($N$12:N384)</f>
        <v>820.799183006357</v>
      </c>
      <c r="Q384" s="15">
        <f>SUM($O$12:O384)</f>
        <v>340.82412397296309</v>
      </c>
      <c r="R384" s="15">
        <f t="shared" si="45"/>
        <v>306.74171157566678</v>
      </c>
      <c r="S384" s="15">
        <f t="shared" si="45"/>
        <v>276.06754041810012</v>
      </c>
      <c r="T384" s="15">
        <f t="shared" si="40"/>
        <v>544.73164258825682</v>
      </c>
    </row>
    <row r="385" spans="3:20" x14ac:dyDescent="0.3">
      <c r="C385" s="13" t="s">
        <v>21</v>
      </c>
      <c r="D385" s="13">
        <v>373</v>
      </c>
      <c r="E385" s="13">
        <v>373</v>
      </c>
      <c r="F385" s="17">
        <v>21.3</v>
      </c>
      <c r="G385" s="15">
        <f t="shared" si="46"/>
        <v>-0.84722222222222243</v>
      </c>
      <c r="H385" s="15">
        <f t="shared" si="47"/>
        <v>-0.25694444444444453</v>
      </c>
      <c r="I385" s="15">
        <f t="shared" si="41"/>
        <v>5.916666666666667</v>
      </c>
      <c r="J385" s="15">
        <f>'Data (2)'!$I$4*G385</f>
        <v>-898.05555555555577</v>
      </c>
      <c r="K385" s="15">
        <f>('Data (2)'!$E$4*1.225*I385^2)/2</f>
        <v>14.507367323640629</v>
      </c>
      <c r="L385" s="15">
        <f>J385+K385+'Data (2)'!$G$4</f>
        <v>-748.36638823191515</v>
      </c>
      <c r="M385" s="15">
        <f t="shared" si="42"/>
        <v>-4.4278344637054978</v>
      </c>
      <c r="N385" s="15">
        <f t="shared" si="43"/>
        <v>0</v>
      </c>
      <c r="O385" s="16">
        <f t="shared" si="44"/>
        <v>4.4278344637054978</v>
      </c>
      <c r="P385" s="15">
        <f>SUM($N$12:N385)</f>
        <v>820.799183006357</v>
      </c>
      <c r="Q385" s="15">
        <f>SUM($O$12:O385)</f>
        <v>345.25195843666859</v>
      </c>
      <c r="R385" s="15">
        <f t="shared" si="45"/>
        <v>310.72676259300175</v>
      </c>
      <c r="S385" s="15">
        <f t="shared" si="45"/>
        <v>279.65408633370157</v>
      </c>
      <c r="T385" s="15">
        <f t="shared" si="40"/>
        <v>541.14509667265543</v>
      </c>
    </row>
    <row r="386" spans="3:20" x14ac:dyDescent="0.3">
      <c r="C386" s="13" t="s">
        <v>21</v>
      </c>
      <c r="D386" s="13">
        <v>374</v>
      </c>
      <c r="E386" s="13">
        <v>374</v>
      </c>
      <c r="F386" s="17">
        <v>17.7</v>
      </c>
      <c r="G386" s="15">
        <f t="shared" si="46"/>
        <v>-0.95833333333333337</v>
      </c>
      <c r="H386" s="15">
        <f t="shared" si="47"/>
        <v>2.0833333333333537E-2</v>
      </c>
      <c r="I386" s="15">
        <f t="shared" si="41"/>
        <v>4.9166666666666661</v>
      </c>
      <c r="J386" s="15">
        <f>'Data (2)'!$I$4*G386</f>
        <v>-1015.8333333333334</v>
      </c>
      <c r="K386" s="15">
        <f>('Data (2)'!$E$4*1.225*I386^2)/2</f>
        <v>10.017882494265622</v>
      </c>
      <c r="L386" s="15">
        <f>J386+K386+'Data (2)'!$G$4</f>
        <v>-870.63365083906774</v>
      </c>
      <c r="M386" s="15">
        <f t="shared" si="42"/>
        <v>-4.2806154499587494</v>
      </c>
      <c r="N386" s="15">
        <f t="shared" si="43"/>
        <v>0</v>
      </c>
      <c r="O386" s="16">
        <f t="shared" si="44"/>
        <v>4.2806154499587494</v>
      </c>
      <c r="P386" s="15">
        <f>SUM($N$12:N386)</f>
        <v>820.799183006357</v>
      </c>
      <c r="Q386" s="15">
        <f>SUM($O$12:O386)</f>
        <v>349.53257388662735</v>
      </c>
      <c r="R386" s="15">
        <f t="shared" si="45"/>
        <v>314.57931649796461</v>
      </c>
      <c r="S386" s="15">
        <f t="shared" si="45"/>
        <v>283.12138484816813</v>
      </c>
      <c r="T386" s="15">
        <f t="shared" si="40"/>
        <v>537.67779815818881</v>
      </c>
    </row>
    <row r="387" spans="3:20" x14ac:dyDescent="0.3">
      <c r="C387" s="13" t="s">
        <v>21</v>
      </c>
      <c r="D387" s="13">
        <v>375</v>
      </c>
      <c r="E387" s="13">
        <v>375</v>
      </c>
      <c r="F387" s="17">
        <v>14.4</v>
      </c>
      <c r="G387" s="15">
        <f t="shared" si="46"/>
        <v>-0.80555555555555536</v>
      </c>
      <c r="H387" s="15">
        <f t="shared" si="47"/>
        <v>0.18749999999999994</v>
      </c>
      <c r="I387" s="15">
        <f t="shared" si="41"/>
        <v>4</v>
      </c>
      <c r="J387" s="15">
        <f>'Data (2)'!$I$4*G387</f>
        <v>-853.88888888888869</v>
      </c>
      <c r="K387" s="15">
        <f>('Data (2)'!$E$4*1.225*I387^2)/2</f>
        <v>6.6306237480000005</v>
      </c>
      <c r="L387" s="15">
        <f>J387+K387+'Data (2)'!$G$4</f>
        <v>-712.07646514088879</v>
      </c>
      <c r="M387" s="15">
        <f t="shared" si="42"/>
        <v>-2.8483058605635549</v>
      </c>
      <c r="N387" s="15">
        <f t="shared" si="43"/>
        <v>0</v>
      </c>
      <c r="O387" s="16">
        <f t="shared" si="44"/>
        <v>2.8483058605635549</v>
      </c>
      <c r="P387" s="15">
        <f>SUM($N$12:N387)</f>
        <v>820.799183006357</v>
      </c>
      <c r="Q387" s="15">
        <f>SUM($O$12:O387)</f>
        <v>352.38087974719087</v>
      </c>
      <c r="R387" s="15">
        <f t="shared" si="45"/>
        <v>317.14279177247181</v>
      </c>
      <c r="S387" s="15">
        <f t="shared" si="45"/>
        <v>285.42851259522462</v>
      </c>
      <c r="T387" s="15">
        <f t="shared" si="40"/>
        <v>535.37067041113232</v>
      </c>
    </row>
    <row r="388" spans="3:20" x14ac:dyDescent="0.3">
      <c r="C388" s="13" t="s">
        <v>21</v>
      </c>
      <c r="D388" s="13">
        <v>376</v>
      </c>
      <c r="E388" s="13">
        <v>376</v>
      </c>
      <c r="F388" s="17">
        <v>11.9</v>
      </c>
      <c r="G388" s="15">
        <f t="shared" si="46"/>
        <v>-0.58333333333333348</v>
      </c>
      <c r="H388" s="15">
        <f t="shared" si="47"/>
        <v>0.19444444444444436</v>
      </c>
      <c r="I388" s="15">
        <f t="shared" si="41"/>
        <v>3.3055555555555554</v>
      </c>
      <c r="J388" s="15">
        <f>'Data (2)'!$I$4*G388</f>
        <v>-618.33333333333348</v>
      </c>
      <c r="K388" s="15">
        <f>('Data (2)'!$E$4*1.225*I388^2)/2</f>
        <v>4.5281762584600695</v>
      </c>
      <c r="L388" s="15">
        <f>J388+K388+'Data (2)'!$G$4</f>
        <v>-478.62335707487335</v>
      </c>
      <c r="M388" s="15">
        <f t="shared" si="42"/>
        <v>-1.5821160969974979</v>
      </c>
      <c r="N388" s="15">
        <f t="shared" si="43"/>
        <v>0</v>
      </c>
      <c r="O388" s="16">
        <f t="shared" si="44"/>
        <v>1.5821160969974979</v>
      </c>
      <c r="P388" s="15">
        <f>SUM($N$12:N388)</f>
        <v>820.799183006357</v>
      </c>
      <c r="Q388" s="15">
        <f>SUM($O$12:O388)</f>
        <v>353.96299584418836</v>
      </c>
      <c r="R388" s="15">
        <f t="shared" si="45"/>
        <v>318.56669625976951</v>
      </c>
      <c r="S388" s="15">
        <f t="shared" si="45"/>
        <v>286.71002663379255</v>
      </c>
      <c r="T388" s="15">
        <f t="shared" si="40"/>
        <v>534.0891563725645</v>
      </c>
    </row>
    <row r="389" spans="3:20" x14ac:dyDescent="0.3">
      <c r="C389" s="13" t="s">
        <v>21</v>
      </c>
      <c r="D389" s="13">
        <v>377</v>
      </c>
      <c r="E389" s="13">
        <v>377</v>
      </c>
      <c r="F389" s="17">
        <v>10.199999999999999</v>
      </c>
      <c r="G389" s="15">
        <f t="shared" si="46"/>
        <v>-0.41666666666666663</v>
      </c>
      <c r="H389" s="15">
        <f t="shared" si="47"/>
        <v>0.13888888888888901</v>
      </c>
      <c r="I389" s="15">
        <f t="shared" si="41"/>
        <v>2.833333333333333</v>
      </c>
      <c r="J389" s="15">
        <f>'Data (2)'!$I$4*G389</f>
        <v>-441.66666666666663</v>
      </c>
      <c r="K389" s="15">
        <f>('Data (2)'!$E$4*1.225*I389^2)/2</f>
        <v>3.3268233735624997</v>
      </c>
      <c r="L389" s="15">
        <f>J389+K389+'Data (2)'!$G$4</f>
        <v>-303.15804329310413</v>
      </c>
      <c r="M389" s="15">
        <f t="shared" si="42"/>
        <v>-0.85894778933046168</v>
      </c>
      <c r="N389" s="15">
        <f t="shared" si="43"/>
        <v>0</v>
      </c>
      <c r="O389" s="16">
        <f t="shared" si="44"/>
        <v>0.85894778933046168</v>
      </c>
      <c r="P389" s="15">
        <f>SUM($N$12:N389)</f>
        <v>820.799183006357</v>
      </c>
      <c r="Q389" s="15">
        <f>SUM($O$12:O389)</f>
        <v>354.8219436335188</v>
      </c>
      <c r="R389" s="15">
        <f t="shared" si="45"/>
        <v>319.33974927016692</v>
      </c>
      <c r="S389" s="15">
        <f t="shared" si="45"/>
        <v>287.40577434315026</v>
      </c>
      <c r="T389" s="15">
        <f t="shared" si="40"/>
        <v>533.39340866320674</v>
      </c>
    </row>
    <row r="390" spans="3:20" x14ac:dyDescent="0.3">
      <c r="C390" s="13" t="s">
        <v>21</v>
      </c>
      <c r="D390" s="13">
        <v>378</v>
      </c>
      <c r="E390" s="13">
        <v>378</v>
      </c>
      <c r="F390" s="17">
        <v>8.9</v>
      </c>
      <c r="G390" s="15">
        <f t="shared" si="46"/>
        <v>-0.30555555555555547</v>
      </c>
      <c r="H390" s="15">
        <f t="shared" si="47"/>
        <v>9.0277777777777748E-2</v>
      </c>
      <c r="I390" s="15">
        <f t="shared" si="41"/>
        <v>2.4722222222222223</v>
      </c>
      <c r="J390" s="15">
        <f>'Data (2)'!$I$4*G390</f>
        <v>-323.8888888888888</v>
      </c>
      <c r="K390" s="15">
        <f>('Data (2)'!$E$4*1.225*I390^2)/2</f>
        <v>2.5328496676267362</v>
      </c>
      <c r="L390" s="15">
        <f>J390+K390+'Data (2)'!$G$4</f>
        <v>-186.17423922126204</v>
      </c>
      <c r="M390" s="15">
        <f t="shared" si="42"/>
        <v>-0.46026409140812008</v>
      </c>
      <c r="N390" s="15">
        <f t="shared" si="43"/>
        <v>0</v>
      </c>
      <c r="O390" s="16">
        <f t="shared" si="44"/>
        <v>0.46026409140812008</v>
      </c>
      <c r="P390" s="15">
        <f>SUM($N$12:N390)</f>
        <v>820.799183006357</v>
      </c>
      <c r="Q390" s="15">
        <f>SUM($O$12:O390)</f>
        <v>355.28220772492693</v>
      </c>
      <c r="R390" s="15">
        <f t="shared" si="45"/>
        <v>319.75398695243427</v>
      </c>
      <c r="S390" s="15">
        <f t="shared" si="45"/>
        <v>287.77858825719085</v>
      </c>
      <c r="T390" s="15">
        <f t="shared" si="40"/>
        <v>533.02059474916609</v>
      </c>
    </row>
    <row r="391" spans="3:20" x14ac:dyDescent="0.3">
      <c r="C391" s="13" t="s">
        <v>21</v>
      </c>
      <c r="D391" s="13">
        <v>379</v>
      </c>
      <c r="E391" s="13">
        <v>379</v>
      </c>
      <c r="F391" s="17">
        <v>8</v>
      </c>
      <c r="G391" s="15">
        <f t="shared" si="46"/>
        <v>-0.23611111111111113</v>
      </c>
      <c r="H391" s="15">
        <f t="shared" si="47"/>
        <v>2.0833333333333259E-2</v>
      </c>
      <c r="I391" s="15">
        <f t="shared" si="41"/>
        <v>2.2222222222222223</v>
      </c>
      <c r="J391" s="15">
        <f>'Data (2)'!$I$4*G391</f>
        <v>-250.2777777777778</v>
      </c>
      <c r="K391" s="15">
        <f>('Data (2)'!$E$4*1.225*I391^2)/2</f>
        <v>2.0464888111111117</v>
      </c>
      <c r="L391" s="15">
        <f>J391+K391+'Data (2)'!$G$4</f>
        <v>-113.04948896666667</v>
      </c>
      <c r="M391" s="15">
        <f t="shared" si="42"/>
        <v>-0.25122108659259262</v>
      </c>
      <c r="N391" s="15">
        <f t="shared" si="43"/>
        <v>0</v>
      </c>
      <c r="O391" s="16">
        <f t="shared" si="44"/>
        <v>0.25122108659259262</v>
      </c>
      <c r="P391" s="15">
        <f>SUM($N$12:N391)</f>
        <v>820.799183006357</v>
      </c>
      <c r="Q391" s="15">
        <f>SUM($O$12:O391)</f>
        <v>355.53342881151951</v>
      </c>
      <c r="R391" s="15">
        <f t="shared" si="45"/>
        <v>319.98008593036758</v>
      </c>
      <c r="S391" s="15">
        <f t="shared" si="45"/>
        <v>287.98207733733085</v>
      </c>
      <c r="T391" s="15">
        <f t="shared" si="40"/>
        <v>532.8171056690262</v>
      </c>
    </row>
    <row r="392" spans="3:20" x14ac:dyDescent="0.3">
      <c r="C392" s="13" t="s">
        <v>21</v>
      </c>
      <c r="D392" s="13">
        <v>380</v>
      </c>
      <c r="E392" s="13">
        <v>380</v>
      </c>
      <c r="F392" s="17">
        <v>7.2</v>
      </c>
      <c r="G392" s="15">
        <f t="shared" si="46"/>
        <v>-0.26388888888888895</v>
      </c>
      <c r="H392" s="15">
        <f t="shared" si="47"/>
        <v>-4.1666666666666644E-2</v>
      </c>
      <c r="I392" s="15">
        <f t="shared" si="41"/>
        <v>2</v>
      </c>
      <c r="J392" s="15">
        <f>'Data (2)'!$I$4*G392</f>
        <v>-279.72222222222229</v>
      </c>
      <c r="K392" s="15">
        <f>('Data (2)'!$E$4*1.225*I392^2)/2</f>
        <v>1.6576559370000001</v>
      </c>
      <c r="L392" s="15">
        <f>J392+K392+'Data (2)'!$G$4</f>
        <v>-142.88276628522226</v>
      </c>
      <c r="M392" s="15">
        <f t="shared" si="42"/>
        <v>-0.28576553257044451</v>
      </c>
      <c r="N392" s="15">
        <f t="shared" si="43"/>
        <v>0</v>
      </c>
      <c r="O392" s="16">
        <f t="shared" si="44"/>
        <v>0.28576553257044451</v>
      </c>
      <c r="P392" s="15">
        <f>SUM($N$12:N392)</f>
        <v>820.799183006357</v>
      </c>
      <c r="Q392" s="15">
        <f>SUM($O$12:O392)</f>
        <v>355.81919434408996</v>
      </c>
      <c r="R392" s="15">
        <f t="shared" si="45"/>
        <v>320.23727490968099</v>
      </c>
      <c r="S392" s="15">
        <f t="shared" si="45"/>
        <v>288.21354741871289</v>
      </c>
      <c r="T392" s="15">
        <f t="shared" si="40"/>
        <v>532.58563558764411</v>
      </c>
    </row>
    <row r="393" spans="3:20" x14ac:dyDescent="0.3">
      <c r="C393" s="13" t="s">
        <v>21</v>
      </c>
      <c r="D393" s="13">
        <v>381</v>
      </c>
      <c r="E393" s="13">
        <v>381</v>
      </c>
      <c r="F393" s="17">
        <v>6.1</v>
      </c>
      <c r="G393" s="15">
        <f t="shared" si="46"/>
        <v>-0.31944444444444442</v>
      </c>
      <c r="H393" s="15">
        <f t="shared" si="47"/>
        <v>-3.4722222222222154E-2</v>
      </c>
      <c r="I393" s="15">
        <f t="shared" si="41"/>
        <v>1.6944444444444442</v>
      </c>
      <c r="J393" s="15">
        <f>'Data (2)'!$I$4*G393</f>
        <v>-338.61111111111109</v>
      </c>
      <c r="K393" s="15">
        <f>('Data (2)'!$E$4*1.225*I393^2)/2</f>
        <v>1.1898413853350691</v>
      </c>
      <c r="L393" s="15">
        <f>J393+K393+'Data (2)'!$G$4</f>
        <v>-202.23946972577602</v>
      </c>
      <c r="M393" s="15">
        <f t="shared" si="42"/>
        <v>-0.3426835459242315</v>
      </c>
      <c r="N393" s="15">
        <f t="shared" si="43"/>
        <v>0</v>
      </c>
      <c r="O393" s="16">
        <f t="shared" si="44"/>
        <v>0.3426835459242315</v>
      </c>
      <c r="P393" s="15">
        <f>SUM($N$12:N393)</f>
        <v>820.799183006357</v>
      </c>
      <c r="Q393" s="15">
        <f>SUM($O$12:O393)</f>
        <v>356.16187789001418</v>
      </c>
      <c r="R393" s="15">
        <f t="shared" si="45"/>
        <v>320.54569010101278</v>
      </c>
      <c r="S393" s="15">
        <f t="shared" si="45"/>
        <v>288.49112109091152</v>
      </c>
      <c r="T393" s="15">
        <f t="shared" si="40"/>
        <v>532.30806191544548</v>
      </c>
    </row>
    <row r="394" spans="3:20" x14ac:dyDescent="0.3">
      <c r="C394" s="13" t="s">
        <v>21</v>
      </c>
      <c r="D394" s="13">
        <v>382</v>
      </c>
      <c r="E394" s="13">
        <v>382</v>
      </c>
      <c r="F394" s="17">
        <v>4.9000000000000004</v>
      </c>
      <c r="G394" s="15">
        <f t="shared" si="46"/>
        <v>-0.33333333333333326</v>
      </c>
      <c r="H394" s="15">
        <f t="shared" si="47"/>
        <v>-2.083333333333337E-2</v>
      </c>
      <c r="I394" s="15">
        <f t="shared" si="41"/>
        <v>1.3611111111111112</v>
      </c>
      <c r="J394" s="15">
        <f>'Data (2)'!$I$4*G394</f>
        <v>-353.33333333333326</v>
      </c>
      <c r="K394" s="15">
        <f>('Data (2)'!$E$4*1.225*I394^2)/2</f>
        <v>0.76775306804340293</v>
      </c>
      <c r="L394" s="15">
        <f>J394+K394+'Data (2)'!$G$4</f>
        <v>-217.38378026528983</v>
      </c>
      <c r="M394" s="15">
        <f t="shared" si="42"/>
        <v>-0.29588347869442228</v>
      </c>
      <c r="N394" s="15">
        <f t="shared" si="43"/>
        <v>0</v>
      </c>
      <c r="O394" s="16">
        <f t="shared" si="44"/>
        <v>0.29588347869442228</v>
      </c>
      <c r="P394" s="15">
        <f>SUM($N$12:N394)</f>
        <v>820.799183006357</v>
      </c>
      <c r="Q394" s="15">
        <f>SUM($O$12:O394)</f>
        <v>356.45776136870859</v>
      </c>
      <c r="R394" s="15">
        <f t="shared" si="45"/>
        <v>320.81198523183775</v>
      </c>
      <c r="S394" s="15">
        <f t="shared" si="45"/>
        <v>288.73078670865397</v>
      </c>
      <c r="T394" s="15">
        <f t="shared" si="40"/>
        <v>532.06839629770298</v>
      </c>
    </row>
    <row r="395" spans="3:20" x14ac:dyDescent="0.3">
      <c r="C395" s="13" t="s">
        <v>21</v>
      </c>
      <c r="D395" s="13">
        <v>383</v>
      </c>
      <c r="E395" s="13">
        <v>383</v>
      </c>
      <c r="F395" s="17">
        <v>3.7</v>
      </c>
      <c r="G395" s="15">
        <f t="shared" si="46"/>
        <v>-0.36111111111111116</v>
      </c>
      <c r="H395" s="15">
        <f t="shared" si="47"/>
        <v>-2.7777777777777818E-2</v>
      </c>
      <c r="I395" s="15">
        <f t="shared" si="41"/>
        <v>1.0277777777777779</v>
      </c>
      <c r="J395" s="15">
        <f>'Data (2)'!$I$4*G395</f>
        <v>-382.77777777777783</v>
      </c>
      <c r="K395" s="15">
        <f>('Data (2)'!$E$4*1.225*I395^2)/2</f>
        <v>0.43775674725173624</v>
      </c>
      <c r="L395" s="15">
        <f>J395+K395+'Data (2)'!$G$4</f>
        <v>-247.15822103052608</v>
      </c>
      <c r="M395" s="15">
        <f t="shared" si="42"/>
        <v>-0.25402372717026295</v>
      </c>
      <c r="N395" s="15">
        <f t="shared" si="43"/>
        <v>0</v>
      </c>
      <c r="O395" s="16">
        <f t="shared" si="44"/>
        <v>0.25402372717026295</v>
      </c>
      <c r="P395" s="15">
        <f>SUM($N$12:N395)</f>
        <v>820.799183006357</v>
      </c>
      <c r="Q395" s="15">
        <f>SUM($O$12:O395)</f>
        <v>356.71178509587884</v>
      </c>
      <c r="R395" s="15">
        <f t="shared" si="45"/>
        <v>321.04060658629095</v>
      </c>
      <c r="S395" s="15">
        <f t="shared" si="45"/>
        <v>288.93654592766188</v>
      </c>
      <c r="T395" s="15">
        <f t="shared" si="40"/>
        <v>531.86263707869512</v>
      </c>
    </row>
    <row r="396" spans="3:20" x14ac:dyDescent="0.3">
      <c r="C396" s="13" t="s">
        <v>21</v>
      </c>
      <c r="D396" s="13">
        <v>384</v>
      </c>
      <c r="E396" s="13">
        <v>384</v>
      </c>
      <c r="F396" s="17">
        <v>2.2999999999999998</v>
      </c>
      <c r="G396" s="15">
        <f t="shared" si="46"/>
        <v>-0.3888888888888889</v>
      </c>
      <c r="H396" s="15">
        <f t="shared" si="47"/>
        <v>2.083333333333337E-2</v>
      </c>
      <c r="I396" s="15">
        <f t="shared" si="41"/>
        <v>0.63888888888888884</v>
      </c>
      <c r="J396" s="15">
        <f>'Data (2)'!$I$4*G396</f>
        <v>-412.22222222222223</v>
      </c>
      <c r="K396" s="15">
        <f>('Data (2)'!$E$4*1.225*I396^2)/2</f>
        <v>0.16915509079340277</v>
      </c>
      <c r="L396" s="15">
        <f>J396+K396+'Data (2)'!$G$4</f>
        <v>-276.87126713142879</v>
      </c>
      <c r="M396" s="15">
        <f t="shared" si="42"/>
        <v>-0.17688997622285729</v>
      </c>
      <c r="N396" s="15">
        <f t="shared" si="43"/>
        <v>0</v>
      </c>
      <c r="O396" s="16">
        <f t="shared" si="44"/>
        <v>0.17688997622285729</v>
      </c>
      <c r="P396" s="15">
        <f>SUM($N$12:N396)</f>
        <v>820.799183006357</v>
      </c>
      <c r="Q396" s="15">
        <f>SUM($O$12:O396)</f>
        <v>356.88867507210171</v>
      </c>
      <c r="R396" s="15">
        <f t="shared" si="45"/>
        <v>321.19980756489156</v>
      </c>
      <c r="S396" s="15">
        <f t="shared" si="45"/>
        <v>289.0798268084024</v>
      </c>
      <c r="T396" s="15">
        <f t="shared" ref="T396:T459" si="48">P396-S396</f>
        <v>531.71935619795454</v>
      </c>
    </row>
    <row r="397" spans="3:20" x14ac:dyDescent="0.3">
      <c r="C397" s="13" t="s">
        <v>21</v>
      </c>
      <c r="D397" s="13">
        <v>385</v>
      </c>
      <c r="E397" s="13">
        <v>385</v>
      </c>
      <c r="F397" s="17">
        <v>0.9</v>
      </c>
      <c r="G397" s="15">
        <f t="shared" si="46"/>
        <v>-0.31944444444444442</v>
      </c>
      <c r="H397" s="15">
        <f t="shared" si="47"/>
        <v>0.13194444444444445</v>
      </c>
      <c r="I397" s="15">
        <f t="shared" ref="I397:I460" si="49">F397/3.6</f>
        <v>0.25</v>
      </c>
      <c r="J397" s="15">
        <f>'Data (2)'!$I$4*G397</f>
        <v>-338.61111111111109</v>
      </c>
      <c r="K397" s="15">
        <f>('Data (2)'!$E$4*1.225*I397^2)/2</f>
        <v>2.5900874015625002E-2</v>
      </c>
      <c r="L397" s="15">
        <f>J397+K397+'Data (2)'!$G$4</f>
        <v>-203.40341023709544</v>
      </c>
      <c r="M397" s="15">
        <f t="shared" ref="M397:M460" si="50">(I397*L397)/1000</f>
        <v>-5.0850852559273858E-2</v>
      </c>
      <c r="N397" s="15">
        <f t="shared" ref="N397:N460" si="51">IF(M397&gt;0, M397, 0)</f>
        <v>0</v>
      </c>
      <c r="O397" s="16">
        <f t="shared" ref="O397:O460" si="52">ABS(IF(((I397*L397)/1000)&lt;0, ((I397*L397)/1000), 0))</f>
        <v>5.0850852559273858E-2</v>
      </c>
      <c r="P397" s="15">
        <f>SUM($N$12:N397)</f>
        <v>820.799183006357</v>
      </c>
      <c r="Q397" s="15">
        <f>SUM($O$12:O397)</f>
        <v>356.93952592466098</v>
      </c>
      <c r="R397" s="15">
        <f t="shared" ref="R397:S460" si="53">Q397*($E$8/100)</f>
        <v>321.24557333219491</v>
      </c>
      <c r="S397" s="15">
        <f t="shared" si="53"/>
        <v>289.12101599897545</v>
      </c>
      <c r="T397" s="15">
        <f t="shared" si="48"/>
        <v>531.67816700738149</v>
      </c>
    </row>
    <row r="398" spans="3:20" x14ac:dyDescent="0.3">
      <c r="C398" s="13" t="s">
        <v>21</v>
      </c>
      <c r="D398" s="13">
        <v>386</v>
      </c>
      <c r="E398" s="13">
        <v>386</v>
      </c>
      <c r="F398" s="17">
        <v>0</v>
      </c>
      <c r="G398" s="15">
        <f t="shared" ref="G398:G461" si="54">($F399-$F397)/2/3.6</f>
        <v>-0.125</v>
      </c>
      <c r="H398" s="15">
        <f t="shared" ref="H398:H461" si="55">($G399-$G397)/2</f>
        <v>0.15972222222222221</v>
      </c>
      <c r="I398" s="15">
        <f t="shared" si="49"/>
        <v>0</v>
      </c>
      <c r="J398" s="15">
        <f>'Data (2)'!$I$4*G398</f>
        <v>-132.5</v>
      </c>
      <c r="K398" s="15">
        <f>('Data (2)'!$E$4*1.225*I398^2)/2</f>
        <v>0</v>
      </c>
      <c r="L398" s="15">
        <f>J398+K398+'Data (2)'!$G$4</f>
        <v>2.6818000000000097</v>
      </c>
      <c r="M398" s="15">
        <f t="shared" si="50"/>
        <v>0</v>
      </c>
      <c r="N398" s="15">
        <f t="shared" si="51"/>
        <v>0</v>
      </c>
      <c r="O398" s="16">
        <f t="shared" si="52"/>
        <v>0</v>
      </c>
      <c r="P398" s="15">
        <f>SUM($N$12:N398)</f>
        <v>820.799183006357</v>
      </c>
      <c r="Q398" s="15">
        <f>SUM($O$12:O398)</f>
        <v>356.93952592466098</v>
      </c>
      <c r="R398" s="15">
        <f t="shared" si="53"/>
        <v>321.24557333219491</v>
      </c>
      <c r="S398" s="15">
        <f t="shared" si="53"/>
        <v>289.12101599897545</v>
      </c>
      <c r="T398" s="15">
        <f t="shared" si="48"/>
        <v>531.67816700738149</v>
      </c>
    </row>
    <row r="399" spans="3:20" x14ac:dyDescent="0.3">
      <c r="C399" s="13" t="s">
        <v>21</v>
      </c>
      <c r="D399" s="13">
        <v>387</v>
      </c>
      <c r="E399" s="13">
        <v>387</v>
      </c>
      <c r="F399" s="17">
        <v>0</v>
      </c>
      <c r="G399" s="15">
        <f t="shared" si="54"/>
        <v>0</v>
      </c>
      <c r="H399" s="15">
        <f t="shared" si="55"/>
        <v>6.25E-2</v>
      </c>
      <c r="I399" s="15">
        <f t="shared" si="49"/>
        <v>0</v>
      </c>
      <c r="J399" s="15">
        <f>'Data (2)'!$I$4*G399</f>
        <v>0</v>
      </c>
      <c r="K399" s="15">
        <f>('Data (2)'!$E$4*1.225*I399^2)/2</f>
        <v>0</v>
      </c>
      <c r="L399" s="15">
        <f>J399+K399+'Data (2)'!$G$4</f>
        <v>135.18180000000001</v>
      </c>
      <c r="M399" s="15">
        <f t="shared" si="50"/>
        <v>0</v>
      </c>
      <c r="N399" s="15">
        <f t="shared" si="51"/>
        <v>0</v>
      </c>
      <c r="O399" s="16">
        <f t="shared" si="52"/>
        <v>0</v>
      </c>
      <c r="P399" s="15">
        <f>SUM($N$12:N399)</f>
        <v>820.799183006357</v>
      </c>
      <c r="Q399" s="15">
        <f>SUM($O$12:O399)</f>
        <v>356.93952592466098</v>
      </c>
      <c r="R399" s="15">
        <f t="shared" si="53"/>
        <v>321.24557333219491</v>
      </c>
      <c r="S399" s="15">
        <f t="shared" si="53"/>
        <v>289.12101599897545</v>
      </c>
      <c r="T399" s="15">
        <f t="shared" si="48"/>
        <v>531.67816700738149</v>
      </c>
    </row>
    <row r="400" spans="3:20" x14ac:dyDescent="0.3">
      <c r="C400" s="13" t="s">
        <v>21</v>
      </c>
      <c r="D400" s="13">
        <v>388</v>
      </c>
      <c r="E400" s="13">
        <v>388</v>
      </c>
      <c r="F400" s="17">
        <v>0</v>
      </c>
      <c r="G400" s="15">
        <f t="shared" si="54"/>
        <v>0</v>
      </c>
      <c r="H400" s="15">
        <f t="shared" si="55"/>
        <v>0</v>
      </c>
      <c r="I400" s="15">
        <f t="shared" si="49"/>
        <v>0</v>
      </c>
      <c r="J400" s="15">
        <f>'Data (2)'!$I$4*G400</f>
        <v>0</v>
      </c>
      <c r="K400" s="15">
        <f>('Data (2)'!$E$4*1.225*I400^2)/2</f>
        <v>0</v>
      </c>
      <c r="L400" s="15">
        <f>J400+K400+'Data (2)'!$G$4</f>
        <v>135.18180000000001</v>
      </c>
      <c r="M400" s="15">
        <f t="shared" si="50"/>
        <v>0</v>
      </c>
      <c r="N400" s="15">
        <f t="shared" si="51"/>
        <v>0</v>
      </c>
      <c r="O400" s="16">
        <f t="shared" si="52"/>
        <v>0</v>
      </c>
      <c r="P400" s="15">
        <f>SUM($N$12:N400)</f>
        <v>820.799183006357</v>
      </c>
      <c r="Q400" s="15">
        <f>SUM($O$12:O400)</f>
        <v>356.93952592466098</v>
      </c>
      <c r="R400" s="15">
        <f t="shared" si="53"/>
        <v>321.24557333219491</v>
      </c>
      <c r="S400" s="15">
        <f t="shared" si="53"/>
        <v>289.12101599897545</v>
      </c>
      <c r="T400" s="15">
        <f t="shared" si="48"/>
        <v>531.67816700738149</v>
      </c>
    </row>
    <row r="401" spans="3:20" x14ac:dyDescent="0.3">
      <c r="C401" s="13" t="s">
        <v>21</v>
      </c>
      <c r="D401" s="13">
        <v>389</v>
      </c>
      <c r="E401" s="13">
        <v>389</v>
      </c>
      <c r="F401" s="17">
        <v>0</v>
      </c>
      <c r="G401" s="15">
        <f t="shared" si="54"/>
        <v>0</v>
      </c>
      <c r="H401" s="15">
        <f t="shared" si="55"/>
        <v>0</v>
      </c>
      <c r="I401" s="15">
        <f t="shared" si="49"/>
        <v>0</v>
      </c>
      <c r="J401" s="15">
        <f>'Data (2)'!$I$4*G401</f>
        <v>0</v>
      </c>
      <c r="K401" s="15">
        <f>('Data (2)'!$E$4*1.225*I401^2)/2</f>
        <v>0</v>
      </c>
      <c r="L401" s="15">
        <f>J401+K401+'Data (2)'!$G$4</f>
        <v>135.18180000000001</v>
      </c>
      <c r="M401" s="15">
        <f t="shared" si="50"/>
        <v>0</v>
      </c>
      <c r="N401" s="15">
        <f t="shared" si="51"/>
        <v>0</v>
      </c>
      <c r="O401" s="16">
        <f t="shared" si="52"/>
        <v>0</v>
      </c>
      <c r="P401" s="15">
        <f>SUM($N$12:N401)</f>
        <v>820.799183006357</v>
      </c>
      <c r="Q401" s="15">
        <f>SUM($O$12:O401)</f>
        <v>356.93952592466098</v>
      </c>
      <c r="R401" s="15">
        <f t="shared" si="53"/>
        <v>321.24557333219491</v>
      </c>
      <c r="S401" s="15">
        <f t="shared" si="53"/>
        <v>289.12101599897545</v>
      </c>
      <c r="T401" s="15">
        <f t="shared" si="48"/>
        <v>531.67816700738149</v>
      </c>
    </row>
    <row r="402" spans="3:20" x14ac:dyDescent="0.3">
      <c r="C402" s="13" t="s">
        <v>21</v>
      </c>
      <c r="D402" s="13">
        <v>390</v>
      </c>
      <c r="E402" s="13">
        <v>390</v>
      </c>
      <c r="F402" s="17">
        <v>0</v>
      </c>
      <c r="G402" s="15">
        <f t="shared" si="54"/>
        <v>0</v>
      </c>
      <c r="H402" s="15">
        <f t="shared" si="55"/>
        <v>3.4722222222222224E-2</v>
      </c>
      <c r="I402" s="15">
        <f t="shared" si="49"/>
        <v>0</v>
      </c>
      <c r="J402" s="15">
        <f>'Data (2)'!$I$4*G402</f>
        <v>0</v>
      </c>
      <c r="K402" s="15">
        <f>('Data (2)'!$E$4*1.225*I402^2)/2</f>
        <v>0</v>
      </c>
      <c r="L402" s="15">
        <f>J402+K402+'Data (2)'!$G$4</f>
        <v>135.18180000000001</v>
      </c>
      <c r="M402" s="15">
        <f t="shared" si="50"/>
        <v>0</v>
      </c>
      <c r="N402" s="15">
        <f t="shared" si="51"/>
        <v>0</v>
      </c>
      <c r="O402" s="16">
        <f t="shared" si="52"/>
        <v>0</v>
      </c>
      <c r="P402" s="15">
        <f>SUM($N$12:N402)</f>
        <v>820.799183006357</v>
      </c>
      <c r="Q402" s="15">
        <f>SUM($O$12:O402)</f>
        <v>356.93952592466098</v>
      </c>
      <c r="R402" s="15">
        <f t="shared" si="53"/>
        <v>321.24557333219491</v>
      </c>
      <c r="S402" s="15">
        <f t="shared" si="53"/>
        <v>289.12101599897545</v>
      </c>
      <c r="T402" s="15">
        <f t="shared" si="48"/>
        <v>531.67816700738149</v>
      </c>
    </row>
    <row r="403" spans="3:20" x14ac:dyDescent="0.3">
      <c r="C403" s="13" t="s">
        <v>21</v>
      </c>
      <c r="D403" s="13">
        <v>391</v>
      </c>
      <c r="E403" s="13">
        <v>391</v>
      </c>
      <c r="F403" s="17">
        <v>0</v>
      </c>
      <c r="G403" s="15">
        <f t="shared" si="54"/>
        <v>6.9444444444444448E-2</v>
      </c>
      <c r="H403" s="15">
        <f t="shared" si="55"/>
        <v>0.14583333333333334</v>
      </c>
      <c r="I403" s="15">
        <f t="shared" si="49"/>
        <v>0</v>
      </c>
      <c r="J403" s="15">
        <f>'Data (2)'!$I$4*G403</f>
        <v>73.611111111111114</v>
      </c>
      <c r="K403" s="15">
        <f>('Data (2)'!$E$4*1.225*I403^2)/2</f>
        <v>0</v>
      </c>
      <c r="L403" s="15">
        <f>J403+K403+'Data (2)'!$G$4</f>
        <v>208.79291111111112</v>
      </c>
      <c r="M403" s="15">
        <f t="shared" si="50"/>
        <v>0</v>
      </c>
      <c r="N403" s="15">
        <f t="shared" si="51"/>
        <v>0</v>
      </c>
      <c r="O403" s="16">
        <f t="shared" si="52"/>
        <v>0</v>
      </c>
      <c r="P403" s="15">
        <f>SUM($N$12:N403)</f>
        <v>820.799183006357</v>
      </c>
      <c r="Q403" s="15">
        <f>SUM($O$12:O403)</f>
        <v>356.93952592466098</v>
      </c>
      <c r="R403" s="15">
        <f t="shared" si="53"/>
        <v>321.24557333219491</v>
      </c>
      <c r="S403" s="15">
        <f t="shared" si="53"/>
        <v>289.12101599897545</v>
      </c>
      <c r="T403" s="15">
        <f t="shared" si="48"/>
        <v>531.67816700738149</v>
      </c>
    </row>
    <row r="404" spans="3:20" x14ac:dyDescent="0.3">
      <c r="C404" s="13" t="s">
        <v>21</v>
      </c>
      <c r="D404" s="13">
        <v>392</v>
      </c>
      <c r="E404" s="13">
        <v>392</v>
      </c>
      <c r="F404" s="17">
        <v>0.5</v>
      </c>
      <c r="G404" s="15">
        <f t="shared" si="54"/>
        <v>0.29166666666666669</v>
      </c>
      <c r="H404" s="15">
        <f t="shared" si="55"/>
        <v>0.2638888888888889</v>
      </c>
      <c r="I404" s="15">
        <f t="shared" si="49"/>
        <v>0.1388888888888889</v>
      </c>
      <c r="J404" s="15">
        <f>'Data (2)'!$I$4*G404</f>
        <v>309.16666666666669</v>
      </c>
      <c r="K404" s="15">
        <f>('Data (2)'!$E$4*1.225*I404^2)/2</f>
        <v>7.9940969184027801E-3</v>
      </c>
      <c r="L404" s="15">
        <f>J404+K404+'Data (2)'!$G$4</f>
        <v>444.35646076358512</v>
      </c>
      <c r="M404" s="15">
        <f t="shared" si="50"/>
        <v>6.171617510605349E-2</v>
      </c>
      <c r="N404" s="15">
        <f t="shared" si="51"/>
        <v>6.171617510605349E-2</v>
      </c>
      <c r="O404" s="16">
        <f t="shared" si="52"/>
        <v>0</v>
      </c>
      <c r="P404" s="15">
        <f>SUM($N$12:N404)</f>
        <v>820.86089918146308</v>
      </c>
      <c r="Q404" s="15">
        <f>SUM($O$12:O404)</f>
        <v>356.93952592466098</v>
      </c>
      <c r="R404" s="15">
        <f t="shared" si="53"/>
        <v>321.24557333219491</v>
      </c>
      <c r="S404" s="15">
        <f t="shared" si="53"/>
        <v>289.12101599897545</v>
      </c>
      <c r="T404" s="15">
        <f t="shared" si="48"/>
        <v>531.73988318248757</v>
      </c>
    </row>
    <row r="405" spans="3:20" x14ac:dyDescent="0.3">
      <c r="C405" s="13" t="s">
        <v>21</v>
      </c>
      <c r="D405" s="13">
        <v>393</v>
      </c>
      <c r="E405" s="13">
        <v>393</v>
      </c>
      <c r="F405" s="17">
        <v>2.1</v>
      </c>
      <c r="G405" s="15">
        <f t="shared" si="54"/>
        <v>0.59722222222222221</v>
      </c>
      <c r="H405" s="15">
        <f t="shared" si="55"/>
        <v>0.28472222222222232</v>
      </c>
      <c r="I405" s="15">
        <f t="shared" si="49"/>
        <v>0.58333333333333337</v>
      </c>
      <c r="J405" s="15">
        <f>'Data (2)'!$I$4*G405</f>
        <v>633.05555555555554</v>
      </c>
      <c r="K405" s="15">
        <f>('Data (2)'!$E$4*1.225*I405^2)/2</f>
        <v>0.14101586964062504</v>
      </c>
      <c r="L405" s="15">
        <f>J405+K405+'Data (2)'!$G$4</f>
        <v>768.37837142519606</v>
      </c>
      <c r="M405" s="15">
        <f t="shared" si="50"/>
        <v>0.44822071666469776</v>
      </c>
      <c r="N405" s="15">
        <f t="shared" si="51"/>
        <v>0.44822071666469776</v>
      </c>
      <c r="O405" s="16">
        <f t="shared" si="52"/>
        <v>0</v>
      </c>
      <c r="P405" s="15">
        <f>SUM($N$12:N405)</f>
        <v>821.30911989812773</v>
      </c>
      <c r="Q405" s="15">
        <f>SUM($O$12:O405)</f>
        <v>356.93952592466098</v>
      </c>
      <c r="R405" s="15">
        <f t="shared" si="53"/>
        <v>321.24557333219491</v>
      </c>
      <c r="S405" s="15">
        <f t="shared" si="53"/>
        <v>289.12101599897545</v>
      </c>
      <c r="T405" s="15">
        <f t="shared" si="48"/>
        <v>532.18810389915234</v>
      </c>
    </row>
    <row r="406" spans="3:20" x14ac:dyDescent="0.3">
      <c r="C406" s="13" t="s">
        <v>21</v>
      </c>
      <c r="D406" s="13">
        <v>394</v>
      </c>
      <c r="E406" s="13">
        <v>394</v>
      </c>
      <c r="F406" s="17">
        <v>4.8</v>
      </c>
      <c r="G406" s="15">
        <f t="shared" si="54"/>
        <v>0.86111111111111127</v>
      </c>
      <c r="H406" s="15">
        <f t="shared" si="55"/>
        <v>0.22222222222222227</v>
      </c>
      <c r="I406" s="15">
        <f t="shared" si="49"/>
        <v>1.3333333333333333</v>
      </c>
      <c r="J406" s="15">
        <f>'Data (2)'!$I$4*G406</f>
        <v>912.77777777777794</v>
      </c>
      <c r="K406" s="15">
        <f>('Data (2)'!$E$4*1.225*I406^2)/2</f>
        <v>0.73673597200000007</v>
      </c>
      <c r="L406" s="15">
        <f>J406+K406+'Data (2)'!$G$4</f>
        <v>1048.696313749778</v>
      </c>
      <c r="M406" s="15">
        <f t="shared" si="50"/>
        <v>1.3982617516663707</v>
      </c>
      <c r="N406" s="15">
        <f t="shared" si="51"/>
        <v>1.3982617516663707</v>
      </c>
      <c r="O406" s="16">
        <f t="shared" si="52"/>
        <v>0</v>
      </c>
      <c r="P406" s="15">
        <f>SUM($N$12:N406)</f>
        <v>822.70738164979412</v>
      </c>
      <c r="Q406" s="15">
        <f>SUM($O$12:O406)</f>
        <v>356.93952592466098</v>
      </c>
      <c r="R406" s="15">
        <f t="shared" si="53"/>
        <v>321.24557333219491</v>
      </c>
      <c r="S406" s="15">
        <f t="shared" si="53"/>
        <v>289.12101599897545</v>
      </c>
      <c r="T406" s="15">
        <f t="shared" si="48"/>
        <v>533.58636565081861</v>
      </c>
    </row>
    <row r="407" spans="3:20" x14ac:dyDescent="0.3">
      <c r="C407" s="13" t="s">
        <v>21</v>
      </c>
      <c r="D407" s="13">
        <v>395</v>
      </c>
      <c r="E407" s="13">
        <v>395</v>
      </c>
      <c r="F407" s="17">
        <v>8.3000000000000007</v>
      </c>
      <c r="G407" s="15">
        <f t="shared" si="54"/>
        <v>1.0416666666666667</v>
      </c>
      <c r="H407" s="15">
        <f t="shared" si="55"/>
        <v>0.14583333333333331</v>
      </c>
      <c r="I407" s="15">
        <f t="shared" si="49"/>
        <v>2.3055555555555558</v>
      </c>
      <c r="J407" s="15">
        <f>'Data (2)'!$I$4*G407</f>
        <v>1104.1666666666667</v>
      </c>
      <c r="K407" s="15">
        <f>('Data (2)'!$E$4*1.225*I407^2)/2</f>
        <v>2.2028533468350702</v>
      </c>
      <c r="L407" s="15">
        <f>J407+K407+'Data (2)'!$G$4</f>
        <v>1241.5513200135019</v>
      </c>
      <c r="M407" s="15">
        <f t="shared" si="50"/>
        <v>2.862465543364463</v>
      </c>
      <c r="N407" s="15">
        <f t="shared" si="51"/>
        <v>2.862465543364463</v>
      </c>
      <c r="O407" s="16">
        <f t="shared" si="52"/>
        <v>0</v>
      </c>
      <c r="P407" s="15">
        <f>SUM($N$12:N407)</f>
        <v>825.56984719315858</v>
      </c>
      <c r="Q407" s="15">
        <f>SUM($O$12:O407)</f>
        <v>356.93952592466098</v>
      </c>
      <c r="R407" s="15">
        <f t="shared" si="53"/>
        <v>321.24557333219491</v>
      </c>
      <c r="S407" s="15">
        <f t="shared" si="53"/>
        <v>289.12101599897545</v>
      </c>
      <c r="T407" s="15">
        <f t="shared" si="48"/>
        <v>536.44883119418319</v>
      </c>
    </row>
    <row r="408" spans="3:20" x14ac:dyDescent="0.3">
      <c r="C408" s="13" t="s">
        <v>21</v>
      </c>
      <c r="D408" s="13">
        <v>396</v>
      </c>
      <c r="E408" s="13">
        <v>396</v>
      </c>
      <c r="F408" s="17">
        <v>12.3</v>
      </c>
      <c r="G408" s="15">
        <f t="shared" si="54"/>
        <v>1.1527777777777779</v>
      </c>
      <c r="H408" s="15">
        <f t="shared" si="55"/>
        <v>7.6388888888888729E-2</v>
      </c>
      <c r="I408" s="15">
        <f t="shared" si="49"/>
        <v>3.416666666666667</v>
      </c>
      <c r="J408" s="15">
        <f>'Data (2)'!$I$4*G408</f>
        <v>1221.9444444444446</v>
      </c>
      <c r="K408" s="15">
        <f>('Data (2)'!$E$4*1.225*I408^2)/2</f>
        <v>4.8377076911406256</v>
      </c>
      <c r="L408" s="15">
        <f>J408+K408+'Data (2)'!$G$4</f>
        <v>1361.9639521355853</v>
      </c>
      <c r="M408" s="15">
        <f t="shared" si="50"/>
        <v>4.6533768364632495</v>
      </c>
      <c r="N408" s="15">
        <f t="shared" si="51"/>
        <v>4.6533768364632495</v>
      </c>
      <c r="O408" s="16">
        <f t="shared" si="52"/>
        <v>0</v>
      </c>
      <c r="P408" s="15">
        <f>SUM($N$12:N408)</f>
        <v>830.22322402962186</v>
      </c>
      <c r="Q408" s="15">
        <f>SUM($O$12:O408)</f>
        <v>356.93952592466098</v>
      </c>
      <c r="R408" s="15">
        <f t="shared" si="53"/>
        <v>321.24557333219491</v>
      </c>
      <c r="S408" s="15">
        <f t="shared" si="53"/>
        <v>289.12101599897545</v>
      </c>
      <c r="T408" s="15">
        <f t="shared" si="48"/>
        <v>541.10220803064635</v>
      </c>
    </row>
    <row r="409" spans="3:20" x14ac:dyDescent="0.3">
      <c r="C409" s="13" t="s">
        <v>21</v>
      </c>
      <c r="D409" s="13">
        <v>397</v>
      </c>
      <c r="E409" s="13">
        <v>397</v>
      </c>
      <c r="F409" s="17">
        <v>16.600000000000001</v>
      </c>
      <c r="G409" s="15">
        <f t="shared" si="54"/>
        <v>1.1944444444444442</v>
      </c>
      <c r="H409" s="15">
        <f t="shared" si="55"/>
        <v>-4.8611111111111382E-2</v>
      </c>
      <c r="I409" s="15">
        <f t="shared" si="49"/>
        <v>4.6111111111111116</v>
      </c>
      <c r="J409" s="15">
        <f>'Data (2)'!$I$4*G409</f>
        <v>1266.1111111111109</v>
      </c>
      <c r="K409" s="15">
        <f>('Data (2)'!$E$4*1.225*I409^2)/2</f>
        <v>8.8114133873402807</v>
      </c>
      <c r="L409" s="15">
        <f>J409+K409+'Data (2)'!$G$4</f>
        <v>1410.1043244984512</v>
      </c>
      <c r="M409" s="15">
        <f t="shared" si="50"/>
        <v>6.5021477185206367</v>
      </c>
      <c r="N409" s="15">
        <f t="shared" si="51"/>
        <v>6.5021477185206367</v>
      </c>
      <c r="O409" s="16">
        <f t="shared" si="52"/>
        <v>0</v>
      </c>
      <c r="P409" s="15">
        <f>SUM($N$12:N409)</f>
        <v>836.72537174814249</v>
      </c>
      <c r="Q409" s="15">
        <f>SUM($O$12:O409)</f>
        <v>356.93952592466098</v>
      </c>
      <c r="R409" s="15">
        <f t="shared" si="53"/>
        <v>321.24557333219491</v>
      </c>
      <c r="S409" s="15">
        <f t="shared" si="53"/>
        <v>289.12101599897545</v>
      </c>
      <c r="T409" s="15">
        <f t="shared" si="48"/>
        <v>547.6043557491671</v>
      </c>
    </row>
    <row r="410" spans="3:20" x14ac:dyDescent="0.3">
      <c r="C410" s="13" t="s">
        <v>21</v>
      </c>
      <c r="D410" s="13">
        <v>398</v>
      </c>
      <c r="E410" s="13">
        <v>398</v>
      </c>
      <c r="F410" s="17">
        <v>20.9</v>
      </c>
      <c r="G410" s="15">
        <f t="shared" si="54"/>
        <v>1.0555555555555551</v>
      </c>
      <c r="H410" s="15">
        <f t="shared" si="55"/>
        <v>-0.27083333333333304</v>
      </c>
      <c r="I410" s="15">
        <f t="shared" si="49"/>
        <v>5.8055555555555554</v>
      </c>
      <c r="J410" s="15">
        <f>'Data (2)'!$I$4*G410</f>
        <v>1118.8888888888885</v>
      </c>
      <c r="K410" s="15">
        <f>('Data (2)'!$E$4*1.225*I410^2)/2</f>
        <v>13.967605899710071</v>
      </c>
      <c r="L410" s="15">
        <f>J410+K410+'Data (2)'!$G$4</f>
        <v>1268.0382947885987</v>
      </c>
      <c r="M410" s="15">
        <f t="shared" si="50"/>
        <v>7.3616667669671427</v>
      </c>
      <c r="N410" s="15">
        <f t="shared" si="51"/>
        <v>7.3616667669671427</v>
      </c>
      <c r="O410" s="16">
        <f t="shared" si="52"/>
        <v>0</v>
      </c>
      <c r="P410" s="15">
        <f>SUM($N$12:N410)</f>
        <v>844.08703851510961</v>
      </c>
      <c r="Q410" s="15">
        <f>SUM($O$12:O410)</f>
        <v>356.93952592466098</v>
      </c>
      <c r="R410" s="15">
        <f t="shared" si="53"/>
        <v>321.24557333219491</v>
      </c>
      <c r="S410" s="15">
        <f t="shared" si="53"/>
        <v>289.12101599897545</v>
      </c>
      <c r="T410" s="15">
        <f t="shared" si="48"/>
        <v>554.96602251613422</v>
      </c>
    </row>
    <row r="411" spans="3:20" x14ac:dyDescent="0.3">
      <c r="C411" s="13" t="s">
        <v>21</v>
      </c>
      <c r="D411" s="13">
        <v>399</v>
      </c>
      <c r="E411" s="13">
        <v>399</v>
      </c>
      <c r="F411" s="17">
        <v>24.2</v>
      </c>
      <c r="G411" s="15">
        <f t="shared" si="54"/>
        <v>0.65277777777777812</v>
      </c>
      <c r="H411" s="15">
        <f t="shared" si="55"/>
        <v>-0.43055555555555519</v>
      </c>
      <c r="I411" s="15">
        <f t="shared" si="49"/>
        <v>6.7222222222222214</v>
      </c>
      <c r="J411" s="15">
        <f>'Data (2)'!$I$4*G411</f>
        <v>691.9444444444448</v>
      </c>
      <c r="K411" s="15">
        <f>('Data (2)'!$E$4*1.225*I411^2)/2</f>
        <v>18.726651677173606</v>
      </c>
      <c r="L411" s="15">
        <f>J411+K411+'Data (2)'!$G$4</f>
        <v>845.85289612161841</v>
      </c>
      <c r="M411" s="15">
        <f t="shared" si="50"/>
        <v>5.6860111350397675</v>
      </c>
      <c r="N411" s="15">
        <f t="shared" si="51"/>
        <v>5.6860111350397675</v>
      </c>
      <c r="O411" s="16">
        <f t="shared" si="52"/>
        <v>0</v>
      </c>
      <c r="P411" s="15">
        <f>SUM($N$12:N411)</f>
        <v>849.77304965014935</v>
      </c>
      <c r="Q411" s="15">
        <f>SUM($O$12:O411)</f>
        <v>356.93952592466098</v>
      </c>
      <c r="R411" s="15">
        <f t="shared" si="53"/>
        <v>321.24557333219491</v>
      </c>
      <c r="S411" s="15">
        <f t="shared" si="53"/>
        <v>289.12101599897545</v>
      </c>
      <c r="T411" s="15">
        <f t="shared" si="48"/>
        <v>560.65203365117395</v>
      </c>
    </row>
    <row r="412" spans="3:20" x14ac:dyDescent="0.3">
      <c r="C412" s="13" t="s">
        <v>21</v>
      </c>
      <c r="D412" s="13">
        <v>400</v>
      </c>
      <c r="E412" s="13">
        <v>400</v>
      </c>
      <c r="F412" s="17">
        <v>25.6</v>
      </c>
      <c r="G412" s="15">
        <f t="shared" si="54"/>
        <v>0.19444444444444473</v>
      </c>
      <c r="H412" s="15">
        <f t="shared" si="55"/>
        <v>-0.37500000000000039</v>
      </c>
      <c r="I412" s="15">
        <f t="shared" si="49"/>
        <v>7.1111111111111116</v>
      </c>
      <c r="J412" s="15">
        <f>'Data (2)'!$I$4*G412</f>
        <v>206.1111111111114</v>
      </c>
      <c r="K412" s="15">
        <f>('Data (2)'!$E$4*1.225*I412^2)/2</f>
        <v>20.956045425777781</v>
      </c>
      <c r="L412" s="15">
        <f>J412+K412+'Data (2)'!$G$4</f>
        <v>362.24895653688918</v>
      </c>
      <c r="M412" s="15">
        <f t="shared" si="50"/>
        <v>2.5759925798178789</v>
      </c>
      <c r="N412" s="15">
        <f t="shared" si="51"/>
        <v>2.5759925798178789</v>
      </c>
      <c r="O412" s="16">
        <f t="shared" si="52"/>
        <v>0</v>
      </c>
      <c r="P412" s="15">
        <f>SUM($N$12:N412)</f>
        <v>852.34904222996727</v>
      </c>
      <c r="Q412" s="15">
        <f>SUM($O$12:O412)</f>
        <v>356.93952592466098</v>
      </c>
      <c r="R412" s="15">
        <f t="shared" si="53"/>
        <v>321.24557333219491</v>
      </c>
      <c r="S412" s="15">
        <f t="shared" si="53"/>
        <v>289.12101599897545</v>
      </c>
      <c r="T412" s="15">
        <f t="shared" si="48"/>
        <v>563.22802623099187</v>
      </c>
    </row>
    <row r="413" spans="3:20" x14ac:dyDescent="0.3">
      <c r="C413" s="13" t="s">
        <v>21</v>
      </c>
      <c r="D413" s="13">
        <v>401</v>
      </c>
      <c r="E413" s="13">
        <v>401</v>
      </c>
      <c r="F413" s="17">
        <v>25.6</v>
      </c>
      <c r="G413" s="15">
        <f t="shared" si="54"/>
        <v>-9.7222222222222612E-2</v>
      </c>
      <c r="H413" s="15">
        <f t="shared" si="55"/>
        <v>-0.25694444444444464</v>
      </c>
      <c r="I413" s="15">
        <f t="shared" si="49"/>
        <v>7.1111111111111116</v>
      </c>
      <c r="J413" s="15">
        <f>'Data (2)'!$I$4*G413</f>
        <v>-103.05555555555597</v>
      </c>
      <c r="K413" s="15">
        <f>('Data (2)'!$E$4*1.225*I413^2)/2</f>
        <v>20.956045425777781</v>
      </c>
      <c r="L413" s="15">
        <f>J413+K413+'Data (2)'!$G$4</f>
        <v>53.082289870221814</v>
      </c>
      <c r="M413" s="15">
        <f t="shared" si="50"/>
        <v>0.37747406129935512</v>
      </c>
      <c r="N413" s="15">
        <f t="shared" si="51"/>
        <v>0.37747406129935512</v>
      </c>
      <c r="O413" s="16">
        <f t="shared" si="52"/>
        <v>0</v>
      </c>
      <c r="P413" s="15">
        <f>SUM($N$12:N413)</f>
        <v>852.72651629126665</v>
      </c>
      <c r="Q413" s="15">
        <f>SUM($O$12:O413)</f>
        <v>356.93952592466098</v>
      </c>
      <c r="R413" s="15">
        <f t="shared" si="53"/>
        <v>321.24557333219491</v>
      </c>
      <c r="S413" s="15">
        <f t="shared" si="53"/>
        <v>289.12101599897545</v>
      </c>
      <c r="T413" s="15">
        <f t="shared" si="48"/>
        <v>563.60550029229125</v>
      </c>
    </row>
    <row r="414" spans="3:20" x14ac:dyDescent="0.3">
      <c r="C414" s="13" t="s">
        <v>21</v>
      </c>
      <c r="D414" s="13">
        <v>402</v>
      </c>
      <c r="E414" s="13">
        <v>402</v>
      </c>
      <c r="F414" s="17">
        <v>24.9</v>
      </c>
      <c r="G414" s="15">
        <f t="shared" si="54"/>
        <v>-0.31944444444444453</v>
      </c>
      <c r="H414" s="15">
        <f t="shared" si="55"/>
        <v>-0.18055555555555516</v>
      </c>
      <c r="I414" s="15">
        <f t="shared" si="49"/>
        <v>6.9166666666666661</v>
      </c>
      <c r="J414" s="15">
        <f>'Data (2)'!$I$4*G414</f>
        <v>-338.6111111111112</v>
      </c>
      <c r="K414" s="15">
        <f>('Data (2)'!$E$4*1.225*I414^2)/2</f>
        <v>19.825680121515624</v>
      </c>
      <c r="L414" s="15">
        <f>J414+K414+'Data (2)'!$G$4</f>
        <v>-183.60363098959556</v>
      </c>
      <c r="M414" s="15">
        <f t="shared" si="50"/>
        <v>-1.2699251143447026</v>
      </c>
      <c r="N414" s="15">
        <f t="shared" si="51"/>
        <v>0</v>
      </c>
      <c r="O414" s="16">
        <f t="shared" si="52"/>
        <v>1.2699251143447026</v>
      </c>
      <c r="P414" s="15">
        <f>SUM($N$12:N414)</f>
        <v>852.72651629126665</v>
      </c>
      <c r="Q414" s="15">
        <f>SUM($O$12:O414)</f>
        <v>358.20945103900567</v>
      </c>
      <c r="R414" s="15">
        <f t="shared" si="53"/>
        <v>322.38850593510512</v>
      </c>
      <c r="S414" s="15">
        <f t="shared" si="53"/>
        <v>290.14965534159461</v>
      </c>
      <c r="T414" s="15">
        <f t="shared" si="48"/>
        <v>562.57686094967198</v>
      </c>
    </row>
    <row r="415" spans="3:20" x14ac:dyDescent="0.3">
      <c r="C415" s="13" t="s">
        <v>21</v>
      </c>
      <c r="D415" s="13">
        <v>403</v>
      </c>
      <c r="E415" s="13">
        <v>403</v>
      </c>
      <c r="F415" s="17">
        <v>23.3</v>
      </c>
      <c r="G415" s="15">
        <f t="shared" si="54"/>
        <v>-0.45833333333333293</v>
      </c>
      <c r="H415" s="15">
        <f t="shared" si="55"/>
        <v>-5.5555555555555608E-2</v>
      </c>
      <c r="I415" s="15">
        <f t="shared" si="49"/>
        <v>6.4722222222222223</v>
      </c>
      <c r="J415" s="15">
        <f>'Data (2)'!$I$4*G415</f>
        <v>-485.83333333333292</v>
      </c>
      <c r="K415" s="15">
        <f>('Data (2)'!$E$4*1.225*I415^2)/2</f>
        <v>17.35966110412674</v>
      </c>
      <c r="L415" s="15">
        <f>J415+K415+'Data (2)'!$G$4</f>
        <v>-333.29187222920615</v>
      </c>
      <c r="M415" s="15">
        <f t="shared" si="50"/>
        <v>-2.1571390619279178</v>
      </c>
      <c r="N415" s="15">
        <f t="shared" si="51"/>
        <v>0</v>
      </c>
      <c r="O415" s="16">
        <f t="shared" si="52"/>
        <v>2.1571390619279178</v>
      </c>
      <c r="P415" s="15">
        <f>SUM($N$12:N415)</f>
        <v>852.72651629126665</v>
      </c>
      <c r="Q415" s="15">
        <f>SUM($O$12:O415)</f>
        <v>360.36659010093359</v>
      </c>
      <c r="R415" s="15">
        <f t="shared" si="53"/>
        <v>324.32993109084026</v>
      </c>
      <c r="S415" s="15">
        <f t="shared" si="53"/>
        <v>291.89693798175625</v>
      </c>
      <c r="T415" s="15">
        <f t="shared" si="48"/>
        <v>560.82957830951045</v>
      </c>
    </row>
    <row r="416" spans="3:20" x14ac:dyDescent="0.3">
      <c r="C416" s="13" t="s">
        <v>21</v>
      </c>
      <c r="D416" s="13">
        <v>404</v>
      </c>
      <c r="E416" s="13">
        <v>404</v>
      </c>
      <c r="F416" s="17">
        <v>21.6</v>
      </c>
      <c r="G416" s="15">
        <f t="shared" si="54"/>
        <v>-0.43055555555555575</v>
      </c>
      <c r="H416" s="15">
        <f t="shared" si="55"/>
        <v>2.7777777777777429E-2</v>
      </c>
      <c r="I416" s="15">
        <f t="shared" si="49"/>
        <v>6</v>
      </c>
      <c r="J416" s="15">
        <f>'Data (2)'!$I$4*G416</f>
        <v>-456.38888888888908</v>
      </c>
      <c r="K416" s="15">
        <f>('Data (2)'!$E$4*1.225*I416^2)/2</f>
        <v>14.918903433000001</v>
      </c>
      <c r="L416" s="15">
        <f>J416+K416+'Data (2)'!$G$4</f>
        <v>-306.28818545588905</v>
      </c>
      <c r="M416" s="15">
        <f t="shared" si="50"/>
        <v>-1.8377291127353341</v>
      </c>
      <c r="N416" s="15">
        <f t="shared" si="51"/>
        <v>0</v>
      </c>
      <c r="O416" s="16">
        <f t="shared" si="52"/>
        <v>1.8377291127353341</v>
      </c>
      <c r="P416" s="15">
        <f>SUM($N$12:N416)</f>
        <v>852.72651629126665</v>
      </c>
      <c r="Q416" s="15">
        <f>SUM($O$12:O416)</f>
        <v>362.20431921366895</v>
      </c>
      <c r="R416" s="15">
        <f t="shared" si="53"/>
        <v>325.98388729230209</v>
      </c>
      <c r="S416" s="15">
        <f t="shared" si="53"/>
        <v>293.38549856307191</v>
      </c>
      <c r="T416" s="15">
        <f t="shared" si="48"/>
        <v>559.34101772819474</v>
      </c>
    </row>
    <row r="417" spans="3:20" x14ac:dyDescent="0.3">
      <c r="C417" s="13" t="s">
        <v>21</v>
      </c>
      <c r="D417" s="13">
        <v>405</v>
      </c>
      <c r="E417" s="13">
        <v>405</v>
      </c>
      <c r="F417" s="17">
        <v>20.2</v>
      </c>
      <c r="G417" s="15">
        <f t="shared" si="54"/>
        <v>-0.40277777777777807</v>
      </c>
      <c r="H417" s="15">
        <f t="shared" si="55"/>
        <v>-6.944444444444281E-3</v>
      </c>
      <c r="I417" s="15">
        <f t="shared" si="49"/>
        <v>5.6111111111111107</v>
      </c>
      <c r="J417" s="15">
        <f>'Data (2)'!$I$4*G417</f>
        <v>-426.94444444444474</v>
      </c>
      <c r="K417" s="15">
        <f>('Data (2)'!$E$4*1.225*I417^2)/2</f>
        <v>13.047645226340277</v>
      </c>
      <c r="L417" s="15">
        <f>J417+K417+'Data (2)'!$G$4</f>
        <v>-278.71499921810448</v>
      </c>
      <c r="M417" s="15">
        <f t="shared" si="50"/>
        <v>-1.5639008289460306</v>
      </c>
      <c r="N417" s="15">
        <f t="shared" si="51"/>
        <v>0</v>
      </c>
      <c r="O417" s="16">
        <f t="shared" si="52"/>
        <v>1.5639008289460306</v>
      </c>
      <c r="P417" s="15">
        <f>SUM($N$12:N417)</f>
        <v>852.72651629126665</v>
      </c>
      <c r="Q417" s="15">
        <f>SUM($O$12:O417)</f>
        <v>363.76822004261498</v>
      </c>
      <c r="R417" s="15">
        <f t="shared" si="53"/>
        <v>327.39139803835349</v>
      </c>
      <c r="S417" s="15">
        <f t="shared" si="53"/>
        <v>294.65225823451817</v>
      </c>
      <c r="T417" s="15">
        <f t="shared" si="48"/>
        <v>558.07425805674848</v>
      </c>
    </row>
    <row r="418" spans="3:20" x14ac:dyDescent="0.3">
      <c r="C418" s="13" t="s">
        <v>21</v>
      </c>
      <c r="D418" s="13">
        <v>406</v>
      </c>
      <c r="E418" s="13">
        <v>406</v>
      </c>
      <c r="F418" s="17">
        <v>18.7</v>
      </c>
      <c r="G418" s="15">
        <f t="shared" si="54"/>
        <v>-0.44444444444444431</v>
      </c>
      <c r="H418" s="15">
        <f t="shared" si="55"/>
        <v>-3.472222222222196E-2</v>
      </c>
      <c r="I418" s="15">
        <f t="shared" si="49"/>
        <v>5.1944444444444438</v>
      </c>
      <c r="J418" s="15">
        <f>'Data (2)'!$I$4*G418</f>
        <v>-471.11111111111097</v>
      </c>
      <c r="K418" s="15">
        <f>('Data (2)'!$E$4*1.225*I418^2)/2</f>
        <v>11.181823005585068</v>
      </c>
      <c r="L418" s="15">
        <f>J418+K418+'Data (2)'!$G$4</f>
        <v>-324.74748810552592</v>
      </c>
      <c r="M418" s="15">
        <f t="shared" si="50"/>
        <v>-1.6868827854370372</v>
      </c>
      <c r="N418" s="15">
        <f t="shared" si="51"/>
        <v>0</v>
      </c>
      <c r="O418" s="16">
        <f t="shared" si="52"/>
        <v>1.6868827854370372</v>
      </c>
      <c r="P418" s="15">
        <f>SUM($N$12:N418)</f>
        <v>852.72651629126665</v>
      </c>
      <c r="Q418" s="15">
        <f>SUM($O$12:O418)</f>
        <v>365.45510282805202</v>
      </c>
      <c r="R418" s="15">
        <f t="shared" si="53"/>
        <v>328.90959254524682</v>
      </c>
      <c r="S418" s="15">
        <f t="shared" si="53"/>
        <v>296.01863329072216</v>
      </c>
      <c r="T418" s="15">
        <f t="shared" si="48"/>
        <v>556.70788300054448</v>
      </c>
    </row>
    <row r="419" spans="3:20" x14ac:dyDescent="0.3">
      <c r="C419" s="13" t="s">
        <v>21</v>
      </c>
      <c r="D419" s="13">
        <v>407</v>
      </c>
      <c r="E419" s="13">
        <v>407</v>
      </c>
      <c r="F419" s="17">
        <v>17</v>
      </c>
      <c r="G419" s="15">
        <f t="shared" si="54"/>
        <v>-0.47222222222222199</v>
      </c>
      <c r="H419" s="15">
        <f t="shared" si="55"/>
        <v>2.7777777777777679E-2</v>
      </c>
      <c r="I419" s="15">
        <f t="shared" si="49"/>
        <v>4.7222222222222223</v>
      </c>
      <c r="J419" s="15">
        <f>'Data (2)'!$I$4*G419</f>
        <v>-500.55555555555532</v>
      </c>
      <c r="K419" s="15">
        <f>('Data (2)'!$E$4*1.225*I419^2)/2</f>
        <v>9.2411760376736112</v>
      </c>
      <c r="L419" s="15">
        <f>J419+K419+'Data (2)'!$G$4</f>
        <v>-356.13257951788171</v>
      </c>
      <c r="M419" s="15">
        <f t="shared" si="50"/>
        <v>-1.6817371810566637</v>
      </c>
      <c r="N419" s="15">
        <f t="shared" si="51"/>
        <v>0</v>
      </c>
      <c r="O419" s="16">
        <f t="shared" si="52"/>
        <v>1.6817371810566637</v>
      </c>
      <c r="P419" s="15">
        <f>SUM($N$12:N419)</f>
        <v>852.72651629126665</v>
      </c>
      <c r="Q419" s="15">
        <f>SUM($O$12:O419)</f>
        <v>367.13684000910871</v>
      </c>
      <c r="R419" s="15">
        <f t="shared" si="53"/>
        <v>330.42315600819785</v>
      </c>
      <c r="S419" s="15">
        <f t="shared" si="53"/>
        <v>297.38084040737806</v>
      </c>
      <c r="T419" s="15">
        <f t="shared" si="48"/>
        <v>555.34567588388859</v>
      </c>
    </row>
    <row r="420" spans="3:20" x14ac:dyDescent="0.3">
      <c r="C420" s="13" t="s">
        <v>21</v>
      </c>
      <c r="D420" s="13">
        <v>408</v>
      </c>
      <c r="E420" s="13">
        <v>408</v>
      </c>
      <c r="F420" s="17">
        <v>15.3</v>
      </c>
      <c r="G420" s="15">
        <f t="shared" si="54"/>
        <v>-0.38888888888888895</v>
      </c>
      <c r="H420" s="15">
        <f t="shared" si="55"/>
        <v>0.13888888888888876</v>
      </c>
      <c r="I420" s="15">
        <f t="shared" si="49"/>
        <v>4.25</v>
      </c>
      <c r="J420" s="15">
        <f>'Data (2)'!$I$4*G420</f>
        <v>-412.22222222222229</v>
      </c>
      <c r="K420" s="15">
        <f>('Data (2)'!$E$4*1.225*I420^2)/2</f>
        <v>7.4853525905156255</v>
      </c>
      <c r="L420" s="15">
        <f>J420+K420+'Data (2)'!$G$4</f>
        <v>-269.55506963170666</v>
      </c>
      <c r="M420" s="15">
        <f t="shared" si="50"/>
        <v>-1.1456090459347534</v>
      </c>
      <c r="N420" s="15">
        <f t="shared" si="51"/>
        <v>0</v>
      </c>
      <c r="O420" s="16">
        <f t="shared" si="52"/>
        <v>1.1456090459347534</v>
      </c>
      <c r="P420" s="15">
        <f>SUM($N$12:N420)</f>
        <v>852.72651629126665</v>
      </c>
      <c r="Q420" s="15">
        <f>SUM($O$12:O420)</f>
        <v>368.28244905504346</v>
      </c>
      <c r="R420" s="15">
        <f t="shared" si="53"/>
        <v>331.45420414953912</v>
      </c>
      <c r="S420" s="15">
        <f t="shared" si="53"/>
        <v>298.30878373458523</v>
      </c>
      <c r="T420" s="15">
        <f t="shared" si="48"/>
        <v>554.41773255668136</v>
      </c>
    </row>
    <row r="421" spans="3:20" x14ac:dyDescent="0.3">
      <c r="C421" s="13" t="s">
        <v>21</v>
      </c>
      <c r="D421" s="13">
        <v>409</v>
      </c>
      <c r="E421" s="13">
        <v>409</v>
      </c>
      <c r="F421" s="17">
        <v>14.2</v>
      </c>
      <c r="G421" s="15">
        <f t="shared" si="54"/>
        <v>-0.19444444444444448</v>
      </c>
      <c r="H421" s="15">
        <f t="shared" si="55"/>
        <v>0.18055555555555564</v>
      </c>
      <c r="I421" s="15">
        <f t="shared" si="49"/>
        <v>3.9444444444444442</v>
      </c>
      <c r="J421" s="15">
        <f>'Data (2)'!$I$4*G421</f>
        <v>-206.11111111111114</v>
      </c>
      <c r="K421" s="15">
        <f>('Data (2)'!$E$4*1.225*I421^2)/2</f>
        <v>6.4477188105069443</v>
      </c>
      <c r="L421" s="15">
        <f>J421+K421+'Data (2)'!$G$4</f>
        <v>-64.481592300604177</v>
      </c>
      <c r="M421" s="15">
        <f t="shared" si="50"/>
        <v>-0.25434405851904979</v>
      </c>
      <c r="N421" s="15">
        <f t="shared" si="51"/>
        <v>0</v>
      </c>
      <c r="O421" s="16">
        <f t="shared" si="52"/>
        <v>0.25434405851904979</v>
      </c>
      <c r="P421" s="15">
        <f>SUM($N$12:N421)</f>
        <v>852.72651629126665</v>
      </c>
      <c r="Q421" s="15">
        <f>SUM($O$12:O421)</f>
        <v>368.53679311356251</v>
      </c>
      <c r="R421" s="15">
        <f t="shared" si="53"/>
        <v>331.68311380220626</v>
      </c>
      <c r="S421" s="15">
        <f t="shared" si="53"/>
        <v>298.51480242198562</v>
      </c>
      <c r="T421" s="15">
        <f t="shared" si="48"/>
        <v>554.21171386928108</v>
      </c>
    </row>
    <row r="422" spans="3:20" x14ac:dyDescent="0.3">
      <c r="C422" s="13" t="s">
        <v>21</v>
      </c>
      <c r="D422" s="13">
        <v>410</v>
      </c>
      <c r="E422" s="13">
        <v>410</v>
      </c>
      <c r="F422" s="17">
        <v>13.9</v>
      </c>
      <c r="G422" s="15">
        <f t="shared" si="54"/>
        <v>-2.7777777777777679E-2</v>
      </c>
      <c r="H422" s="15">
        <f t="shared" si="55"/>
        <v>0.1180555555555555</v>
      </c>
      <c r="I422" s="15">
        <f t="shared" si="49"/>
        <v>3.8611111111111112</v>
      </c>
      <c r="J422" s="15">
        <f>'Data (2)'!$I$4*G422</f>
        <v>-29.44444444444434</v>
      </c>
      <c r="K422" s="15">
        <f>('Data (2)'!$E$4*1.225*I422^2)/2</f>
        <v>6.178157862418403</v>
      </c>
      <c r="L422" s="15">
        <f>J422+K422+'Data (2)'!$G$4</f>
        <v>111.91551341797407</v>
      </c>
      <c r="M422" s="15">
        <f t="shared" si="50"/>
        <v>0.43211823236384428</v>
      </c>
      <c r="N422" s="15">
        <f t="shared" si="51"/>
        <v>0.43211823236384428</v>
      </c>
      <c r="O422" s="16">
        <f t="shared" si="52"/>
        <v>0</v>
      </c>
      <c r="P422" s="15">
        <f>SUM($N$12:N422)</f>
        <v>853.15863452363044</v>
      </c>
      <c r="Q422" s="15">
        <f>SUM($O$12:O422)</f>
        <v>368.53679311356251</v>
      </c>
      <c r="R422" s="15">
        <f t="shared" si="53"/>
        <v>331.68311380220626</v>
      </c>
      <c r="S422" s="15">
        <f t="shared" si="53"/>
        <v>298.51480242198562</v>
      </c>
      <c r="T422" s="15">
        <f t="shared" si="48"/>
        <v>554.64383210164488</v>
      </c>
    </row>
    <row r="423" spans="3:20" x14ac:dyDescent="0.3">
      <c r="C423" s="13" t="s">
        <v>21</v>
      </c>
      <c r="D423" s="13">
        <v>411</v>
      </c>
      <c r="E423" s="13">
        <v>411</v>
      </c>
      <c r="F423" s="17">
        <v>14</v>
      </c>
      <c r="G423" s="15">
        <f t="shared" si="54"/>
        <v>4.1666666666666519E-2</v>
      </c>
      <c r="H423" s="15">
        <f t="shared" si="55"/>
        <v>4.8611111111111063E-2</v>
      </c>
      <c r="I423" s="15">
        <f t="shared" si="49"/>
        <v>3.8888888888888888</v>
      </c>
      <c r="J423" s="15">
        <f>'Data (2)'!$I$4*G423</f>
        <v>44.166666666666508</v>
      </c>
      <c r="K423" s="15">
        <f>('Data (2)'!$E$4*1.225*I423^2)/2</f>
        <v>6.2673719840277782</v>
      </c>
      <c r="L423" s="15">
        <f>J423+K423+'Data (2)'!$G$4</f>
        <v>185.61583865069429</v>
      </c>
      <c r="M423" s="15">
        <f t="shared" si="50"/>
        <v>0.72183937253047781</v>
      </c>
      <c r="N423" s="15">
        <f t="shared" si="51"/>
        <v>0.72183937253047781</v>
      </c>
      <c r="O423" s="16">
        <f t="shared" si="52"/>
        <v>0</v>
      </c>
      <c r="P423" s="15">
        <f>SUM($N$12:N423)</f>
        <v>853.88047389616088</v>
      </c>
      <c r="Q423" s="15">
        <f>SUM($O$12:O423)</f>
        <v>368.53679311356251</v>
      </c>
      <c r="R423" s="15">
        <f t="shared" si="53"/>
        <v>331.68311380220626</v>
      </c>
      <c r="S423" s="15">
        <f t="shared" si="53"/>
        <v>298.51480242198562</v>
      </c>
      <c r="T423" s="15">
        <f t="shared" si="48"/>
        <v>555.36567147417531</v>
      </c>
    </row>
    <row r="424" spans="3:20" x14ac:dyDescent="0.3">
      <c r="C424" s="13" t="s">
        <v>21</v>
      </c>
      <c r="D424" s="13">
        <v>412</v>
      </c>
      <c r="E424" s="13">
        <v>412</v>
      </c>
      <c r="F424" s="17">
        <v>14.2</v>
      </c>
      <c r="G424" s="15">
        <f t="shared" si="54"/>
        <v>6.9444444444444448E-2</v>
      </c>
      <c r="H424" s="15">
        <f t="shared" si="55"/>
        <v>2.7777777777777922E-2</v>
      </c>
      <c r="I424" s="15">
        <f t="shared" si="49"/>
        <v>3.9444444444444442</v>
      </c>
      <c r="J424" s="15">
        <f>'Data (2)'!$I$4*G424</f>
        <v>73.611111111111114</v>
      </c>
      <c r="K424" s="15">
        <f>('Data (2)'!$E$4*1.225*I424^2)/2</f>
        <v>6.4477188105069443</v>
      </c>
      <c r="L424" s="15">
        <f>J424+K424+'Data (2)'!$G$4</f>
        <v>215.24062992161805</v>
      </c>
      <c r="M424" s="15">
        <f t="shared" si="50"/>
        <v>0.84900470691304897</v>
      </c>
      <c r="N424" s="15">
        <f t="shared" si="51"/>
        <v>0.84900470691304897</v>
      </c>
      <c r="O424" s="16">
        <f t="shared" si="52"/>
        <v>0</v>
      </c>
      <c r="P424" s="15">
        <f>SUM($N$12:N424)</f>
        <v>854.72947860307397</v>
      </c>
      <c r="Q424" s="15">
        <f>SUM($O$12:O424)</f>
        <v>368.53679311356251</v>
      </c>
      <c r="R424" s="15">
        <f t="shared" si="53"/>
        <v>331.68311380220626</v>
      </c>
      <c r="S424" s="15">
        <f t="shared" si="53"/>
        <v>298.51480242198562</v>
      </c>
      <c r="T424" s="15">
        <f t="shared" si="48"/>
        <v>556.21467618108841</v>
      </c>
    </row>
    <row r="425" spans="3:20" x14ac:dyDescent="0.3">
      <c r="C425" s="13" t="s">
        <v>21</v>
      </c>
      <c r="D425" s="13">
        <v>413</v>
      </c>
      <c r="E425" s="13">
        <v>413</v>
      </c>
      <c r="F425" s="17">
        <v>14.5</v>
      </c>
      <c r="G425" s="15">
        <f t="shared" si="54"/>
        <v>9.7222222222222363E-2</v>
      </c>
      <c r="H425" s="15">
        <f t="shared" si="55"/>
        <v>6.2500000000000014E-2</v>
      </c>
      <c r="I425" s="15">
        <f t="shared" si="49"/>
        <v>4.0277777777777777</v>
      </c>
      <c r="J425" s="15">
        <f>'Data (2)'!$I$4*G425</f>
        <v>103.0555555555557</v>
      </c>
      <c r="K425" s="15">
        <f>('Data (2)'!$E$4*1.225*I425^2)/2</f>
        <v>6.7230355083767366</v>
      </c>
      <c r="L425" s="15">
        <f>J425+K425+'Data (2)'!$G$4</f>
        <v>244.96039106393243</v>
      </c>
      <c r="M425" s="15">
        <f t="shared" si="50"/>
        <v>0.98664601956306119</v>
      </c>
      <c r="N425" s="15">
        <f t="shared" si="51"/>
        <v>0.98664601956306119</v>
      </c>
      <c r="O425" s="16">
        <f t="shared" si="52"/>
        <v>0</v>
      </c>
      <c r="P425" s="15">
        <f>SUM($N$12:N425)</f>
        <v>855.71612462263704</v>
      </c>
      <c r="Q425" s="15">
        <f>SUM($O$12:O425)</f>
        <v>368.53679311356251</v>
      </c>
      <c r="R425" s="15">
        <f t="shared" si="53"/>
        <v>331.68311380220626</v>
      </c>
      <c r="S425" s="15">
        <f t="shared" si="53"/>
        <v>298.51480242198562</v>
      </c>
      <c r="T425" s="15">
        <f t="shared" si="48"/>
        <v>557.20132220065148</v>
      </c>
    </row>
    <row r="426" spans="3:20" x14ac:dyDescent="0.3">
      <c r="C426" s="13" t="s">
        <v>21</v>
      </c>
      <c r="D426" s="13">
        <v>414</v>
      </c>
      <c r="E426" s="13">
        <v>414</v>
      </c>
      <c r="F426" s="17">
        <v>14.9</v>
      </c>
      <c r="G426" s="15">
        <f t="shared" si="54"/>
        <v>0.19444444444444448</v>
      </c>
      <c r="H426" s="15">
        <f t="shared" si="55"/>
        <v>0.12499999999999981</v>
      </c>
      <c r="I426" s="15">
        <f t="shared" si="49"/>
        <v>4.1388888888888893</v>
      </c>
      <c r="J426" s="15">
        <f>'Data (2)'!$I$4*G426</f>
        <v>206.11111111111114</v>
      </c>
      <c r="K426" s="15">
        <f>('Data (2)'!$E$4*1.225*I426^2)/2</f>
        <v>7.0990778274184052</v>
      </c>
      <c r="L426" s="15">
        <f>J426+K426+'Data (2)'!$G$4</f>
        <v>348.39198893852955</v>
      </c>
      <c r="M426" s="15">
        <f t="shared" si="50"/>
        <v>1.4419557319955809</v>
      </c>
      <c r="N426" s="15">
        <f t="shared" si="51"/>
        <v>1.4419557319955809</v>
      </c>
      <c r="O426" s="16">
        <f t="shared" si="52"/>
        <v>0</v>
      </c>
      <c r="P426" s="15">
        <f>SUM($N$12:N426)</f>
        <v>857.1580803546326</v>
      </c>
      <c r="Q426" s="15">
        <f>SUM($O$12:O426)</f>
        <v>368.53679311356251</v>
      </c>
      <c r="R426" s="15">
        <f t="shared" si="53"/>
        <v>331.68311380220626</v>
      </c>
      <c r="S426" s="15">
        <f t="shared" si="53"/>
        <v>298.51480242198562</v>
      </c>
      <c r="T426" s="15">
        <f t="shared" si="48"/>
        <v>558.64327793264692</v>
      </c>
    </row>
    <row r="427" spans="3:20" x14ac:dyDescent="0.3">
      <c r="C427" s="13" t="s">
        <v>21</v>
      </c>
      <c r="D427" s="13">
        <v>415</v>
      </c>
      <c r="E427" s="13">
        <v>415</v>
      </c>
      <c r="F427" s="17">
        <v>15.9</v>
      </c>
      <c r="G427" s="15">
        <f t="shared" si="54"/>
        <v>0.34722222222222199</v>
      </c>
      <c r="H427" s="15">
        <f t="shared" si="55"/>
        <v>9.7222222222222127E-2</v>
      </c>
      <c r="I427" s="15">
        <f t="shared" si="49"/>
        <v>4.416666666666667</v>
      </c>
      <c r="J427" s="15">
        <f>'Data (2)'!$I$4*G427</f>
        <v>368.05555555555532</v>
      </c>
      <c r="K427" s="15">
        <f>('Data (2)'!$E$4*1.225*I427^2)/2</f>
        <v>8.0839505677656263</v>
      </c>
      <c r="L427" s="15">
        <f>J427+K427+'Data (2)'!$G$4</f>
        <v>511.32130612332094</v>
      </c>
      <c r="M427" s="15">
        <f t="shared" si="50"/>
        <v>2.2583357687113343</v>
      </c>
      <c r="N427" s="15">
        <f t="shared" si="51"/>
        <v>2.2583357687113343</v>
      </c>
      <c r="O427" s="16">
        <f t="shared" si="52"/>
        <v>0</v>
      </c>
      <c r="P427" s="15">
        <f>SUM($N$12:N427)</f>
        <v>859.41641612334399</v>
      </c>
      <c r="Q427" s="15">
        <f>SUM($O$12:O427)</f>
        <v>368.53679311356251</v>
      </c>
      <c r="R427" s="15">
        <f t="shared" si="53"/>
        <v>331.68311380220626</v>
      </c>
      <c r="S427" s="15">
        <f t="shared" si="53"/>
        <v>298.51480242198562</v>
      </c>
      <c r="T427" s="15">
        <f t="shared" si="48"/>
        <v>560.90161370135843</v>
      </c>
    </row>
    <row r="428" spans="3:20" x14ac:dyDescent="0.3">
      <c r="C428" s="13" t="s">
        <v>21</v>
      </c>
      <c r="D428" s="13">
        <v>416</v>
      </c>
      <c r="E428" s="13">
        <v>416</v>
      </c>
      <c r="F428" s="17">
        <v>17.399999999999999</v>
      </c>
      <c r="G428" s="15">
        <f t="shared" si="54"/>
        <v>0.38888888888888873</v>
      </c>
      <c r="H428" s="15">
        <f t="shared" si="55"/>
        <v>-5.5555555555555247E-2</v>
      </c>
      <c r="I428" s="15">
        <f t="shared" si="49"/>
        <v>4.833333333333333</v>
      </c>
      <c r="J428" s="15">
        <f>'Data (2)'!$I$4*G428</f>
        <v>412.22222222222206</v>
      </c>
      <c r="K428" s="15">
        <f>('Data (2)'!$E$4*1.225*I428^2)/2</f>
        <v>9.6811711320624987</v>
      </c>
      <c r="L428" s="15">
        <f>J428+K428+'Data (2)'!$G$4</f>
        <v>557.08519335428457</v>
      </c>
      <c r="M428" s="15">
        <f t="shared" si="50"/>
        <v>2.6925784345457084</v>
      </c>
      <c r="N428" s="15">
        <f t="shared" si="51"/>
        <v>2.6925784345457084</v>
      </c>
      <c r="O428" s="16">
        <f t="shared" si="52"/>
        <v>0</v>
      </c>
      <c r="P428" s="15">
        <f>SUM($N$12:N428)</f>
        <v>862.10899455788967</v>
      </c>
      <c r="Q428" s="15">
        <f>SUM($O$12:O428)</f>
        <v>368.53679311356251</v>
      </c>
      <c r="R428" s="15">
        <f t="shared" si="53"/>
        <v>331.68311380220626</v>
      </c>
      <c r="S428" s="15">
        <f t="shared" si="53"/>
        <v>298.51480242198562</v>
      </c>
      <c r="T428" s="15">
        <f t="shared" si="48"/>
        <v>563.594192135904</v>
      </c>
    </row>
    <row r="429" spans="3:20" x14ac:dyDescent="0.3">
      <c r="C429" s="13" t="s">
        <v>21</v>
      </c>
      <c r="D429" s="13">
        <v>417</v>
      </c>
      <c r="E429" s="13">
        <v>417</v>
      </c>
      <c r="F429" s="17">
        <v>18.7</v>
      </c>
      <c r="G429" s="15">
        <f t="shared" si="54"/>
        <v>0.23611111111111149</v>
      </c>
      <c r="H429" s="15">
        <f t="shared" si="55"/>
        <v>-0.18749999999999983</v>
      </c>
      <c r="I429" s="15">
        <f t="shared" si="49"/>
        <v>5.1944444444444438</v>
      </c>
      <c r="J429" s="15">
        <f>'Data (2)'!$I$4*G429</f>
        <v>250.27777777777817</v>
      </c>
      <c r="K429" s="15">
        <f>('Data (2)'!$E$4*1.225*I429^2)/2</f>
        <v>11.181823005585068</v>
      </c>
      <c r="L429" s="15">
        <f>J429+K429+'Data (2)'!$G$4</f>
        <v>396.64140078336322</v>
      </c>
      <c r="M429" s="15">
        <f t="shared" si="50"/>
        <v>2.0603317207358032</v>
      </c>
      <c r="N429" s="15">
        <f t="shared" si="51"/>
        <v>2.0603317207358032</v>
      </c>
      <c r="O429" s="16">
        <f t="shared" si="52"/>
        <v>0</v>
      </c>
      <c r="P429" s="15">
        <f>SUM($N$12:N429)</f>
        <v>864.16932627862548</v>
      </c>
      <c r="Q429" s="15">
        <f>SUM($O$12:O429)</f>
        <v>368.53679311356251</v>
      </c>
      <c r="R429" s="15">
        <f t="shared" si="53"/>
        <v>331.68311380220626</v>
      </c>
      <c r="S429" s="15">
        <f t="shared" si="53"/>
        <v>298.51480242198562</v>
      </c>
      <c r="T429" s="15">
        <f t="shared" si="48"/>
        <v>565.6545238566398</v>
      </c>
    </row>
    <row r="430" spans="3:20" x14ac:dyDescent="0.3">
      <c r="C430" s="13" t="s">
        <v>21</v>
      </c>
      <c r="D430" s="13">
        <v>418</v>
      </c>
      <c r="E430" s="13">
        <v>418</v>
      </c>
      <c r="F430" s="17">
        <v>19.100000000000001</v>
      </c>
      <c r="G430" s="15">
        <f t="shared" si="54"/>
        <v>1.3888888888889086E-2</v>
      </c>
      <c r="H430" s="15">
        <f t="shared" si="55"/>
        <v>-0.2222222222222224</v>
      </c>
      <c r="I430" s="15">
        <f t="shared" si="49"/>
        <v>5.3055555555555562</v>
      </c>
      <c r="J430" s="15">
        <f>'Data (2)'!$I$4*G430</f>
        <v>14.722222222222431</v>
      </c>
      <c r="K430" s="15">
        <f>('Data (2)'!$E$4*1.225*I430^2)/2</f>
        <v>11.665305987210074</v>
      </c>
      <c r="L430" s="15">
        <f>J430+K430+'Data (2)'!$G$4</f>
        <v>161.56932820943251</v>
      </c>
      <c r="M430" s="15">
        <f t="shared" si="50"/>
        <v>0.85721504688893368</v>
      </c>
      <c r="N430" s="15">
        <f t="shared" si="51"/>
        <v>0.85721504688893368</v>
      </c>
      <c r="O430" s="16">
        <f t="shared" si="52"/>
        <v>0</v>
      </c>
      <c r="P430" s="15">
        <f>SUM($N$12:N430)</f>
        <v>865.02654132551436</v>
      </c>
      <c r="Q430" s="15">
        <f>SUM($O$12:O430)</f>
        <v>368.53679311356251</v>
      </c>
      <c r="R430" s="15">
        <f t="shared" si="53"/>
        <v>331.68311380220626</v>
      </c>
      <c r="S430" s="15">
        <f t="shared" si="53"/>
        <v>298.51480242198562</v>
      </c>
      <c r="T430" s="15">
        <f t="shared" si="48"/>
        <v>566.51173890352879</v>
      </c>
    </row>
    <row r="431" spans="3:20" x14ac:dyDescent="0.3">
      <c r="C431" s="13" t="s">
        <v>21</v>
      </c>
      <c r="D431" s="13">
        <v>419</v>
      </c>
      <c r="E431" s="13">
        <v>419</v>
      </c>
      <c r="F431" s="17">
        <v>18.8</v>
      </c>
      <c r="G431" s="15">
        <f t="shared" si="54"/>
        <v>-0.20833333333333331</v>
      </c>
      <c r="H431" s="15">
        <f t="shared" si="55"/>
        <v>-0.15972222222222227</v>
      </c>
      <c r="I431" s="15">
        <f t="shared" si="49"/>
        <v>5.2222222222222223</v>
      </c>
      <c r="J431" s="15">
        <f>'Data (2)'!$I$4*G431</f>
        <v>-220.83333333333331</v>
      </c>
      <c r="K431" s="15">
        <f>('Data (2)'!$E$4*1.225*I431^2)/2</f>
        <v>11.301734459361112</v>
      </c>
      <c r="L431" s="15">
        <f>J431+K431+'Data (2)'!$G$4</f>
        <v>-74.34979887397219</v>
      </c>
      <c r="M431" s="15">
        <f t="shared" si="50"/>
        <v>-0.38827117189741034</v>
      </c>
      <c r="N431" s="15">
        <f t="shared" si="51"/>
        <v>0</v>
      </c>
      <c r="O431" s="16">
        <f t="shared" si="52"/>
        <v>0.38827117189741034</v>
      </c>
      <c r="P431" s="15">
        <f>SUM($N$12:N431)</f>
        <v>865.02654132551436</v>
      </c>
      <c r="Q431" s="15">
        <f>SUM($O$12:O431)</f>
        <v>368.92506428545994</v>
      </c>
      <c r="R431" s="15">
        <f t="shared" si="53"/>
        <v>332.03255785691397</v>
      </c>
      <c r="S431" s="15">
        <f t="shared" si="53"/>
        <v>298.82930207122257</v>
      </c>
      <c r="T431" s="15">
        <f t="shared" si="48"/>
        <v>566.19723925429184</v>
      </c>
    </row>
    <row r="432" spans="3:20" x14ac:dyDescent="0.3">
      <c r="C432" s="13" t="s">
        <v>21</v>
      </c>
      <c r="D432" s="13">
        <v>420</v>
      </c>
      <c r="E432" s="13">
        <v>420</v>
      </c>
      <c r="F432" s="17">
        <v>17.600000000000001</v>
      </c>
      <c r="G432" s="15">
        <f t="shared" si="54"/>
        <v>-0.30555555555555547</v>
      </c>
      <c r="H432" s="15">
        <f t="shared" si="55"/>
        <v>6.9444444444442949E-3</v>
      </c>
      <c r="I432" s="15">
        <f t="shared" si="49"/>
        <v>4.8888888888888893</v>
      </c>
      <c r="J432" s="15">
        <f>'Data (2)'!$I$4*G432</f>
        <v>-323.8888888888888</v>
      </c>
      <c r="K432" s="15">
        <f>('Data (2)'!$E$4*1.225*I432^2)/2</f>
        <v>9.9050058457777794</v>
      </c>
      <c r="L432" s="15">
        <f>J432+K432+'Data (2)'!$G$4</f>
        <v>-178.802083043111</v>
      </c>
      <c r="M432" s="15">
        <f t="shared" si="50"/>
        <v>-0.87414351709965388</v>
      </c>
      <c r="N432" s="15">
        <f t="shared" si="51"/>
        <v>0</v>
      </c>
      <c r="O432" s="16">
        <f t="shared" si="52"/>
        <v>0.87414351709965388</v>
      </c>
      <c r="P432" s="15">
        <f>SUM($N$12:N432)</f>
        <v>865.02654132551436</v>
      </c>
      <c r="Q432" s="15">
        <f>SUM($O$12:O432)</f>
        <v>369.79920780255958</v>
      </c>
      <c r="R432" s="15">
        <f t="shared" si="53"/>
        <v>332.81928702230363</v>
      </c>
      <c r="S432" s="15">
        <f t="shared" si="53"/>
        <v>299.53735832007328</v>
      </c>
      <c r="T432" s="15">
        <f t="shared" si="48"/>
        <v>565.48918300544108</v>
      </c>
    </row>
    <row r="433" spans="3:20" x14ac:dyDescent="0.3">
      <c r="C433" s="13" t="s">
        <v>21</v>
      </c>
      <c r="D433" s="13">
        <v>421</v>
      </c>
      <c r="E433" s="13">
        <v>421</v>
      </c>
      <c r="F433" s="17">
        <v>16.600000000000001</v>
      </c>
      <c r="G433" s="15">
        <f t="shared" si="54"/>
        <v>-0.19444444444444473</v>
      </c>
      <c r="H433" s="15">
        <f t="shared" si="55"/>
        <v>0.13888888888888865</v>
      </c>
      <c r="I433" s="15">
        <f t="shared" si="49"/>
        <v>4.6111111111111116</v>
      </c>
      <c r="J433" s="15">
        <f>'Data (2)'!$I$4*G433</f>
        <v>-206.1111111111114</v>
      </c>
      <c r="K433" s="15">
        <f>('Data (2)'!$E$4*1.225*I433^2)/2</f>
        <v>8.8114133873402807</v>
      </c>
      <c r="L433" s="15">
        <f>J433+K433+'Data (2)'!$G$4</f>
        <v>-62.117897723771108</v>
      </c>
      <c r="M433" s="15">
        <f t="shared" si="50"/>
        <v>-0.28643252839294459</v>
      </c>
      <c r="N433" s="15">
        <f t="shared" si="51"/>
        <v>0</v>
      </c>
      <c r="O433" s="16">
        <f t="shared" si="52"/>
        <v>0.28643252839294459</v>
      </c>
      <c r="P433" s="15">
        <f>SUM($N$12:N433)</f>
        <v>865.02654132551436</v>
      </c>
      <c r="Q433" s="15">
        <f>SUM($O$12:O433)</f>
        <v>370.08564033095251</v>
      </c>
      <c r="R433" s="15">
        <f t="shared" si="53"/>
        <v>333.07707629785727</v>
      </c>
      <c r="S433" s="15">
        <f t="shared" si="53"/>
        <v>299.76936866807154</v>
      </c>
      <c r="T433" s="15">
        <f t="shared" si="48"/>
        <v>565.25717265744288</v>
      </c>
    </row>
    <row r="434" spans="3:20" x14ac:dyDescent="0.3">
      <c r="C434" s="13" t="s">
        <v>21</v>
      </c>
      <c r="D434" s="13">
        <v>422</v>
      </c>
      <c r="E434" s="13">
        <v>422</v>
      </c>
      <c r="F434" s="17">
        <v>16.2</v>
      </c>
      <c r="G434" s="15">
        <f t="shared" si="54"/>
        <v>-2.7777777777778172E-2</v>
      </c>
      <c r="H434" s="15">
        <f t="shared" si="55"/>
        <v>0.1666666666666668</v>
      </c>
      <c r="I434" s="15">
        <f t="shared" si="49"/>
        <v>4.5</v>
      </c>
      <c r="J434" s="15">
        <f>'Data (2)'!$I$4*G434</f>
        <v>-29.444444444444862</v>
      </c>
      <c r="K434" s="15">
        <f>('Data (2)'!$E$4*1.225*I434^2)/2</f>
        <v>8.3918831810625001</v>
      </c>
      <c r="L434" s="15">
        <f>J434+K434+'Data (2)'!$G$4</f>
        <v>114.12923873661765</v>
      </c>
      <c r="M434" s="15">
        <f t="shared" si="50"/>
        <v>0.51358157431477947</v>
      </c>
      <c r="N434" s="15">
        <f t="shared" si="51"/>
        <v>0.51358157431477947</v>
      </c>
      <c r="O434" s="16">
        <f t="shared" si="52"/>
        <v>0</v>
      </c>
      <c r="P434" s="15">
        <f>SUM($N$12:N434)</f>
        <v>865.54012289982916</v>
      </c>
      <c r="Q434" s="15">
        <f>SUM($O$12:O434)</f>
        <v>370.08564033095251</v>
      </c>
      <c r="R434" s="15">
        <f t="shared" si="53"/>
        <v>333.07707629785727</v>
      </c>
      <c r="S434" s="15">
        <f t="shared" si="53"/>
        <v>299.76936866807154</v>
      </c>
      <c r="T434" s="15">
        <f t="shared" si="48"/>
        <v>565.77075423175756</v>
      </c>
    </row>
    <row r="435" spans="3:20" x14ac:dyDescent="0.3">
      <c r="C435" s="13" t="s">
        <v>21</v>
      </c>
      <c r="D435" s="13">
        <v>423</v>
      </c>
      <c r="E435" s="13">
        <v>423</v>
      </c>
      <c r="F435" s="17">
        <v>16.399999999999999</v>
      </c>
      <c r="G435" s="15">
        <f t="shared" si="54"/>
        <v>0.1388888888888889</v>
      </c>
      <c r="H435" s="15">
        <f t="shared" si="55"/>
        <v>0.20138888888888928</v>
      </c>
      <c r="I435" s="15">
        <f t="shared" si="49"/>
        <v>4.5555555555555554</v>
      </c>
      <c r="J435" s="15">
        <f>'Data (2)'!$I$4*G435</f>
        <v>147.22222222222223</v>
      </c>
      <c r="K435" s="15">
        <f>('Data (2)'!$E$4*1.225*I435^2)/2</f>
        <v>8.6003692286944453</v>
      </c>
      <c r="L435" s="15">
        <f>J435+K435+'Data (2)'!$G$4</f>
        <v>291.00439145091667</v>
      </c>
      <c r="M435" s="15">
        <f t="shared" si="50"/>
        <v>1.3256866721652871</v>
      </c>
      <c r="N435" s="15">
        <f t="shared" si="51"/>
        <v>1.3256866721652871</v>
      </c>
      <c r="O435" s="16">
        <f t="shared" si="52"/>
        <v>0</v>
      </c>
      <c r="P435" s="15">
        <f>SUM($N$12:N435)</f>
        <v>866.86580957199442</v>
      </c>
      <c r="Q435" s="15">
        <f>SUM($O$12:O435)</f>
        <v>370.08564033095251</v>
      </c>
      <c r="R435" s="15">
        <f t="shared" si="53"/>
        <v>333.07707629785727</v>
      </c>
      <c r="S435" s="15">
        <f t="shared" si="53"/>
        <v>299.76936866807154</v>
      </c>
      <c r="T435" s="15">
        <f t="shared" si="48"/>
        <v>567.09644090392294</v>
      </c>
    </row>
    <row r="436" spans="3:20" x14ac:dyDescent="0.3">
      <c r="C436" s="13" t="s">
        <v>21</v>
      </c>
      <c r="D436" s="13">
        <v>424</v>
      </c>
      <c r="E436" s="13">
        <v>424</v>
      </c>
      <c r="F436" s="17">
        <v>17.2</v>
      </c>
      <c r="G436" s="15">
        <f t="shared" si="54"/>
        <v>0.37500000000000039</v>
      </c>
      <c r="H436" s="15">
        <f t="shared" si="55"/>
        <v>0.30555555555555569</v>
      </c>
      <c r="I436" s="15">
        <f t="shared" si="49"/>
        <v>4.7777777777777777</v>
      </c>
      <c r="J436" s="15">
        <f>'Data (2)'!$I$4*G436</f>
        <v>397.5000000000004</v>
      </c>
      <c r="K436" s="15">
        <f>('Data (2)'!$E$4*1.225*I436^2)/2</f>
        <v>9.4598945293611116</v>
      </c>
      <c r="L436" s="15">
        <f>J436+K436+'Data (2)'!$G$4</f>
        <v>542.14169452936153</v>
      </c>
      <c r="M436" s="15">
        <f t="shared" si="50"/>
        <v>2.5902325405291715</v>
      </c>
      <c r="N436" s="15">
        <f t="shared" si="51"/>
        <v>2.5902325405291715</v>
      </c>
      <c r="O436" s="16">
        <f t="shared" si="52"/>
        <v>0</v>
      </c>
      <c r="P436" s="15">
        <f>SUM($N$12:N436)</f>
        <v>869.45604211252362</v>
      </c>
      <c r="Q436" s="15">
        <f>SUM($O$12:O436)</f>
        <v>370.08564033095251</v>
      </c>
      <c r="R436" s="15">
        <f t="shared" si="53"/>
        <v>333.07707629785727</v>
      </c>
      <c r="S436" s="15">
        <f t="shared" si="53"/>
        <v>299.76936866807154</v>
      </c>
      <c r="T436" s="15">
        <f t="shared" si="48"/>
        <v>569.68667344445203</v>
      </c>
    </row>
    <row r="437" spans="3:20" x14ac:dyDescent="0.3">
      <c r="C437" s="13" t="s">
        <v>21</v>
      </c>
      <c r="D437" s="13">
        <v>425</v>
      </c>
      <c r="E437" s="13">
        <v>425</v>
      </c>
      <c r="F437" s="17">
        <v>19.100000000000001</v>
      </c>
      <c r="G437" s="15">
        <f t="shared" si="54"/>
        <v>0.75000000000000022</v>
      </c>
      <c r="H437" s="15">
        <f t="shared" si="55"/>
        <v>0.38888888888888851</v>
      </c>
      <c r="I437" s="15">
        <f t="shared" si="49"/>
        <v>5.3055555555555562</v>
      </c>
      <c r="J437" s="15">
        <f>'Data (2)'!$I$4*G437</f>
        <v>795.00000000000023</v>
      </c>
      <c r="K437" s="15">
        <f>('Data (2)'!$E$4*1.225*I437^2)/2</f>
        <v>11.665305987210074</v>
      </c>
      <c r="L437" s="15">
        <f>J437+K437+'Data (2)'!$G$4</f>
        <v>941.8471059872104</v>
      </c>
      <c r="M437" s="15">
        <f t="shared" si="50"/>
        <v>4.9970221456543671</v>
      </c>
      <c r="N437" s="15">
        <f t="shared" si="51"/>
        <v>4.9970221456543671</v>
      </c>
      <c r="O437" s="16">
        <f t="shared" si="52"/>
        <v>0</v>
      </c>
      <c r="P437" s="15">
        <f>SUM($N$12:N437)</f>
        <v>874.45306425817796</v>
      </c>
      <c r="Q437" s="15">
        <f>SUM($O$12:O437)</f>
        <v>370.08564033095251</v>
      </c>
      <c r="R437" s="15">
        <f t="shared" si="53"/>
        <v>333.07707629785727</v>
      </c>
      <c r="S437" s="15">
        <f t="shared" si="53"/>
        <v>299.76936866807154</v>
      </c>
      <c r="T437" s="15">
        <f t="shared" si="48"/>
        <v>574.68369559010648</v>
      </c>
    </row>
    <row r="438" spans="3:20" x14ac:dyDescent="0.3">
      <c r="C438" s="13" t="s">
        <v>21</v>
      </c>
      <c r="D438" s="13">
        <v>426</v>
      </c>
      <c r="E438" s="13">
        <v>426</v>
      </c>
      <c r="F438" s="17">
        <v>22.6</v>
      </c>
      <c r="G438" s="15">
        <f t="shared" si="54"/>
        <v>1.1527777777777775</v>
      </c>
      <c r="H438" s="15">
        <f t="shared" si="55"/>
        <v>0.24999999999999989</v>
      </c>
      <c r="I438" s="15">
        <f t="shared" si="49"/>
        <v>6.2777777777777777</v>
      </c>
      <c r="J438" s="15">
        <f>'Data (2)'!$I$4*G438</f>
        <v>1221.9444444444441</v>
      </c>
      <c r="K438" s="15">
        <f>('Data (2)'!$E$4*1.225*I438^2)/2</f>
        <v>16.332259768173614</v>
      </c>
      <c r="L438" s="15">
        <f>J438+K438+'Data (2)'!$G$4</f>
        <v>1373.4585042126178</v>
      </c>
      <c r="M438" s="15">
        <f t="shared" si="50"/>
        <v>8.6222672764458785</v>
      </c>
      <c r="N438" s="15">
        <f t="shared" si="51"/>
        <v>8.6222672764458785</v>
      </c>
      <c r="O438" s="16">
        <f t="shared" si="52"/>
        <v>0</v>
      </c>
      <c r="P438" s="15">
        <f>SUM($N$12:N438)</f>
        <v>883.07533153462384</v>
      </c>
      <c r="Q438" s="15">
        <f>SUM($O$12:O438)</f>
        <v>370.08564033095251</v>
      </c>
      <c r="R438" s="15">
        <f t="shared" si="53"/>
        <v>333.07707629785727</v>
      </c>
      <c r="S438" s="15">
        <f t="shared" si="53"/>
        <v>299.76936866807154</v>
      </c>
      <c r="T438" s="15">
        <f t="shared" si="48"/>
        <v>583.30596286655236</v>
      </c>
    </row>
    <row r="439" spans="3:20" x14ac:dyDescent="0.3">
      <c r="C439" s="13" t="s">
        <v>21</v>
      </c>
      <c r="D439" s="13">
        <v>427</v>
      </c>
      <c r="E439" s="13">
        <v>427</v>
      </c>
      <c r="F439" s="17">
        <v>27.4</v>
      </c>
      <c r="G439" s="15">
        <f t="shared" si="54"/>
        <v>1.25</v>
      </c>
      <c r="H439" s="15">
        <f t="shared" si="55"/>
        <v>-0.1597222222222221</v>
      </c>
      <c r="I439" s="15">
        <f t="shared" si="49"/>
        <v>7.6111111111111107</v>
      </c>
      <c r="J439" s="15">
        <f>'Data (2)'!$I$4*G439</f>
        <v>1325</v>
      </c>
      <c r="K439" s="15">
        <f>('Data (2)'!$E$4*1.225*I439^2)/2</f>
        <v>24.006592809840278</v>
      </c>
      <c r="L439" s="15">
        <f>J439+K439+'Data (2)'!$G$4</f>
        <v>1484.1883928098403</v>
      </c>
      <c r="M439" s="15">
        <f t="shared" si="50"/>
        <v>11.296322767497117</v>
      </c>
      <c r="N439" s="15">
        <f t="shared" si="51"/>
        <v>11.296322767497117</v>
      </c>
      <c r="O439" s="16">
        <f t="shared" si="52"/>
        <v>0</v>
      </c>
      <c r="P439" s="15">
        <f>SUM($N$12:N439)</f>
        <v>894.37165430212099</v>
      </c>
      <c r="Q439" s="15">
        <f>SUM($O$12:O439)</f>
        <v>370.08564033095251</v>
      </c>
      <c r="R439" s="15">
        <f t="shared" si="53"/>
        <v>333.07707629785727</v>
      </c>
      <c r="S439" s="15">
        <f t="shared" si="53"/>
        <v>299.76936866807154</v>
      </c>
      <c r="T439" s="15">
        <f t="shared" si="48"/>
        <v>594.60228563404939</v>
      </c>
    </row>
    <row r="440" spans="3:20" x14ac:dyDescent="0.3">
      <c r="C440" s="13" t="s">
        <v>21</v>
      </c>
      <c r="D440" s="13">
        <v>428</v>
      </c>
      <c r="E440" s="13">
        <v>428</v>
      </c>
      <c r="F440" s="17">
        <v>31.6</v>
      </c>
      <c r="G440" s="15">
        <f t="shared" si="54"/>
        <v>0.83333333333333326</v>
      </c>
      <c r="H440" s="15">
        <f t="shared" si="55"/>
        <v>-0.49305555555555569</v>
      </c>
      <c r="I440" s="15">
        <f t="shared" si="49"/>
        <v>8.7777777777777786</v>
      </c>
      <c r="J440" s="15">
        <f>'Data (2)'!$I$4*G440</f>
        <v>883.33333333333326</v>
      </c>
      <c r="K440" s="15">
        <f>('Data (2)'!$E$4*1.225*I440^2)/2</f>
        <v>31.930341675361117</v>
      </c>
      <c r="L440" s="15">
        <f>J440+K440+'Data (2)'!$G$4</f>
        <v>1050.4454750086943</v>
      </c>
      <c r="M440" s="15">
        <f t="shared" si="50"/>
        <v>9.2205769472985395</v>
      </c>
      <c r="N440" s="15">
        <f t="shared" si="51"/>
        <v>9.2205769472985395</v>
      </c>
      <c r="O440" s="16">
        <f t="shared" si="52"/>
        <v>0</v>
      </c>
      <c r="P440" s="15">
        <f>SUM($N$12:N440)</f>
        <v>903.59223124941957</v>
      </c>
      <c r="Q440" s="15">
        <f>SUM($O$12:O440)</f>
        <v>370.08564033095251</v>
      </c>
      <c r="R440" s="15">
        <f t="shared" si="53"/>
        <v>333.07707629785727</v>
      </c>
      <c r="S440" s="15">
        <f t="shared" si="53"/>
        <v>299.76936866807154</v>
      </c>
      <c r="T440" s="15">
        <f t="shared" si="48"/>
        <v>603.82286258134809</v>
      </c>
    </row>
    <row r="441" spans="3:20" x14ac:dyDescent="0.3">
      <c r="C441" s="13" t="s">
        <v>21</v>
      </c>
      <c r="D441" s="13">
        <v>429</v>
      </c>
      <c r="E441" s="13">
        <v>429</v>
      </c>
      <c r="F441" s="17">
        <v>33.4</v>
      </c>
      <c r="G441" s="15">
        <f t="shared" si="54"/>
        <v>0.26388888888888867</v>
      </c>
      <c r="H441" s="15">
        <f t="shared" si="55"/>
        <v>-0.45833333333333337</v>
      </c>
      <c r="I441" s="15">
        <f t="shared" si="49"/>
        <v>9.2777777777777768</v>
      </c>
      <c r="J441" s="15">
        <f>'Data (2)'!$I$4*G441</f>
        <v>279.722222222222</v>
      </c>
      <c r="K441" s="15">
        <f>('Data (2)'!$E$4*1.225*I441^2)/2</f>
        <v>35.671579033173607</v>
      </c>
      <c r="L441" s="15">
        <f>J441+K441+'Data (2)'!$G$4</f>
        <v>450.57560125539561</v>
      </c>
      <c r="M441" s="15">
        <f t="shared" si="50"/>
        <v>4.1803403005361695</v>
      </c>
      <c r="N441" s="15">
        <f t="shared" si="51"/>
        <v>4.1803403005361695</v>
      </c>
      <c r="O441" s="16">
        <f t="shared" si="52"/>
        <v>0</v>
      </c>
      <c r="P441" s="15">
        <f>SUM($N$12:N441)</f>
        <v>907.77257154995573</v>
      </c>
      <c r="Q441" s="15">
        <f>SUM($O$12:O441)</f>
        <v>370.08564033095251</v>
      </c>
      <c r="R441" s="15">
        <f t="shared" si="53"/>
        <v>333.07707629785727</v>
      </c>
      <c r="S441" s="15">
        <f t="shared" si="53"/>
        <v>299.76936866807154</v>
      </c>
      <c r="T441" s="15">
        <f t="shared" si="48"/>
        <v>608.00320288188414</v>
      </c>
    </row>
    <row r="442" spans="3:20" x14ac:dyDescent="0.3">
      <c r="C442" s="13" t="s">
        <v>21</v>
      </c>
      <c r="D442" s="13">
        <v>430</v>
      </c>
      <c r="E442" s="13">
        <v>430</v>
      </c>
      <c r="F442" s="17">
        <v>33.5</v>
      </c>
      <c r="G442" s="15">
        <f t="shared" si="54"/>
        <v>-8.3333333333333523E-2</v>
      </c>
      <c r="H442" s="15">
        <f t="shared" si="55"/>
        <v>-0.24305555555555552</v>
      </c>
      <c r="I442" s="15">
        <f t="shared" si="49"/>
        <v>9.3055555555555554</v>
      </c>
      <c r="J442" s="15">
        <f>'Data (2)'!$I$4*G442</f>
        <v>-88.333333333333528</v>
      </c>
      <c r="K442" s="15">
        <f>('Data (2)'!$E$4*1.225*I442^2)/2</f>
        <v>35.88550106671007</v>
      </c>
      <c r="L442" s="15">
        <f>J442+K442+'Data (2)'!$G$4</f>
        <v>82.733967733376545</v>
      </c>
      <c r="M442" s="15">
        <f t="shared" si="50"/>
        <v>0.76988553307447616</v>
      </c>
      <c r="N442" s="15">
        <f t="shared" si="51"/>
        <v>0.76988553307447616</v>
      </c>
      <c r="O442" s="16">
        <f t="shared" si="52"/>
        <v>0</v>
      </c>
      <c r="P442" s="15">
        <f>SUM($N$12:N442)</f>
        <v>908.54245708303017</v>
      </c>
      <c r="Q442" s="15">
        <f>SUM($O$12:O442)</f>
        <v>370.08564033095251</v>
      </c>
      <c r="R442" s="15">
        <f t="shared" si="53"/>
        <v>333.07707629785727</v>
      </c>
      <c r="S442" s="15">
        <f t="shared" si="53"/>
        <v>299.76936866807154</v>
      </c>
      <c r="T442" s="15">
        <f t="shared" si="48"/>
        <v>608.77308841495869</v>
      </c>
    </row>
    <row r="443" spans="3:20" x14ac:dyDescent="0.3">
      <c r="C443" s="13" t="s">
        <v>21</v>
      </c>
      <c r="D443" s="13">
        <v>431</v>
      </c>
      <c r="E443" s="13">
        <v>431</v>
      </c>
      <c r="F443" s="17">
        <v>32.799999999999997</v>
      </c>
      <c r="G443" s="15">
        <f t="shared" si="54"/>
        <v>-0.2222222222222224</v>
      </c>
      <c r="H443" s="15">
        <f t="shared" si="55"/>
        <v>-6.249999999999966E-2</v>
      </c>
      <c r="I443" s="15">
        <f t="shared" si="49"/>
        <v>9.1111111111111107</v>
      </c>
      <c r="J443" s="15">
        <f>'Data (2)'!$I$4*G443</f>
        <v>-235.55555555555574</v>
      </c>
      <c r="K443" s="15">
        <f>('Data (2)'!$E$4*1.225*I443^2)/2</f>
        <v>34.401476914777781</v>
      </c>
      <c r="L443" s="15">
        <f>J443+K443+'Data (2)'!$G$4</f>
        <v>-65.972278640777944</v>
      </c>
      <c r="M443" s="15">
        <f t="shared" si="50"/>
        <v>-0.60108076094931018</v>
      </c>
      <c r="N443" s="15">
        <f t="shared" si="51"/>
        <v>0</v>
      </c>
      <c r="O443" s="16">
        <f t="shared" si="52"/>
        <v>0.60108076094931018</v>
      </c>
      <c r="P443" s="15">
        <f>SUM($N$12:N443)</f>
        <v>908.54245708303017</v>
      </c>
      <c r="Q443" s="15">
        <f>SUM($O$12:O443)</f>
        <v>370.6867210919018</v>
      </c>
      <c r="R443" s="15">
        <f t="shared" si="53"/>
        <v>333.61804898271163</v>
      </c>
      <c r="S443" s="15">
        <f t="shared" si="53"/>
        <v>300.25624408444048</v>
      </c>
      <c r="T443" s="15">
        <f t="shared" si="48"/>
        <v>608.28621299858969</v>
      </c>
    </row>
    <row r="444" spans="3:20" x14ac:dyDescent="0.3">
      <c r="C444" s="13" t="s">
        <v>21</v>
      </c>
      <c r="D444" s="13">
        <v>432</v>
      </c>
      <c r="E444" s="13">
        <v>432</v>
      </c>
      <c r="F444" s="17">
        <v>31.9</v>
      </c>
      <c r="G444" s="15">
        <f t="shared" si="54"/>
        <v>-0.20833333333333284</v>
      </c>
      <c r="H444" s="15">
        <f t="shared" si="55"/>
        <v>5.5555555555555844E-2</v>
      </c>
      <c r="I444" s="15">
        <f t="shared" si="49"/>
        <v>8.8611111111111107</v>
      </c>
      <c r="J444" s="15">
        <f>'Data (2)'!$I$4*G444</f>
        <v>-220.8333333333328</v>
      </c>
      <c r="K444" s="15">
        <f>('Data (2)'!$E$4*1.225*I444^2)/2</f>
        <v>32.5394918605434</v>
      </c>
      <c r="L444" s="15">
        <f>J444+K444+'Data (2)'!$G$4</f>
        <v>-53.1120414727894</v>
      </c>
      <c r="M444" s="15">
        <f t="shared" si="50"/>
        <v>-0.47063170082832828</v>
      </c>
      <c r="N444" s="15">
        <f t="shared" si="51"/>
        <v>0</v>
      </c>
      <c r="O444" s="16">
        <f t="shared" si="52"/>
        <v>0.47063170082832828</v>
      </c>
      <c r="P444" s="15">
        <f>SUM($N$12:N444)</f>
        <v>908.54245708303017</v>
      </c>
      <c r="Q444" s="15">
        <f>SUM($O$12:O444)</f>
        <v>371.15735279273014</v>
      </c>
      <c r="R444" s="15">
        <f t="shared" si="53"/>
        <v>334.04161751345714</v>
      </c>
      <c r="S444" s="15">
        <f t="shared" si="53"/>
        <v>300.63745576211141</v>
      </c>
      <c r="T444" s="15">
        <f t="shared" si="48"/>
        <v>607.9050013209187</v>
      </c>
    </row>
    <row r="445" spans="3:20" x14ac:dyDescent="0.3">
      <c r="C445" s="13" t="s">
        <v>21</v>
      </c>
      <c r="D445" s="13">
        <v>433</v>
      </c>
      <c r="E445" s="13">
        <v>433</v>
      </c>
      <c r="F445" s="17">
        <v>31.3</v>
      </c>
      <c r="G445" s="15">
        <f t="shared" si="54"/>
        <v>-0.11111111111111072</v>
      </c>
      <c r="H445" s="15">
        <f t="shared" si="55"/>
        <v>5.5555555555555358E-2</v>
      </c>
      <c r="I445" s="15">
        <f t="shared" si="49"/>
        <v>8.6944444444444446</v>
      </c>
      <c r="J445" s="15">
        <f>'Data (2)'!$I$4*G445</f>
        <v>-117.77777777777736</v>
      </c>
      <c r="K445" s="15">
        <f>('Data (2)'!$E$4*1.225*I445^2)/2</f>
        <v>31.326947239960077</v>
      </c>
      <c r="L445" s="15">
        <f>J445+K445+'Data (2)'!$G$4</f>
        <v>48.730969462182728</v>
      </c>
      <c r="M445" s="15">
        <f t="shared" si="50"/>
        <v>0.42368870671286651</v>
      </c>
      <c r="N445" s="15">
        <f t="shared" si="51"/>
        <v>0.42368870671286651</v>
      </c>
      <c r="O445" s="16">
        <f t="shared" si="52"/>
        <v>0</v>
      </c>
      <c r="P445" s="15">
        <f>SUM($N$12:N445)</f>
        <v>908.966145789743</v>
      </c>
      <c r="Q445" s="15">
        <f>SUM($O$12:O445)</f>
        <v>371.15735279273014</v>
      </c>
      <c r="R445" s="15">
        <f t="shared" si="53"/>
        <v>334.04161751345714</v>
      </c>
      <c r="S445" s="15">
        <f t="shared" si="53"/>
        <v>300.63745576211141</v>
      </c>
      <c r="T445" s="15">
        <f t="shared" si="48"/>
        <v>608.32869002763164</v>
      </c>
    </row>
    <row r="446" spans="3:20" x14ac:dyDescent="0.3">
      <c r="C446" s="13" t="s">
        <v>21</v>
      </c>
      <c r="D446" s="13">
        <v>434</v>
      </c>
      <c r="E446" s="13">
        <v>434</v>
      </c>
      <c r="F446" s="17">
        <v>31.1</v>
      </c>
      <c r="G446" s="15">
        <f t="shared" si="54"/>
        <v>-9.7222222222222127E-2</v>
      </c>
      <c r="H446" s="15">
        <f t="shared" si="55"/>
        <v>-7.6388888888889228E-2</v>
      </c>
      <c r="I446" s="15">
        <f t="shared" si="49"/>
        <v>8.6388888888888893</v>
      </c>
      <c r="J446" s="15">
        <f>'Data (2)'!$I$4*G446</f>
        <v>-103.05555555555546</v>
      </c>
      <c r="K446" s="15">
        <f>('Data (2)'!$E$4*1.225*I446^2)/2</f>
        <v>30.927881921793411</v>
      </c>
      <c r="L446" s="15">
        <f>J446+K446+'Data (2)'!$G$4</f>
        <v>63.054126366237966</v>
      </c>
      <c r="M446" s="15">
        <f t="shared" si="50"/>
        <v>0.54471759166388911</v>
      </c>
      <c r="N446" s="15">
        <f t="shared" si="51"/>
        <v>0.54471759166388911</v>
      </c>
      <c r="O446" s="16">
        <f t="shared" si="52"/>
        <v>0</v>
      </c>
      <c r="P446" s="15">
        <f>SUM($N$12:N446)</f>
        <v>909.51086338140692</v>
      </c>
      <c r="Q446" s="15">
        <f>SUM($O$12:O446)</f>
        <v>371.15735279273014</v>
      </c>
      <c r="R446" s="15">
        <f t="shared" si="53"/>
        <v>334.04161751345714</v>
      </c>
      <c r="S446" s="15">
        <f t="shared" si="53"/>
        <v>300.63745576211141</v>
      </c>
      <c r="T446" s="15">
        <f t="shared" si="48"/>
        <v>608.87340761929545</v>
      </c>
    </row>
    <row r="447" spans="3:20" x14ac:dyDescent="0.3">
      <c r="C447" s="13" t="s">
        <v>21</v>
      </c>
      <c r="D447" s="13">
        <v>435</v>
      </c>
      <c r="E447" s="13">
        <v>435</v>
      </c>
      <c r="F447" s="17">
        <v>30.6</v>
      </c>
      <c r="G447" s="15">
        <f t="shared" si="54"/>
        <v>-0.26388888888888917</v>
      </c>
      <c r="H447" s="15">
        <f t="shared" si="55"/>
        <v>-0.22222222222222243</v>
      </c>
      <c r="I447" s="15">
        <f t="shared" si="49"/>
        <v>8.5</v>
      </c>
      <c r="J447" s="15">
        <f>'Data (2)'!$I$4*G447</f>
        <v>-279.72222222222251</v>
      </c>
      <c r="K447" s="15">
        <f>('Data (2)'!$E$4*1.225*I447^2)/2</f>
        <v>29.941410362062502</v>
      </c>
      <c r="L447" s="15">
        <f>J447+K447+'Data (2)'!$G$4</f>
        <v>-114.59901186016</v>
      </c>
      <c r="M447" s="15">
        <f t="shared" si="50"/>
        <v>-0.97409160081136004</v>
      </c>
      <c r="N447" s="15">
        <f t="shared" si="51"/>
        <v>0</v>
      </c>
      <c r="O447" s="16">
        <f t="shared" si="52"/>
        <v>0.97409160081136004</v>
      </c>
      <c r="P447" s="15">
        <f>SUM($N$12:N447)</f>
        <v>909.51086338140692</v>
      </c>
      <c r="Q447" s="15">
        <f>SUM($O$12:O447)</f>
        <v>372.13144439354147</v>
      </c>
      <c r="R447" s="15">
        <f t="shared" si="53"/>
        <v>334.91829995418732</v>
      </c>
      <c r="S447" s="15">
        <f t="shared" si="53"/>
        <v>301.42646995876862</v>
      </c>
      <c r="T447" s="15">
        <f t="shared" si="48"/>
        <v>608.0843934226383</v>
      </c>
    </row>
    <row r="448" spans="3:20" x14ac:dyDescent="0.3">
      <c r="C448" s="13" t="s">
        <v>21</v>
      </c>
      <c r="D448" s="13">
        <v>436</v>
      </c>
      <c r="E448" s="13">
        <v>436</v>
      </c>
      <c r="F448" s="17">
        <v>29.2</v>
      </c>
      <c r="G448" s="15">
        <f t="shared" si="54"/>
        <v>-0.54166666666666696</v>
      </c>
      <c r="H448" s="15">
        <f t="shared" si="55"/>
        <v>-0.29861111111111088</v>
      </c>
      <c r="I448" s="15">
        <f t="shared" si="49"/>
        <v>8.1111111111111107</v>
      </c>
      <c r="J448" s="15">
        <f>'Data (2)'!$I$4*G448</f>
        <v>-574.16666666666697</v>
      </c>
      <c r="K448" s="15">
        <f>('Data (2)'!$E$4*1.225*I448^2)/2</f>
        <v>27.264347186027777</v>
      </c>
      <c r="L448" s="15">
        <f>J448+K448+'Data (2)'!$G$4</f>
        <v>-411.72051948063921</v>
      </c>
      <c r="M448" s="15">
        <f t="shared" si="50"/>
        <v>-3.3395108802318516</v>
      </c>
      <c r="N448" s="15">
        <f t="shared" si="51"/>
        <v>0</v>
      </c>
      <c r="O448" s="16">
        <f t="shared" si="52"/>
        <v>3.3395108802318516</v>
      </c>
      <c r="P448" s="15">
        <f>SUM($N$12:N448)</f>
        <v>909.51086338140692</v>
      </c>
      <c r="Q448" s="15">
        <f>SUM($O$12:O448)</f>
        <v>375.47095527377331</v>
      </c>
      <c r="R448" s="15">
        <f t="shared" si="53"/>
        <v>337.92385974639598</v>
      </c>
      <c r="S448" s="15">
        <f t="shared" si="53"/>
        <v>304.13147377175636</v>
      </c>
      <c r="T448" s="15">
        <f t="shared" si="48"/>
        <v>605.37938960965062</v>
      </c>
    </row>
    <row r="449" spans="3:20" x14ac:dyDescent="0.3">
      <c r="C449" s="13" t="s">
        <v>21</v>
      </c>
      <c r="D449" s="13">
        <v>437</v>
      </c>
      <c r="E449" s="13">
        <v>437</v>
      </c>
      <c r="F449" s="17">
        <v>26.7</v>
      </c>
      <c r="G449" s="15">
        <f t="shared" si="54"/>
        <v>-0.86111111111111094</v>
      </c>
      <c r="H449" s="15">
        <f t="shared" si="55"/>
        <v>-0.31944444444444431</v>
      </c>
      <c r="I449" s="15">
        <f t="shared" si="49"/>
        <v>7.4166666666666661</v>
      </c>
      <c r="J449" s="15">
        <f>'Data (2)'!$I$4*G449</f>
        <v>-912.7777777777776</v>
      </c>
      <c r="K449" s="15">
        <f>('Data (2)'!$E$4*1.225*I449^2)/2</f>
        <v>22.795647008640625</v>
      </c>
      <c r="L449" s="15">
        <f>J449+K449+'Data (2)'!$G$4</f>
        <v>-754.80033076913696</v>
      </c>
      <c r="M449" s="15">
        <f t="shared" si="50"/>
        <v>-5.5981024532044321</v>
      </c>
      <c r="N449" s="15">
        <f t="shared" si="51"/>
        <v>0</v>
      </c>
      <c r="O449" s="16">
        <f t="shared" si="52"/>
        <v>5.5981024532044321</v>
      </c>
      <c r="P449" s="15">
        <f>SUM($N$12:N449)</f>
        <v>909.51086338140692</v>
      </c>
      <c r="Q449" s="15">
        <f>SUM($O$12:O449)</f>
        <v>381.06905772697775</v>
      </c>
      <c r="R449" s="15">
        <f t="shared" si="53"/>
        <v>342.96215195427999</v>
      </c>
      <c r="S449" s="15">
        <f t="shared" si="53"/>
        <v>308.66593675885201</v>
      </c>
      <c r="T449" s="15">
        <f t="shared" si="48"/>
        <v>600.84492662255491</v>
      </c>
    </row>
    <row r="450" spans="3:20" x14ac:dyDescent="0.3">
      <c r="C450" s="13" t="s">
        <v>21</v>
      </c>
      <c r="D450" s="13">
        <v>438</v>
      </c>
      <c r="E450" s="13">
        <v>438</v>
      </c>
      <c r="F450" s="17">
        <v>23</v>
      </c>
      <c r="G450" s="15">
        <f t="shared" si="54"/>
        <v>-1.1805555555555556</v>
      </c>
      <c r="H450" s="15">
        <f t="shared" si="55"/>
        <v>-0.27083333333333337</v>
      </c>
      <c r="I450" s="15">
        <f t="shared" si="49"/>
        <v>6.3888888888888884</v>
      </c>
      <c r="J450" s="15">
        <f>'Data (2)'!$I$4*G450</f>
        <v>-1251.3888888888889</v>
      </c>
      <c r="K450" s="15">
        <f>('Data (2)'!$E$4*1.225*I450^2)/2</f>
        <v>16.915509079340278</v>
      </c>
      <c r="L450" s="15">
        <f>J450+K450+'Data (2)'!$G$4</f>
        <v>-1099.2915798095485</v>
      </c>
      <c r="M450" s="15">
        <f t="shared" si="50"/>
        <v>-7.0232517598943369</v>
      </c>
      <c r="N450" s="15">
        <f t="shared" si="51"/>
        <v>0</v>
      </c>
      <c r="O450" s="16">
        <f t="shared" si="52"/>
        <v>7.0232517598943369</v>
      </c>
      <c r="P450" s="15">
        <f>SUM($N$12:N450)</f>
        <v>909.51086338140692</v>
      </c>
      <c r="Q450" s="15">
        <f>SUM($O$12:O450)</f>
        <v>388.09230948687207</v>
      </c>
      <c r="R450" s="15">
        <f t="shared" si="53"/>
        <v>349.2830785381849</v>
      </c>
      <c r="S450" s="15">
        <f t="shared" si="53"/>
        <v>314.35477068436643</v>
      </c>
      <c r="T450" s="15">
        <f t="shared" si="48"/>
        <v>595.15609269704055</v>
      </c>
    </row>
    <row r="451" spans="3:20" x14ac:dyDescent="0.3">
      <c r="C451" s="13" t="s">
        <v>21</v>
      </c>
      <c r="D451" s="13">
        <v>439</v>
      </c>
      <c r="E451" s="13">
        <v>439</v>
      </c>
      <c r="F451" s="17">
        <v>18.2</v>
      </c>
      <c r="G451" s="15">
        <f t="shared" si="54"/>
        <v>-1.4027777777777777</v>
      </c>
      <c r="H451" s="15">
        <f t="shared" si="55"/>
        <v>-0.13888888888888884</v>
      </c>
      <c r="I451" s="15">
        <f t="shared" si="49"/>
        <v>5.0555555555555554</v>
      </c>
      <c r="J451" s="15">
        <f>'Data (2)'!$I$4*G451</f>
        <v>-1486.9444444444443</v>
      </c>
      <c r="K451" s="15">
        <f>('Data (2)'!$E$4*1.225*I451^2)/2</f>
        <v>10.591858653006945</v>
      </c>
      <c r="L451" s="15">
        <f>J451+K451+'Data (2)'!$G$4</f>
        <v>-1341.1707857914373</v>
      </c>
      <c r="M451" s="15">
        <f t="shared" si="50"/>
        <v>-6.7803634170567104</v>
      </c>
      <c r="N451" s="15">
        <f t="shared" si="51"/>
        <v>0</v>
      </c>
      <c r="O451" s="16">
        <f t="shared" si="52"/>
        <v>6.7803634170567104</v>
      </c>
      <c r="P451" s="15">
        <f>SUM($N$12:N451)</f>
        <v>909.51086338140692</v>
      </c>
      <c r="Q451" s="15">
        <f>SUM($O$12:O451)</f>
        <v>394.87267290392879</v>
      </c>
      <c r="R451" s="15">
        <f t="shared" si="53"/>
        <v>355.38540561353591</v>
      </c>
      <c r="S451" s="15">
        <f t="shared" si="53"/>
        <v>319.84686505218235</v>
      </c>
      <c r="T451" s="15">
        <f t="shared" si="48"/>
        <v>589.66399832922457</v>
      </c>
    </row>
    <row r="452" spans="3:20" x14ac:dyDescent="0.3">
      <c r="C452" s="13" t="s">
        <v>21</v>
      </c>
      <c r="D452" s="13">
        <v>440</v>
      </c>
      <c r="E452" s="13">
        <v>440</v>
      </c>
      <c r="F452" s="17">
        <v>12.9</v>
      </c>
      <c r="G452" s="15">
        <f t="shared" si="54"/>
        <v>-1.4583333333333333</v>
      </c>
      <c r="H452" s="15">
        <f t="shared" si="55"/>
        <v>6.9444444444444309E-2</v>
      </c>
      <c r="I452" s="15">
        <f t="shared" si="49"/>
        <v>3.5833333333333335</v>
      </c>
      <c r="J452" s="15">
        <f>'Data (2)'!$I$4*G452</f>
        <v>-1545.8333333333333</v>
      </c>
      <c r="K452" s="15">
        <f>('Data (2)'!$E$4*1.225*I452^2)/2</f>
        <v>5.321190672765626</v>
      </c>
      <c r="L452" s="15">
        <f>J452+K452+'Data (2)'!$G$4</f>
        <v>-1405.3303426605676</v>
      </c>
      <c r="M452" s="15">
        <f t="shared" si="50"/>
        <v>-5.0357670612003673</v>
      </c>
      <c r="N452" s="15">
        <f t="shared" si="51"/>
        <v>0</v>
      </c>
      <c r="O452" s="16">
        <f t="shared" si="52"/>
        <v>5.0357670612003673</v>
      </c>
      <c r="P452" s="15">
        <f>SUM($N$12:N452)</f>
        <v>909.51086338140692</v>
      </c>
      <c r="Q452" s="15">
        <f>SUM($O$12:O452)</f>
        <v>399.90843996512916</v>
      </c>
      <c r="R452" s="15">
        <f t="shared" si="53"/>
        <v>359.91759596861624</v>
      </c>
      <c r="S452" s="15">
        <f t="shared" si="53"/>
        <v>323.9258363717546</v>
      </c>
      <c r="T452" s="15">
        <f t="shared" si="48"/>
        <v>585.58502700965232</v>
      </c>
    </row>
    <row r="453" spans="3:20" x14ac:dyDescent="0.3">
      <c r="C453" s="13" t="s">
        <v>21</v>
      </c>
      <c r="D453" s="13">
        <v>441</v>
      </c>
      <c r="E453" s="13">
        <v>441</v>
      </c>
      <c r="F453" s="17">
        <v>7.7</v>
      </c>
      <c r="G453" s="15">
        <f t="shared" si="54"/>
        <v>-1.2638888888888891</v>
      </c>
      <c r="H453" s="15">
        <f t="shared" si="55"/>
        <v>0.28472222222222215</v>
      </c>
      <c r="I453" s="15">
        <f t="shared" si="49"/>
        <v>2.1388888888888888</v>
      </c>
      <c r="J453" s="15">
        <f>'Data (2)'!$I$4*G453</f>
        <v>-1339.7222222222224</v>
      </c>
      <c r="K453" s="15">
        <f>('Data (2)'!$E$4*1.225*I453^2)/2</f>
        <v>1.8958800251684029</v>
      </c>
      <c r="L453" s="15">
        <f>J453+K453+'Data (2)'!$G$4</f>
        <v>-1202.6445421970539</v>
      </c>
      <c r="M453" s="15">
        <f t="shared" si="50"/>
        <v>-2.5723230485881428</v>
      </c>
      <c r="N453" s="15">
        <f t="shared" si="51"/>
        <v>0</v>
      </c>
      <c r="O453" s="16">
        <f t="shared" si="52"/>
        <v>2.5723230485881428</v>
      </c>
      <c r="P453" s="15">
        <f>SUM($N$12:N453)</f>
        <v>909.51086338140692</v>
      </c>
      <c r="Q453" s="15">
        <f>SUM($O$12:O453)</f>
        <v>402.48076301371731</v>
      </c>
      <c r="R453" s="15">
        <f t="shared" si="53"/>
        <v>362.23268671234558</v>
      </c>
      <c r="S453" s="15">
        <f t="shared" si="53"/>
        <v>326.00941804111102</v>
      </c>
      <c r="T453" s="15">
        <f t="shared" si="48"/>
        <v>583.50144534029596</v>
      </c>
    </row>
    <row r="454" spans="3:20" x14ac:dyDescent="0.3">
      <c r="C454" s="13" t="s">
        <v>21</v>
      </c>
      <c r="D454" s="13">
        <v>442</v>
      </c>
      <c r="E454" s="13">
        <v>442</v>
      </c>
      <c r="F454" s="17">
        <v>3.8</v>
      </c>
      <c r="G454" s="15">
        <f t="shared" si="54"/>
        <v>-0.88888888888888895</v>
      </c>
      <c r="H454" s="15">
        <f t="shared" si="55"/>
        <v>0.38194444444444453</v>
      </c>
      <c r="I454" s="15">
        <f t="shared" si="49"/>
        <v>1.0555555555555556</v>
      </c>
      <c r="J454" s="15">
        <f>'Data (2)'!$I$4*G454</f>
        <v>-942.22222222222229</v>
      </c>
      <c r="K454" s="15">
        <f>('Data (2)'!$E$4*1.225*I454^2)/2</f>
        <v>0.46173903800694449</v>
      </c>
      <c r="L454" s="15">
        <f>J454+K454+'Data (2)'!$G$4</f>
        <v>-806.57868318421538</v>
      </c>
      <c r="M454" s="15">
        <f t="shared" si="50"/>
        <v>-0.85138861002778288</v>
      </c>
      <c r="N454" s="15">
        <f t="shared" si="51"/>
        <v>0</v>
      </c>
      <c r="O454" s="16">
        <f t="shared" si="52"/>
        <v>0.85138861002778288</v>
      </c>
      <c r="P454" s="15">
        <f>SUM($N$12:N454)</f>
        <v>909.51086338140692</v>
      </c>
      <c r="Q454" s="15">
        <f>SUM($O$12:O454)</f>
        <v>403.33215162374506</v>
      </c>
      <c r="R454" s="15">
        <f t="shared" si="53"/>
        <v>362.99893646137059</v>
      </c>
      <c r="S454" s="15">
        <f t="shared" si="53"/>
        <v>326.69904281523355</v>
      </c>
      <c r="T454" s="15">
        <f t="shared" si="48"/>
        <v>582.81182056617331</v>
      </c>
    </row>
    <row r="455" spans="3:20" x14ac:dyDescent="0.3">
      <c r="C455" s="13" t="s">
        <v>21</v>
      </c>
      <c r="D455" s="13">
        <v>443</v>
      </c>
      <c r="E455" s="13">
        <v>443</v>
      </c>
      <c r="F455" s="17">
        <v>1.3</v>
      </c>
      <c r="G455" s="15">
        <f t="shared" si="54"/>
        <v>-0.49999999999999994</v>
      </c>
      <c r="H455" s="15">
        <f t="shared" si="55"/>
        <v>0.35416666666666669</v>
      </c>
      <c r="I455" s="15">
        <f t="shared" si="49"/>
        <v>0.3611111111111111</v>
      </c>
      <c r="J455" s="15">
        <f>'Data (2)'!$I$4*G455</f>
        <v>-529.99999999999989</v>
      </c>
      <c r="K455" s="15">
        <f>('Data (2)'!$E$4*1.225*I455^2)/2</f>
        <v>5.4040095168402781E-2</v>
      </c>
      <c r="L455" s="15">
        <f>J455+K455+'Data (2)'!$G$4</f>
        <v>-394.7641599048315</v>
      </c>
      <c r="M455" s="15">
        <f t="shared" si="50"/>
        <v>-0.14255372441007805</v>
      </c>
      <c r="N455" s="15">
        <f t="shared" si="51"/>
        <v>0</v>
      </c>
      <c r="O455" s="16">
        <f t="shared" si="52"/>
        <v>0.14255372441007805</v>
      </c>
      <c r="P455" s="15">
        <f>SUM($N$12:N455)</f>
        <v>909.51086338140692</v>
      </c>
      <c r="Q455" s="15">
        <f>SUM($O$12:O455)</f>
        <v>403.47470534815511</v>
      </c>
      <c r="R455" s="15">
        <f t="shared" si="53"/>
        <v>363.12723481333961</v>
      </c>
      <c r="S455" s="15">
        <f t="shared" si="53"/>
        <v>326.81451133200568</v>
      </c>
      <c r="T455" s="15">
        <f t="shared" si="48"/>
        <v>582.69635204940118</v>
      </c>
    </row>
    <row r="456" spans="3:20" x14ac:dyDescent="0.3">
      <c r="C456" s="13" t="s">
        <v>21</v>
      </c>
      <c r="D456" s="13">
        <v>444</v>
      </c>
      <c r="E456" s="13">
        <v>444</v>
      </c>
      <c r="F456" s="17">
        <v>0.2</v>
      </c>
      <c r="G456" s="15">
        <f t="shared" si="54"/>
        <v>-0.18055555555555555</v>
      </c>
      <c r="H456" s="15">
        <f t="shared" si="55"/>
        <v>0.23611111111111108</v>
      </c>
      <c r="I456" s="15">
        <f t="shared" si="49"/>
        <v>5.5555555555555559E-2</v>
      </c>
      <c r="J456" s="15">
        <f>'Data (2)'!$I$4*G456</f>
        <v>-191.38888888888889</v>
      </c>
      <c r="K456" s="15">
        <f>('Data (2)'!$E$4*1.225*I456^2)/2</f>
        <v>1.2790555069444446E-3</v>
      </c>
      <c r="L456" s="15">
        <f>J456+K456+'Data (2)'!$G$4</f>
        <v>-56.20580983338192</v>
      </c>
      <c r="M456" s="15">
        <f t="shared" si="50"/>
        <v>-3.1225449907434401E-3</v>
      </c>
      <c r="N456" s="15">
        <f t="shared" si="51"/>
        <v>0</v>
      </c>
      <c r="O456" s="16">
        <f t="shared" si="52"/>
        <v>3.1225449907434401E-3</v>
      </c>
      <c r="P456" s="15">
        <f>SUM($N$12:N456)</f>
        <v>909.51086338140692</v>
      </c>
      <c r="Q456" s="15">
        <f>SUM($O$12:O456)</f>
        <v>403.47782789314584</v>
      </c>
      <c r="R456" s="15">
        <f t="shared" si="53"/>
        <v>363.13004510383126</v>
      </c>
      <c r="S456" s="15">
        <f t="shared" si="53"/>
        <v>326.81704059344816</v>
      </c>
      <c r="T456" s="15">
        <f t="shared" si="48"/>
        <v>582.69382278795877</v>
      </c>
    </row>
    <row r="457" spans="3:20" x14ac:dyDescent="0.3">
      <c r="C457" s="13" t="s">
        <v>21</v>
      </c>
      <c r="D457" s="13">
        <v>445</v>
      </c>
      <c r="E457" s="13">
        <v>445</v>
      </c>
      <c r="F457" s="17">
        <v>0</v>
      </c>
      <c r="G457" s="15">
        <f t="shared" si="54"/>
        <v>-2.777777777777778E-2</v>
      </c>
      <c r="H457" s="15">
        <f t="shared" si="55"/>
        <v>9.0277777777777776E-2</v>
      </c>
      <c r="I457" s="15">
        <f t="shared" si="49"/>
        <v>0</v>
      </c>
      <c r="J457" s="15">
        <f>'Data (2)'!$I$4*G457</f>
        <v>-29.444444444444446</v>
      </c>
      <c r="K457" s="15">
        <f>('Data (2)'!$E$4*1.225*I457^2)/2</f>
        <v>0</v>
      </c>
      <c r="L457" s="15">
        <f>J457+K457+'Data (2)'!$G$4</f>
        <v>105.73735555555557</v>
      </c>
      <c r="M457" s="15">
        <f t="shared" si="50"/>
        <v>0</v>
      </c>
      <c r="N457" s="15">
        <f t="shared" si="51"/>
        <v>0</v>
      </c>
      <c r="O457" s="16">
        <f t="shared" si="52"/>
        <v>0</v>
      </c>
      <c r="P457" s="15">
        <f>SUM($N$12:N457)</f>
        <v>909.51086338140692</v>
      </c>
      <c r="Q457" s="15">
        <f>SUM($O$12:O457)</f>
        <v>403.47782789314584</v>
      </c>
      <c r="R457" s="15">
        <f t="shared" si="53"/>
        <v>363.13004510383126</v>
      </c>
      <c r="S457" s="15">
        <f t="shared" si="53"/>
        <v>326.81704059344816</v>
      </c>
      <c r="T457" s="15">
        <f t="shared" si="48"/>
        <v>582.69382278795877</v>
      </c>
    </row>
    <row r="458" spans="3:20" x14ac:dyDescent="0.3">
      <c r="C458" s="13" t="s">
        <v>21</v>
      </c>
      <c r="D458" s="13">
        <v>446</v>
      </c>
      <c r="E458" s="13">
        <v>446</v>
      </c>
      <c r="F458" s="17">
        <v>0</v>
      </c>
      <c r="G458" s="15">
        <f t="shared" si="54"/>
        <v>0</v>
      </c>
      <c r="H458" s="15">
        <f t="shared" si="55"/>
        <v>1.388888888888889E-2</v>
      </c>
      <c r="I458" s="15">
        <f t="shared" si="49"/>
        <v>0</v>
      </c>
      <c r="J458" s="15">
        <f>'Data (2)'!$I$4*G458</f>
        <v>0</v>
      </c>
      <c r="K458" s="15">
        <f>('Data (2)'!$E$4*1.225*I458^2)/2</f>
        <v>0</v>
      </c>
      <c r="L458" s="15">
        <f>J458+K458+'Data (2)'!$G$4</f>
        <v>135.18180000000001</v>
      </c>
      <c r="M458" s="15">
        <f t="shared" si="50"/>
        <v>0</v>
      </c>
      <c r="N458" s="15">
        <f t="shared" si="51"/>
        <v>0</v>
      </c>
      <c r="O458" s="16">
        <f t="shared" si="52"/>
        <v>0</v>
      </c>
      <c r="P458" s="15">
        <f>SUM($N$12:N458)</f>
        <v>909.51086338140692</v>
      </c>
      <c r="Q458" s="15">
        <f>SUM($O$12:O458)</f>
        <v>403.47782789314584</v>
      </c>
      <c r="R458" s="15">
        <f t="shared" si="53"/>
        <v>363.13004510383126</v>
      </c>
      <c r="S458" s="15">
        <f t="shared" si="53"/>
        <v>326.81704059344816</v>
      </c>
      <c r="T458" s="15">
        <f t="shared" si="48"/>
        <v>582.69382278795877</v>
      </c>
    </row>
    <row r="459" spans="3:20" x14ac:dyDescent="0.3">
      <c r="C459" s="13" t="s">
        <v>21</v>
      </c>
      <c r="D459" s="13">
        <v>447</v>
      </c>
      <c r="E459" s="13">
        <v>447</v>
      </c>
      <c r="F459" s="17">
        <v>0</v>
      </c>
      <c r="G459" s="15">
        <f t="shared" si="54"/>
        <v>0</v>
      </c>
      <c r="H459" s="15">
        <f t="shared" si="55"/>
        <v>0</v>
      </c>
      <c r="I459" s="15">
        <f t="shared" si="49"/>
        <v>0</v>
      </c>
      <c r="J459" s="15">
        <f>'Data (2)'!$I$4*G459</f>
        <v>0</v>
      </c>
      <c r="K459" s="15">
        <f>('Data (2)'!$E$4*1.225*I459^2)/2</f>
        <v>0</v>
      </c>
      <c r="L459" s="15">
        <f>J459+K459+'Data (2)'!$G$4</f>
        <v>135.18180000000001</v>
      </c>
      <c r="M459" s="15">
        <f t="shared" si="50"/>
        <v>0</v>
      </c>
      <c r="N459" s="15">
        <f t="shared" si="51"/>
        <v>0</v>
      </c>
      <c r="O459" s="16">
        <f t="shared" si="52"/>
        <v>0</v>
      </c>
      <c r="P459" s="15">
        <f>SUM($N$12:N459)</f>
        <v>909.51086338140692</v>
      </c>
      <c r="Q459" s="15">
        <f>SUM($O$12:O459)</f>
        <v>403.47782789314584</v>
      </c>
      <c r="R459" s="15">
        <f t="shared" si="53"/>
        <v>363.13004510383126</v>
      </c>
      <c r="S459" s="15">
        <f t="shared" si="53"/>
        <v>326.81704059344816</v>
      </c>
      <c r="T459" s="15">
        <f t="shared" si="48"/>
        <v>582.69382278795877</v>
      </c>
    </row>
    <row r="460" spans="3:20" x14ac:dyDescent="0.3">
      <c r="C460" s="13" t="s">
        <v>21</v>
      </c>
      <c r="D460" s="13">
        <v>448</v>
      </c>
      <c r="E460" s="13">
        <v>448</v>
      </c>
      <c r="F460" s="17">
        <v>0</v>
      </c>
      <c r="G460" s="15">
        <f t="shared" si="54"/>
        <v>0</v>
      </c>
      <c r="H460" s="15">
        <f t="shared" si="55"/>
        <v>0</v>
      </c>
      <c r="I460" s="15">
        <f t="shared" si="49"/>
        <v>0</v>
      </c>
      <c r="J460" s="15">
        <f>'Data (2)'!$I$4*G460</f>
        <v>0</v>
      </c>
      <c r="K460" s="15">
        <f>('Data (2)'!$E$4*1.225*I460^2)/2</f>
        <v>0</v>
      </c>
      <c r="L460" s="15">
        <f>J460+K460+'Data (2)'!$G$4</f>
        <v>135.18180000000001</v>
      </c>
      <c r="M460" s="15">
        <f t="shared" si="50"/>
        <v>0</v>
      </c>
      <c r="N460" s="15">
        <f t="shared" si="51"/>
        <v>0</v>
      </c>
      <c r="O460" s="16">
        <f t="shared" si="52"/>
        <v>0</v>
      </c>
      <c r="P460" s="15">
        <f>SUM($N$12:N460)</f>
        <v>909.51086338140692</v>
      </c>
      <c r="Q460" s="15">
        <f>SUM($O$12:O460)</f>
        <v>403.47782789314584</v>
      </c>
      <c r="R460" s="15">
        <f t="shared" si="53"/>
        <v>363.13004510383126</v>
      </c>
      <c r="S460" s="15">
        <f t="shared" si="53"/>
        <v>326.81704059344816</v>
      </c>
      <c r="T460" s="15">
        <f t="shared" ref="T460:T523" si="56">P460-S460</f>
        <v>582.69382278795877</v>
      </c>
    </row>
    <row r="461" spans="3:20" x14ac:dyDescent="0.3">
      <c r="C461" s="13" t="s">
        <v>21</v>
      </c>
      <c r="D461" s="13">
        <v>449</v>
      </c>
      <c r="E461" s="13">
        <v>449</v>
      </c>
      <c r="F461" s="17">
        <v>0</v>
      </c>
      <c r="G461" s="15">
        <f t="shared" si="54"/>
        <v>0</v>
      </c>
      <c r="H461" s="15">
        <f t="shared" si="55"/>
        <v>0</v>
      </c>
      <c r="I461" s="15">
        <f t="shared" ref="I461:I524" si="57">F461/3.6</f>
        <v>0</v>
      </c>
      <c r="J461" s="15">
        <f>'Data (2)'!$I$4*G461</f>
        <v>0</v>
      </c>
      <c r="K461" s="15">
        <f>('Data (2)'!$E$4*1.225*I461^2)/2</f>
        <v>0</v>
      </c>
      <c r="L461" s="15">
        <f>J461+K461+'Data (2)'!$G$4</f>
        <v>135.18180000000001</v>
      </c>
      <c r="M461" s="15">
        <f t="shared" ref="M461:M524" si="58">(I461*L461)/1000</f>
        <v>0</v>
      </c>
      <c r="N461" s="15">
        <f t="shared" ref="N461:N524" si="59">IF(M461&gt;0, M461, 0)</f>
        <v>0</v>
      </c>
      <c r="O461" s="16">
        <f t="shared" ref="O461:O524" si="60">ABS(IF(((I461*L461)/1000)&lt;0, ((I461*L461)/1000), 0))</f>
        <v>0</v>
      </c>
      <c r="P461" s="15">
        <f>SUM($N$12:N461)</f>
        <v>909.51086338140692</v>
      </c>
      <c r="Q461" s="15">
        <f>SUM($O$12:O461)</f>
        <v>403.47782789314584</v>
      </c>
      <c r="R461" s="15">
        <f t="shared" ref="R461:S524" si="61">Q461*($E$8/100)</f>
        <v>363.13004510383126</v>
      </c>
      <c r="S461" s="15">
        <f t="shared" si="61"/>
        <v>326.81704059344816</v>
      </c>
      <c r="T461" s="15">
        <f t="shared" si="56"/>
        <v>582.69382278795877</v>
      </c>
    </row>
    <row r="462" spans="3:20" x14ac:dyDescent="0.3">
      <c r="C462" s="13" t="s">
        <v>21</v>
      </c>
      <c r="D462" s="13">
        <v>450</v>
      </c>
      <c r="E462" s="13">
        <v>450</v>
      </c>
      <c r="F462" s="17">
        <v>0</v>
      </c>
      <c r="G462" s="15">
        <f t="shared" ref="G462:G525" si="62">($F463-$F461)/2/3.6</f>
        <v>0</v>
      </c>
      <c r="H462" s="15">
        <f t="shared" ref="H462:H525" si="63">($G463-$G461)/2</f>
        <v>0</v>
      </c>
      <c r="I462" s="15">
        <f t="shared" si="57"/>
        <v>0</v>
      </c>
      <c r="J462" s="15">
        <f>'Data (2)'!$I$4*G462</f>
        <v>0</v>
      </c>
      <c r="K462" s="15">
        <f>('Data (2)'!$E$4*1.225*I462^2)/2</f>
        <v>0</v>
      </c>
      <c r="L462" s="15">
        <f>J462+K462+'Data (2)'!$G$4</f>
        <v>135.18180000000001</v>
      </c>
      <c r="M462" s="15">
        <f t="shared" si="58"/>
        <v>0</v>
      </c>
      <c r="N462" s="15">
        <f t="shared" si="59"/>
        <v>0</v>
      </c>
      <c r="O462" s="16">
        <f t="shared" si="60"/>
        <v>0</v>
      </c>
      <c r="P462" s="15">
        <f>SUM($N$12:N462)</f>
        <v>909.51086338140692</v>
      </c>
      <c r="Q462" s="15">
        <f>SUM($O$12:O462)</f>
        <v>403.47782789314584</v>
      </c>
      <c r="R462" s="15">
        <f t="shared" si="61"/>
        <v>363.13004510383126</v>
      </c>
      <c r="S462" s="15">
        <f t="shared" si="61"/>
        <v>326.81704059344816</v>
      </c>
      <c r="T462" s="15">
        <f t="shared" si="56"/>
        <v>582.69382278795877</v>
      </c>
    </row>
    <row r="463" spans="3:20" x14ac:dyDescent="0.3">
      <c r="C463" s="13" t="s">
        <v>21</v>
      </c>
      <c r="D463" s="13">
        <v>451</v>
      </c>
      <c r="E463" s="13">
        <v>451</v>
      </c>
      <c r="F463" s="17">
        <v>0</v>
      </c>
      <c r="G463" s="15">
        <f t="shared" si="62"/>
        <v>0</v>
      </c>
      <c r="H463" s="15">
        <f t="shared" si="63"/>
        <v>0</v>
      </c>
      <c r="I463" s="15">
        <f t="shared" si="57"/>
        <v>0</v>
      </c>
      <c r="J463" s="15">
        <f>'Data (2)'!$I$4*G463</f>
        <v>0</v>
      </c>
      <c r="K463" s="15">
        <f>('Data (2)'!$E$4*1.225*I463^2)/2</f>
        <v>0</v>
      </c>
      <c r="L463" s="15">
        <f>J463+K463+'Data (2)'!$G$4</f>
        <v>135.18180000000001</v>
      </c>
      <c r="M463" s="15">
        <f t="shared" si="58"/>
        <v>0</v>
      </c>
      <c r="N463" s="15">
        <f t="shared" si="59"/>
        <v>0</v>
      </c>
      <c r="O463" s="16">
        <f t="shared" si="60"/>
        <v>0</v>
      </c>
      <c r="P463" s="15">
        <f>SUM($N$12:N463)</f>
        <v>909.51086338140692</v>
      </c>
      <c r="Q463" s="15">
        <f>SUM($O$12:O463)</f>
        <v>403.47782789314584</v>
      </c>
      <c r="R463" s="15">
        <f t="shared" si="61"/>
        <v>363.13004510383126</v>
      </c>
      <c r="S463" s="15">
        <f t="shared" si="61"/>
        <v>326.81704059344816</v>
      </c>
      <c r="T463" s="15">
        <f t="shared" si="56"/>
        <v>582.69382278795877</v>
      </c>
    </row>
    <row r="464" spans="3:20" x14ac:dyDescent="0.3">
      <c r="C464" s="13" t="s">
        <v>21</v>
      </c>
      <c r="D464" s="13">
        <v>452</v>
      </c>
      <c r="E464" s="13">
        <v>452</v>
      </c>
      <c r="F464" s="17">
        <v>0</v>
      </c>
      <c r="G464" s="15">
        <f t="shared" si="62"/>
        <v>0</v>
      </c>
      <c r="H464" s="15">
        <f t="shared" si="63"/>
        <v>0</v>
      </c>
      <c r="I464" s="15">
        <f t="shared" si="57"/>
        <v>0</v>
      </c>
      <c r="J464" s="15">
        <f>'Data (2)'!$I$4*G464</f>
        <v>0</v>
      </c>
      <c r="K464" s="15">
        <f>('Data (2)'!$E$4*1.225*I464^2)/2</f>
        <v>0</v>
      </c>
      <c r="L464" s="15">
        <f>J464+K464+'Data (2)'!$G$4</f>
        <v>135.18180000000001</v>
      </c>
      <c r="M464" s="15">
        <f t="shared" si="58"/>
        <v>0</v>
      </c>
      <c r="N464" s="15">
        <f t="shared" si="59"/>
        <v>0</v>
      </c>
      <c r="O464" s="16">
        <f t="shared" si="60"/>
        <v>0</v>
      </c>
      <c r="P464" s="15">
        <f>SUM($N$12:N464)</f>
        <v>909.51086338140692</v>
      </c>
      <c r="Q464" s="15">
        <f>SUM($O$12:O464)</f>
        <v>403.47782789314584</v>
      </c>
      <c r="R464" s="15">
        <f t="shared" si="61"/>
        <v>363.13004510383126</v>
      </c>
      <c r="S464" s="15">
        <f t="shared" si="61"/>
        <v>326.81704059344816</v>
      </c>
      <c r="T464" s="15">
        <f t="shared" si="56"/>
        <v>582.69382278795877</v>
      </c>
    </row>
    <row r="465" spans="3:20" x14ac:dyDescent="0.3">
      <c r="C465" s="13" t="s">
        <v>21</v>
      </c>
      <c r="D465" s="13">
        <v>453</v>
      </c>
      <c r="E465" s="13">
        <v>453</v>
      </c>
      <c r="F465" s="17">
        <v>0</v>
      </c>
      <c r="G465" s="15">
        <f t="shared" si="62"/>
        <v>0</v>
      </c>
      <c r="H465" s="15">
        <f t="shared" si="63"/>
        <v>0</v>
      </c>
      <c r="I465" s="15">
        <f t="shared" si="57"/>
        <v>0</v>
      </c>
      <c r="J465" s="15">
        <f>'Data (2)'!$I$4*G465</f>
        <v>0</v>
      </c>
      <c r="K465" s="15">
        <f>('Data (2)'!$E$4*1.225*I465^2)/2</f>
        <v>0</v>
      </c>
      <c r="L465" s="15">
        <f>J465+K465+'Data (2)'!$G$4</f>
        <v>135.18180000000001</v>
      </c>
      <c r="M465" s="15">
        <f t="shared" si="58"/>
        <v>0</v>
      </c>
      <c r="N465" s="15">
        <f t="shared" si="59"/>
        <v>0</v>
      </c>
      <c r="O465" s="16">
        <f t="shared" si="60"/>
        <v>0</v>
      </c>
      <c r="P465" s="15">
        <f>SUM($N$12:N465)</f>
        <v>909.51086338140692</v>
      </c>
      <c r="Q465" s="15">
        <f>SUM($O$12:O465)</f>
        <v>403.47782789314584</v>
      </c>
      <c r="R465" s="15">
        <f t="shared" si="61"/>
        <v>363.13004510383126</v>
      </c>
      <c r="S465" s="15">
        <f t="shared" si="61"/>
        <v>326.81704059344816</v>
      </c>
      <c r="T465" s="15">
        <f t="shared" si="56"/>
        <v>582.69382278795877</v>
      </c>
    </row>
    <row r="466" spans="3:20" x14ac:dyDescent="0.3">
      <c r="C466" s="13" t="s">
        <v>21</v>
      </c>
      <c r="D466" s="13">
        <v>454</v>
      </c>
      <c r="E466" s="13">
        <v>454</v>
      </c>
      <c r="F466" s="17">
        <v>0</v>
      </c>
      <c r="G466" s="15">
        <f t="shared" si="62"/>
        <v>0</v>
      </c>
      <c r="H466" s="15">
        <f t="shared" si="63"/>
        <v>0</v>
      </c>
      <c r="I466" s="15">
        <f t="shared" si="57"/>
        <v>0</v>
      </c>
      <c r="J466" s="15">
        <f>'Data (2)'!$I$4*G466</f>
        <v>0</v>
      </c>
      <c r="K466" s="15">
        <f>('Data (2)'!$E$4*1.225*I466^2)/2</f>
        <v>0</v>
      </c>
      <c r="L466" s="15">
        <f>J466+K466+'Data (2)'!$G$4</f>
        <v>135.18180000000001</v>
      </c>
      <c r="M466" s="15">
        <f t="shared" si="58"/>
        <v>0</v>
      </c>
      <c r="N466" s="15">
        <f t="shared" si="59"/>
        <v>0</v>
      </c>
      <c r="O466" s="16">
        <f t="shared" si="60"/>
        <v>0</v>
      </c>
      <c r="P466" s="15">
        <f>SUM($N$12:N466)</f>
        <v>909.51086338140692</v>
      </c>
      <c r="Q466" s="15">
        <f>SUM($O$12:O466)</f>
        <v>403.47782789314584</v>
      </c>
      <c r="R466" s="15">
        <f t="shared" si="61"/>
        <v>363.13004510383126</v>
      </c>
      <c r="S466" s="15">
        <f t="shared" si="61"/>
        <v>326.81704059344816</v>
      </c>
      <c r="T466" s="15">
        <f t="shared" si="56"/>
        <v>582.69382278795877</v>
      </c>
    </row>
    <row r="467" spans="3:20" x14ac:dyDescent="0.3">
      <c r="C467" s="13" t="s">
        <v>21</v>
      </c>
      <c r="D467" s="13">
        <v>455</v>
      </c>
      <c r="E467" s="13">
        <v>455</v>
      </c>
      <c r="F467" s="17">
        <v>0</v>
      </c>
      <c r="G467" s="15">
        <f t="shared" si="62"/>
        <v>0</v>
      </c>
      <c r="H467" s="15">
        <f t="shared" si="63"/>
        <v>0</v>
      </c>
      <c r="I467" s="15">
        <f t="shared" si="57"/>
        <v>0</v>
      </c>
      <c r="J467" s="15">
        <f>'Data (2)'!$I$4*G467</f>
        <v>0</v>
      </c>
      <c r="K467" s="15">
        <f>('Data (2)'!$E$4*1.225*I467^2)/2</f>
        <v>0</v>
      </c>
      <c r="L467" s="15">
        <f>J467+K467+'Data (2)'!$G$4</f>
        <v>135.18180000000001</v>
      </c>
      <c r="M467" s="15">
        <f t="shared" si="58"/>
        <v>0</v>
      </c>
      <c r="N467" s="15">
        <f t="shared" si="59"/>
        <v>0</v>
      </c>
      <c r="O467" s="16">
        <f t="shared" si="60"/>
        <v>0</v>
      </c>
      <c r="P467" s="15">
        <f>SUM($N$12:N467)</f>
        <v>909.51086338140692</v>
      </c>
      <c r="Q467" s="15">
        <f>SUM($O$12:O467)</f>
        <v>403.47782789314584</v>
      </c>
      <c r="R467" s="15">
        <f t="shared" si="61"/>
        <v>363.13004510383126</v>
      </c>
      <c r="S467" s="15">
        <f t="shared" si="61"/>
        <v>326.81704059344816</v>
      </c>
      <c r="T467" s="15">
        <f t="shared" si="56"/>
        <v>582.69382278795877</v>
      </c>
    </row>
    <row r="468" spans="3:20" x14ac:dyDescent="0.3">
      <c r="C468" s="13" t="s">
        <v>21</v>
      </c>
      <c r="D468" s="13">
        <v>456</v>
      </c>
      <c r="E468" s="13">
        <v>456</v>
      </c>
      <c r="F468" s="17">
        <v>0</v>
      </c>
      <c r="G468" s="15">
        <f t="shared" si="62"/>
        <v>0</v>
      </c>
      <c r="H468" s="15">
        <f t="shared" si="63"/>
        <v>0</v>
      </c>
      <c r="I468" s="15">
        <f t="shared" si="57"/>
        <v>0</v>
      </c>
      <c r="J468" s="15">
        <f>'Data (2)'!$I$4*G468</f>
        <v>0</v>
      </c>
      <c r="K468" s="15">
        <f>('Data (2)'!$E$4*1.225*I468^2)/2</f>
        <v>0</v>
      </c>
      <c r="L468" s="15">
        <f>J468+K468+'Data (2)'!$G$4</f>
        <v>135.18180000000001</v>
      </c>
      <c r="M468" s="15">
        <f t="shared" si="58"/>
        <v>0</v>
      </c>
      <c r="N468" s="15">
        <f t="shared" si="59"/>
        <v>0</v>
      </c>
      <c r="O468" s="16">
        <f t="shared" si="60"/>
        <v>0</v>
      </c>
      <c r="P468" s="15">
        <f>SUM($N$12:N468)</f>
        <v>909.51086338140692</v>
      </c>
      <c r="Q468" s="15">
        <f>SUM($O$12:O468)</f>
        <v>403.47782789314584</v>
      </c>
      <c r="R468" s="15">
        <f t="shared" si="61"/>
        <v>363.13004510383126</v>
      </c>
      <c r="S468" s="15">
        <f t="shared" si="61"/>
        <v>326.81704059344816</v>
      </c>
      <c r="T468" s="15">
        <f t="shared" si="56"/>
        <v>582.69382278795877</v>
      </c>
    </row>
    <row r="469" spans="3:20" x14ac:dyDescent="0.3">
      <c r="C469" s="13" t="s">
        <v>21</v>
      </c>
      <c r="D469" s="13">
        <v>457</v>
      </c>
      <c r="E469" s="13">
        <v>457</v>
      </c>
      <c r="F469" s="17">
        <v>0</v>
      </c>
      <c r="G469" s="15">
        <f t="shared" si="62"/>
        <v>0</v>
      </c>
      <c r="H469" s="15">
        <f t="shared" si="63"/>
        <v>0</v>
      </c>
      <c r="I469" s="15">
        <f t="shared" si="57"/>
        <v>0</v>
      </c>
      <c r="J469" s="15">
        <f>'Data (2)'!$I$4*G469</f>
        <v>0</v>
      </c>
      <c r="K469" s="15">
        <f>('Data (2)'!$E$4*1.225*I469^2)/2</f>
        <v>0</v>
      </c>
      <c r="L469" s="15">
        <f>J469+K469+'Data (2)'!$G$4</f>
        <v>135.18180000000001</v>
      </c>
      <c r="M469" s="15">
        <f t="shared" si="58"/>
        <v>0</v>
      </c>
      <c r="N469" s="15">
        <f t="shared" si="59"/>
        <v>0</v>
      </c>
      <c r="O469" s="16">
        <f t="shared" si="60"/>
        <v>0</v>
      </c>
      <c r="P469" s="15">
        <f>SUM($N$12:N469)</f>
        <v>909.51086338140692</v>
      </c>
      <c r="Q469" s="15">
        <f>SUM($O$12:O469)</f>
        <v>403.47782789314584</v>
      </c>
      <c r="R469" s="15">
        <f t="shared" si="61"/>
        <v>363.13004510383126</v>
      </c>
      <c r="S469" s="15">
        <f t="shared" si="61"/>
        <v>326.81704059344816</v>
      </c>
      <c r="T469" s="15">
        <f t="shared" si="56"/>
        <v>582.69382278795877</v>
      </c>
    </row>
    <row r="470" spans="3:20" x14ac:dyDescent="0.3">
      <c r="C470" s="13" t="s">
        <v>21</v>
      </c>
      <c r="D470" s="13">
        <v>458</v>
      </c>
      <c r="E470" s="13">
        <v>458</v>
      </c>
      <c r="F470" s="17">
        <v>0</v>
      </c>
      <c r="G470" s="15">
        <f t="shared" si="62"/>
        <v>0</v>
      </c>
      <c r="H470" s="15">
        <f t="shared" si="63"/>
        <v>0</v>
      </c>
      <c r="I470" s="15">
        <f t="shared" si="57"/>
        <v>0</v>
      </c>
      <c r="J470" s="15">
        <f>'Data (2)'!$I$4*G470</f>
        <v>0</v>
      </c>
      <c r="K470" s="15">
        <f>('Data (2)'!$E$4*1.225*I470^2)/2</f>
        <v>0</v>
      </c>
      <c r="L470" s="15">
        <f>J470+K470+'Data (2)'!$G$4</f>
        <v>135.18180000000001</v>
      </c>
      <c r="M470" s="15">
        <f t="shared" si="58"/>
        <v>0</v>
      </c>
      <c r="N470" s="15">
        <f t="shared" si="59"/>
        <v>0</v>
      </c>
      <c r="O470" s="16">
        <f t="shared" si="60"/>
        <v>0</v>
      </c>
      <c r="P470" s="15">
        <f>SUM($N$12:N470)</f>
        <v>909.51086338140692</v>
      </c>
      <c r="Q470" s="15">
        <f>SUM($O$12:O470)</f>
        <v>403.47782789314584</v>
      </c>
      <c r="R470" s="15">
        <f t="shared" si="61"/>
        <v>363.13004510383126</v>
      </c>
      <c r="S470" s="15">
        <f t="shared" si="61"/>
        <v>326.81704059344816</v>
      </c>
      <c r="T470" s="15">
        <f t="shared" si="56"/>
        <v>582.69382278795877</v>
      </c>
    </row>
    <row r="471" spans="3:20" x14ac:dyDescent="0.3">
      <c r="C471" s="13" t="s">
        <v>21</v>
      </c>
      <c r="D471" s="13">
        <v>459</v>
      </c>
      <c r="E471" s="13">
        <v>459</v>
      </c>
      <c r="F471" s="17">
        <v>0</v>
      </c>
      <c r="G471" s="15">
        <f t="shared" si="62"/>
        <v>0</v>
      </c>
      <c r="H471" s="15">
        <f t="shared" si="63"/>
        <v>0</v>
      </c>
      <c r="I471" s="15">
        <f t="shared" si="57"/>
        <v>0</v>
      </c>
      <c r="J471" s="15">
        <f>'Data (2)'!$I$4*G471</f>
        <v>0</v>
      </c>
      <c r="K471" s="15">
        <f>('Data (2)'!$E$4*1.225*I471^2)/2</f>
        <v>0</v>
      </c>
      <c r="L471" s="15">
        <f>J471+K471+'Data (2)'!$G$4</f>
        <v>135.18180000000001</v>
      </c>
      <c r="M471" s="15">
        <f t="shared" si="58"/>
        <v>0</v>
      </c>
      <c r="N471" s="15">
        <f t="shared" si="59"/>
        <v>0</v>
      </c>
      <c r="O471" s="16">
        <f t="shared" si="60"/>
        <v>0</v>
      </c>
      <c r="P471" s="15">
        <f>SUM($N$12:N471)</f>
        <v>909.51086338140692</v>
      </c>
      <c r="Q471" s="15">
        <f>SUM($O$12:O471)</f>
        <v>403.47782789314584</v>
      </c>
      <c r="R471" s="15">
        <f t="shared" si="61"/>
        <v>363.13004510383126</v>
      </c>
      <c r="S471" s="15">
        <f t="shared" si="61"/>
        <v>326.81704059344816</v>
      </c>
      <c r="T471" s="15">
        <f t="shared" si="56"/>
        <v>582.69382278795877</v>
      </c>
    </row>
    <row r="472" spans="3:20" x14ac:dyDescent="0.3">
      <c r="C472" s="13" t="s">
        <v>21</v>
      </c>
      <c r="D472" s="13">
        <v>460</v>
      </c>
      <c r="E472" s="13">
        <v>460</v>
      </c>
      <c r="F472" s="17">
        <v>0</v>
      </c>
      <c r="G472" s="15">
        <f t="shared" si="62"/>
        <v>0</v>
      </c>
      <c r="H472" s="15">
        <f t="shared" si="63"/>
        <v>0</v>
      </c>
      <c r="I472" s="15">
        <f t="shared" si="57"/>
        <v>0</v>
      </c>
      <c r="J472" s="15">
        <f>'Data (2)'!$I$4*G472</f>
        <v>0</v>
      </c>
      <c r="K472" s="15">
        <f>('Data (2)'!$E$4*1.225*I472^2)/2</f>
        <v>0</v>
      </c>
      <c r="L472" s="15">
        <f>J472+K472+'Data (2)'!$G$4</f>
        <v>135.18180000000001</v>
      </c>
      <c r="M472" s="15">
        <f t="shared" si="58"/>
        <v>0</v>
      </c>
      <c r="N472" s="15">
        <f t="shared" si="59"/>
        <v>0</v>
      </c>
      <c r="O472" s="16">
        <f t="shared" si="60"/>
        <v>0</v>
      </c>
      <c r="P472" s="15">
        <f>SUM($N$12:N472)</f>
        <v>909.51086338140692</v>
      </c>
      <c r="Q472" s="15">
        <f>SUM($O$12:O472)</f>
        <v>403.47782789314584</v>
      </c>
      <c r="R472" s="15">
        <f t="shared" si="61"/>
        <v>363.13004510383126</v>
      </c>
      <c r="S472" s="15">
        <f t="shared" si="61"/>
        <v>326.81704059344816</v>
      </c>
      <c r="T472" s="15">
        <f t="shared" si="56"/>
        <v>582.69382278795877</v>
      </c>
    </row>
    <row r="473" spans="3:20" x14ac:dyDescent="0.3">
      <c r="C473" s="13" t="s">
        <v>21</v>
      </c>
      <c r="D473" s="13">
        <v>461</v>
      </c>
      <c r="E473" s="13">
        <v>461</v>
      </c>
      <c r="F473" s="17">
        <v>0</v>
      </c>
      <c r="G473" s="15">
        <f t="shared" si="62"/>
        <v>0</v>
      </c>
      <c r="H473" s="15">
        <f t="shared" si="63"/>
        <v>0</v>
      </c>
      <c r="I473" s="15">
        <f t="shared" si="57"/>
        <v>0</v>
      </c>
      <c r="J473" s="15">
        <f>'Data (2)'!$I$4*G473</f>
        <v>0</v>
      </c>
      <c r="K473" s="15">
        <f>('Data (2)'!$E$4*1.225*I473^2)/2</f>
        <v>0</v>
      </c>
      <c r="L473" s="15">
        <f>J473+K473+'Data (2)'!$G$4</f>
        <v>135.18180000000001</v>
      </c>
      <c r="M473" s="15">
        <f t="shared" si="58"/>
        <v>0</v>
      </c>
      <c r="N473" s="15">
        <f t="shared" si="59"/>
        <v>0</v>
      </c>
      <c r="O473" s="16">
        <f t="shared" si="60"/>
        <v>0</v>
      </c>
      <c r="P473" s="15">
        <f>SUM($N$12:N473)</f>
        <v>909.51086338140692</v>
      </c>
      <c r="Q473" s="15">
        <f>SUM($O$12:O473)</f>
        <v>403.47782789314584</v>
      </c>
      <c r="R473" s="15">
        <f t="shared" si="61"/>
        <v>363.13004510383126</v>
      </c>
      <c r="S473" s="15">
        <f t="shared" si="61"/>
        <v>326.81704059344816</v>
      </c>
      <c r="T473" s="15">
        <f t="shared" si="56"/>
        <v>582.69382278795877</v>
      </c>
    </row>
    <row r="474" spans="3:20" x14ac:dyDescent="0.3">
      <c r="C474" s="13" t="s">
        <v>21</v>
      </c>
      <c r="D474" s="13">
        <v>462</v>
      </c>
      <c r="E474" s="13">
        <v>462</v>
      </c>
      <c r="F474" s="17">
        <v>0</v>
      </c>
      <c r="G474" s="15">
        <f t="shared" si="62"/>
        <v>0</v>
      </c>
      <c r="H474" s="15">
        <f t="shared" si="63"/>
        <v>0</v>
      </c>
      <c r="I474" s="15">
        <f t="shared" si="57"/>
        <v>0</v>
      </c>
      <c r="J474" s="15">
        <f>'Data (2)'!$I$4*G474</f>
        <v>0</v>
      </c>
      <c r="K474" s="15">
        <f>('Data (2)'!$E$4*1.225*I474^2)/2</f>
        <v>0</v>
      </c>
      <c r="L474" s="15">
        <f>J474+K474+'Data (2)'!$G$4</f>
        <v>135.18180000000001</v>
      </c>
      <c r="M474" s="15">
        <f t="shared" si="58"/>
        <v>0</v>
      </c>
      <c r="N474" s="15">
        <f t="shared" si="59"/>
        <v>0</v>
      </c>
      <c r="O474" s="16">
        <f t="shared" si="60"/>
        <v>0</v>
      </c>
      <c r="P474" s="15">
        <f>SUM($N$12:N474)</f>
        <v>909.51086338140692</v>
      </c>
      <c r="Q474" s="15">
        <f>SUM($O$12:O474)</f>
        <v>403.47782789314584</v>
      </c>
      <c r="R474" s="15">
        <f t="shared" si="61"/>
        <v>363.13004510383126</v>
      </c>
      <c r="S474" s="15">
        <f t="shared" si="61"/>
        <v>326.81704059344816</v>
      </c>
      <c r="T474" s="15">
        <f t="shared" si="56"/>
        <v>582.69382278795877</v>
      </c>
    </row>
    <row r="475" spans="3:20" x14ac:dyDescent="0.3">
      <c r="C475" s="13" t="s">
        <v>21</v>
      </c>
      <c r="D475" s="13">
        <v>463</v>
      </c>
      <c r="E475" s="13">
        <v>463</v>
      </c>
      <c r="F475" s="17">
        <v>0</v>
      </c>
      <c r="G475" s="15">
        <f t="shared" si="62"/>
        <v>0</v>
      </c>
      <c r="H475" s="15">
        <f t="shared" si="63"/>
        <v>0</v>
      </c>
      <c r="I475" s="15">
        <f t="shared" si="57"/>
        <v>0</v>
      </c>
      <c r="J475" s="15">
        <f>'Data (2)'!$I$4*G475</f>
        <v>0</v>
      </c>
      <c r="K475" s="15">
        <f>('Data (2)'!$E$4*1.225*I475^2)/2</f>
        <v>0</v>
      </c>
      <c r="L475" s="15">
        <f>J475+K475+'Data (2)'!$G$4</f>
        <v>135.18180000000001</v>
      </c>
      <c r="M475" s="15">
        <f t="shared" si="58"/>
        <v>0</v>
      </c>
      <c r="N475" s="15">
        <f t="shared" si="59"/>
        <v>0</v>
      </c>
      <c r="O475" s="16">
        <f t="shared" si="60"/>
        <v>0</v>
      </c>
      <c r="P475" s="15">
        <f>SUM($N$12:N475)</f>
        <v>909.51086338140692</v>
      </c>
      <c r="Q475" s="15">
        <f>SUM($O$12:O475)</f>
        <v>403.47782789314584</v>
      </c>
      <c r="R475" s="15">
        <f t="shared" si="61"/>
        <v>363.13004510383126</v>
      </c>
      <c r="S475" s="15">
        <f t="shared" si="61"/>
        <v>326.81704059344816</v>
      </c>
      <c r="T475" s="15">
        <f t="shared" si="56"/>
        <v>582.69382278795877</v>
      </c>
    </row>
    <row r="476" spans="3:20" x14ac:dyDescent="0.3">
      <c r="C476" s="13" t="s">
        <v>21</v>
      </c>
      <c r="D476" s="13">
        <v>464</v>
      </c>
      <c r="E476" s="13">
        <v>464</v>
      </c>
      <c r="F476" s="17">
        <v>0</v>
      </c>
      <c r="G476" s="15">
        <f t="shared" si="62"/>
        <v>0</v>
      </c>
      <c r="H476" s="15">
        <f t="shared" si="63"/>
        <v>0</v>
      </c>
      <c r="I476" s="15">
        <f t="shared" si="57"/>
        <v>0</v>
      </c>
      <c r="J476" s="15">
        <f>'Data (2)'!$I$4*G476</f>
        <v>0</v>
      </c>
      <c r="K476" s="15">
        <f>('Data (2)'!$E$4*1.225*I476^2)/2</f>
        <v>0</v>
      </c>
      <c r="L476" s="15">
        <f>J476+K476+'Data (2)'!$G$4</f>
        <v>135.18180000000001</v>
      </c>
      <c r="M476" s="15">
        <f t="shared" si="58"/>
        <v>0</v>
      </c>
      <c r="N476" s="15">
        <f t="shared" si="59"/>
        <v>0</v>
      </c>
      <c r="O476" s="16">
        <f t="shared" si="60"/>
        <v>0</v>
      </c>
      <c r="P476" s="15">
        <f>SUM($N$12:N476)</f>
        <v>909.51086338140692</v>
      </c>
      <c r="Q476" s="15">
        <f>SUM($O$12:O476)</f>
        <v>403.47782789314584</v>
      </c>
      <c r="R476" s="15">
        <f t="shared" si="61"/>
        <v>363.13004510383126</v>
      </c>
      <c r="S476" s="15">
        <f t="shared" si="61"/>
        <v>326.81704059344816</v>
      </c>
      <c r="T476" s="15">
        <f t="shared" si="56"/>
        <v>582.69382278795877</v>
      </c>
    </row>
    <row r="477" spans="3:20" x14ac:dyDescent="0.3">
      <c r="C477" s="13" t="s">
        <v>21</v>
      </c>
      <c r="D477" s="13">
        <v>465</v>
      </c>
      <c r="E477" s="13">
        <v>465</v>
      </c>
      <c r="F477" s="17">
        <v>0</v>
      </c>
      <c r="G477" s="15">
        <f t="shared" si="62"/>
        <v>0</v>
      </c>
      <c r="H477" s="15">
        <f t="shared" si="63"/>
        <v>0</v>
      </c>
      <c r="I477" s="15">
        <f t="shared" si="57"/>
        <v>0</v>
      </c>
      <c r="J477" s="15">
        <f>'Data (2)'!$I$4*G477</f>
        <v>0</v>
      </c>
      <c r="K477" s="15">
        <f>('Data (2)'!$E$4*1.225*I477^2)/2</f>
        <v>0</v>
      </c>
      <c r="L477" s="15">
        <f>J477+K477+'Data (2)'!$G$4</f>
        <v>135.18180000000001</v>
      </c>
      <c r="M477" s="15">
        <f t="shared" si="58"/>
        <v>0</v>
      </c>
      <c r="N477" s="15">
        <f t="shared" si="59"/>
        <v>0</v>
      </c>
      <c r="O477" s="16">
        <f t="shared" si="60"/>
        <v>0</v>
      </c>
      <c r="P477" s="15">
        <f>SUM($N$12:N477)</f>
        <v>909.51086338140692</v>
      </c>
      <c r="Q477" s="15">
        <f>SUM($O$12:O477)</f>
        <v>403.47782789314584</v>
      </c>
      <c r="R477" s="15">
        <f t="shared" si="61"/>
        <v>363.13004510383126</v>
      </c>
      <c r="S477" s="15">
        <f t="shared" si="61"/>
        <v>326.81704059344816</v>
      </c>
      <c r="T477" s="15">
        <f t="shared" si="56"/>
        <v>582.69382278795877</v>
      </c>
    </row>
    <row r="478" spans="3:20" x14ac:dyDescent="0.3">
      <c r="C478" s="13" t="s">
        <v>21</v>
      </c>
      <c r="D478" s="13">
        <v>466</v>
      </c>
      <c r="E478" s="13">
        <v>466</v>
      </c>
      <c r="F478" s="17">
        <v>0</v>
      </c>
      <c r="G478" s="15">
        <f t="shared" si="62"/>
        <v>0</v>
      </c>
      <c r="H478" s="15">
        <f t="shared" si="63"/>
        <v>0</v>
      </c>
      <c r="I478" s="15">
        <f t="shared" si="57"/>
        <v>0</v>
      </c>
      <c r="J478" s="15">
        <f>'Data (2)'!$I$4*G478</f>
        <v>0</v>
      </c>
      <c r="K478" s="15">
        <f>('Data (2)'!$E$4*1.225*I478^2)/2</f>
        <v>0</v>
      </c>
      <c r="L478" s="15">
        <f>J478+K478+'Data (2)'!$G$4</f>
        <v>135.18180000000001</v>
      </c>
      <c r="M478" s="15">
        <f t="shared" si="58"/>
        <v>0</v>
      </c>
      <c r="N478" s="15">
        <f t="shared" si="59"/>
        <v>0</v>
      </c>
      <c r="O478" s="16">
        <f t="shared" si="60"/>
        <v>0</v>
      </c>
      <c r="P478" s="15">
        <f>SUM($N$12:N478)</f>
        <v>909.51086338140692</v>
      </c>
      <c r="Q478" s="15">
        <f>SUM($O$12:O478)</f>
        <v>403.47782789314584</v>
      </c>
      <c r="R478" s="15">
        <f t="shared" si="61"/>
        <v>363.13004510383126</v>
      </c>
      <c r="S478" s="15">
        <f t="shared" si="61"/>
        <v>326.81704059344816</v>
      </c>
      <c r="T478" s="15">
        <f t="shared" si="56"/>
        <v>582.69382278795877</v>
      </c>
    </row>
    <row r="479" spans="3:20" x14ac:dyDescent="0.3">
      <c r="C479" s="13" t="s">
        <v>21</v>
      </c>
      <c r="D479" s="13">
        <v>467</v>
      </c>
      <c r="E479" s="13">
        <v>467</v>
      </c>
      <c r="F479" s="17">
        <v>0</v>
      </c>
      <c r="G479" s="15">
        <f t="shared" si="62"/>
        <v>0</v>
      </c>
      <c r="H479" s="15">
        <f t="shared" si="63"/>
        <v>0</v>
      </c>
      <c r="I479" s="15">
        <f t="shared" si="57"/>
        <v>0</v>
      </c>
      <c r="J479" s="15">
        <f>'Data (2)'!$I$4*G479</f>
        <v>0</v>
      </c>
      <c r="K479" s="15">
        <f>('Data (2)'!$E$4*1.225*I479^2)/2</f>
        <v>0</v>
      </c>
      <c r="L479" s="15">
        <f>J479+K479+'Data (2)'!$G$4</f>
        <v>135.18180000000001</v>
      </c>
      <c r="M479" s="15">
        <f t="shared" si="58"/>
        <v>0</v>
      </c>
      <c r="N479" s="15">
        <f t="shared" si="59"/>
        <v>0</v>
      </c>
      <c r="O479" s="16">
        <f t="shared" si="60"/>
        <v>0</v>
      </c>
      <c r="P479" s="15">
        <f>SUM($N$12:N479)</f>
        <v>909.51086338140692</v>
      </c>
      <c r="Q479" s="15">
        <f>SUM($O$12:O479)</f>
        <v>403.47782789314584</v>
      </c>
      <c r="R479" s="15">
        <f t="shared" si="61"/>
        <v>363.13004510383126</v>
      </c>
      <c r="S479" s="15">
        <f t="shared" si="61"/>
        <v>326.81704059344816</v>
      </c>
      <c r="T479" s="15">
        <f t="shared" si="56"/>
        <v>582.69382278795877</v>
      </c>
    </row>
    <row r="480" spans="3:20" x14ac:dyDescent="0.3">
      <c r="C480" s="13" t="s">
        <v>21</v>
      </c>
      <c r="D480" s="13">
        <v>468</v>
      </c>
      <c r="E480" s="13">
        <v>468</v>
      </c>
      <c r="F480" s="17">
        <v>0</v>
      </c>
      <c r="G480" s="15">
        <f t="shared" si="62"/>
        <v>0</v>
      </c>
      <c r="H480" s="15">
        <f t="shared" si="63"/>
        <v>0</v>
      </c>
      <c r="I480" s="15">
        <f t="shared" si="57"/>
        <v>0</v>
      </c>
      <c r="J480" s="15">
        <f>'Data (2)'!$I$4*G480</f>
        <v>0</v>
      </c>
      <c r="K480" s="15">
        <f>('Data (2)'!$E$4*1.225*I480^2)/2</f>
        <v>0</v>
      </c>
      <c r="L480" s="15">
        <f>J480+K480+'Data (2)'!$G$4</f>
        <v>135.18180000000001</v>
      </c>
      <c r="M480" s="15">
        <f t="shared" si="58"/>
        <v>0</v>
      </c>
      <c r="N480" s="15">
        <f t="shared" si="59"/>
        <v>0</v>
      </c>
      <c r="O480" s="16">
        <f t="shared" si="60"/>
        <v>0</v>
      </c>
      <c r="P480" s="15">
        <f>SUM($N$12:N480)</f>
        <v>909.51086338140692</v>
      </c>
      <c r="Q480" s="15">
        <f>SUM($O$12:O480)</f>
        <v>403.47782789314584</v>
      </c>
      <c r="R480" s="15">
        <f t="shared" si="61"/>
        <v>363.13004510383126</v>
      </c>
      <c r="S480" s="15">
        <f t="shared" si="61"/>
        <v>326.81704059344816</v>
      </c>
      <c r="T480" s="15">
        <f t="shared" si="56"/>
        <v>582.69382278795877</v>
      </c>
    </row>
    <row r="481" spans="3:20" x14ac:dyDescent="0.3">
      <c r="C481" s="13" t="s">
        <v>21</v>
      </c>
      <c r="D481" s="13">
        <v>469</v>
      </c>
      <c r="E481" s="13">
        <v>469</v>
      </c>
      <c r="F481" s="17">
        <v>0</v>
      </c>
      <c r="G481" s="15">
        <f t="shared" si="62"/>
        <v>0</v>
      </c>
      <c r="H481" s="15">
        <f t="shared" si="63"/>
        <v>0</v>
      </c>
      <c r="I481" s="15">
        <f t="shared" si="57"/>
        <v>0</v>
      </c>
      <c r="J481" s="15">
        <f>'Data (2)'!$I$4*G481</f>
        <v>0</v>
      </c>
      <c r="K481" s="15">
        <f>('Data (2)'!$E$4*1.225*I481^2)/2</f>
        <v>0</v>
      </c>
      <c r="L481" s="15">
        <f>J481+K481+'Data (2)'!$G$4</f>
        <v>135.18180000000001</v>
      </c>
      <c r="M481" s="15">
        <f t="shared" si="58"/>
        <v>0</v>
      </c>
      <c r="N481" s="15">
        <f t="shared" si="59"/>
        <v>0</v>
      </c>
      <c r="O481" s="16">
        <f t="shared" si="60"/>
        <v>0</v>
      </c>
      <c r="P481" s="15">
        <f>SUM($N$12:N481)</f>
        <v>909.51086338140692</v>
      </c>
      <c r="Q481" s="15">
        <f>SUM($O$12:O481)</f>
        <v>403.47782789314584</v>
      </c>
      <c r="R481" s="15">
        <f t="shared" si="61"/>
        <v>363.13004510383126</v>
      </c>
      <c r="S481" s="15">
        <f t="shared" si="61"/>
        <v>326.81704059344816</v>
      </c>
      <c r="T481" s="15">
        <f t="shared" si="56"/>
        <v>582.69382278795877</v>
      </c>
    </row>
    <row r="482" spans="3:20" x14ac:dyDescent="0.3">
      <c r="C482" s="13" t="s">
        <v>21</v>
      </c>
      <c r="D482" s="13">
        <v>470</v>
      </c>
      <c r="E482" s="13">
        <v>470</v>
      </c>
      <c r="F482" s="17">
        <v>0</v>
      </c>
      <c r="G482" s="15">
        <f t="shared" si="62"/>
        <v>0</v>
      </c>
      <c r="H482" s="15">
        <f t="shared" si="63"/>
        <v>0</v>
      </c>
      <c r="I482" s="15">
        <f t="shared" si="57"/>
        <v>0</v>
      </c>
      <c r="J482" s="15">
        <f>'Data (2)'!$I$4*G482</f>
        <v>0</v>
      </c>
      <c r="K482" s="15">
        <f>('Data (2)'!$E$4*1.225*I482^2)/2</f>
        <v>0</v>
      </c>
      <c r="L482" s="15">
        <f>J482+K482+'Data (2)'!$G$4</f>
        <v>135.18180000000001</v>
      </c>
      <c r="M482" s="15">
        <f t="shared" si="58"/>
        <v>0</v>
      </c>
      <c r="N482" s="15">
        <f t="shared" si="59"/>
        <v>0</v>
      </c>
      <c r="O482" s="16">
        <f t="shared" si="60"/>
        <v>0</v>
      </c>
      <c r="P482" s="15">
        <f>SUM($N$12:N482)</f>
        <v>909.51086338140692</v>
      </c>
      <c r="Q482" s="15">
        <f>SUM($O$12:O482)</f>
        <v>403.47782789314584</v>
      </c>
      <c r="R482" s="15">
        <f t="shared" si="61"/>
        <v>363.13004510383126</v>
      </c>
      <c r="S482" s="15">
        <f t="shared" si="61"/>
        <v>326.81704059344816</v>
      </c>
      <c r="T482" s="15">
        <f t="shared" si="56"/>
        <v>582.69382278795877</v>
      </c>
    </row>
    <row r="483" spans="3:20" x14ac:dyDescent="0.3">
      <c r="C483" s="13" t="s">
        <v>21</v>
      </c>
      <c r="D483" s="13">
        <v>471</v>
      </c>
      <c r="E483" s="13">
        <v>471</v>
      </c>
      <c r="F483" s="17">
        <v>0</v>
      </c>
      <c r="G483" s="15">
        <f t="shared" si="62"/>
        <v>0</v>
      </c>
      <c r="H483" s="15">
        <f t="shared" si="63"/>
        <v>0</v>
      </c>
      <c r="I483" s="15">
        <f t="shared" si="57"/>
        <v>0</v>
      </c>
      <c r="J483" s="15">
        <f>'Data (2)'!$I$4*G483</f>
        <v>0</v>
      </c>
      <c r="K483" s="15">
        <f>('Data (2)'!$E$4*1.225*I483^2)/2</f>
        <v>0</v>
      </c>
      <c r="L483" s="15">
        <f>J483+K483+'Data (2)'!$G$4</f>
        <v>135.18180000000001</v>
      </c>
      <c r="M483" s="15">
        <f t="shared" si="58"/>
        <v>0</v>
      </c>
      <c r="N483" s="15">
        <f t="shared" si="59"/>
        <v>0</v>
      </c>
      <c r="O483" s="16">
        <f t="shared" si="60"/>
        <v>0</v>
      </c>
      <c r="P483" s="15">
        <f>SUM($N$12:N483)</f>
        <v>909.51086338140692</v>
      </c>
      <c r="Q483" s="15">
        <f>SUM($O$12:O483)</f>
        <v>403.47782789314584</v>
      </c>
      <c r="R483" s="15">
        <f t="shared" si="61"/>
        <v>363.13004510383126</v>
      </c>
      <c r="S483" s="15">
        <f t="shared" si="61"/>
        <v>326.81704059344816</v>
      </c>
      <c r="T483" s="15">
        <f t="shared" si="56"/>
        <v>582.69382278795877</v>
      </c>
    </row>
    <row r="484" spans="3:20" x14ac:dyDescent="0.3">
      <c r="C484" s="13" t="s">
        <v>21</v>
      </c>
      <c r="D484" s="13">
        <v>472</v>
      </c>
      <c r="E484" s="13">
        <v>472</v>
      </c>
      <c r="F484" s="17">
        <v>0</v>
      </c>
      <c r="G484" s="15">
        <f t="shared" si="62"/>
        <v>0</v>
      </c>
      <c r="H484" s="15">
        <f t="shared" si="63"/>
        <v>0</v>
      </c>
      <c r="I484" s="15">
        <f t="shared" si="57"/>
        <v>0</v>
      </c>
      <c r="J484" s="15">
        <f>'Data (2)'!$I$4*G484</f>
        <v>0</v>
      </c>
      <c r="K484" s="15">
        <f>('Data (2)'!$E$4*1.225*I484^2)/2</f>
        <v>0</v>
      </c>
      <c r="L484" s="15">
        <f>J484+K484+'Data (2)'!$G$4</f>
        <v>135.18180000000001</v>
      </c>
      <c r="M484" s="15">
        <f t="shared" si="58"/>
        <v>0</v>
      </c>
      <c r="N484" s="15">
        <f t="shared" si="59"/>
        <v>0</v>
      </c>
      <c r="O484" s="16">
        <f t="shared" si="60"/>
        <v>0</v>
      </c>
      <c r="P484" s="15">
        <f>SUM($N$12:N484)</f>
        <v>909.51086338140692</v>
      </c>
      <c r="Q484" s="15">
        <f>SUM($O$12:O484)</f>
        <v>403.47782789314584</v>
      </c>
      <c r="R484" s="15">
        <f t="shared" si="61"/>
        <v>363.13004510383126</v>
      </c>
      <c r="S484" s="15">
        <f t="shared" si="61"/>
        <v>326.81704059344816</v>
      </c>
      <c r="T484" s="15">
        <f t="shared" si="56"/>
        <v>582.69382278795877</v>
      </c>
    </row>
    <row r="485" spans="3:20" x14ac:dyDescent="0.3">
      <c r="C485" s="13" t="s">
        <v>21</v>
      </c>
      <c r="D485" s="13">
        <v>473</v>
      </c>
      <c r="E485" s="13">
        <v>473</v>
      </c>
      <c r="F485" s="17">
        <v>0</v>
      </c>
      <c r="G485" s="15">
        <f t="shared" si="62"/>
        <v>0</v>
      </c>
      <c r="H485" s="15">
        <f t="shared" si="63"/>
        <v>0</v>
      </c>
      <c r="I485" s="15">
        <f t="shared" si="57"/>
        <v>0</v>
      </c>
      <c r="J485" s="15">
        <f>'Data (2)'!$I$4*G485</f>
        <v>0</v>
      </c>
      <c r="K485" s="15">
        <f>('Data (2)'!$E$4*1.225*I485^2)/2</f>
        <v>0</v>
      </c>
      <c r="L485" s="15">
        <f>J485+K485+'Data (2)'!$G$4</f>
        <v>135.18180000000001</v>
      </c>
      <c r="M485" s="15">
        <f t="shared" si="58"/>
        <v>0</v>
      </c>
      <c r="N485" s="15">
        <f t="shared" si="59"/>
        <v>0</v>
      </c>
      <c r="O485" s="16">
        <f t="shared" si="60"/>
        <v>0</v>
      </c>
      <c r="P485" s="15">
        <f>SUM($N$12:N485)</f>
        <v>909.51086338140692</v>
      </c>
      <c r="Q485" s="15">
        <f>SUM($O$12:O485)</f>
        <v>403.47782789314584</v>
      </c>
      <c r="R485" s="15">
        <f t="shared" si="61"/>
        <v>363.13004510383126</v>
      </c>
      <c r="S485" s="15">
        <f t="shared" si="61"/>
        <v>326.81704059344816</v>
      </c>
      <c r="T485" s="15">
        <f t="shared" si="56"/>
        <v>582.69382278795877</v>
      </c>
    </row>
    <row r="486" spans="3:20" x14ac:dyDescent="0.3">
      <c r="C486" s="13" t="s">
        <v>21</v>
      </c>
      <c r="D486" s="13">
        <v>474</v>
      </c>
      <c r="E486" s="13">
        <v>474</v>
      </c>
      <c r="F486" s="17">
        <v>0</v>
      </c>
      <c r="G486" s="15">
        <f t="shared" si="62"/>
        <v>0</v>
      </c>
      <c r="H486" s="15">
        <f t="shared" si="63"/>
        <v>0</v>
      </c>
      <c r="I486" s="15">
        <f t="shared" si="57"/>
        <v>0</v>
      </c>
      <c r="J486" s="15">
        <f>'Data (2)'!$I$4*G486</f>
        <v>0</v>
      </c>
      <c r="K486" s="15">
        <f>('Data (2)'!$E$4*1.225*I486^2)/2</f>
        <v>0</v>
      </c>
      <c r="L486" s="15">
        <f>J486+K486+'Data (2)'!$G$4</f>
        <v>135.18180000000001</v>
      </c>
      <c r="M486" s="15">
        <f t="shared" si="58"/>
        <v>0</v>
      </c>
      <c r="N486" s="15">
        <f t="shared" si="59"/>
        <v>0</v>
      </c>
      <c r="O486" s="16">
        <f t="shared" si="60"/>
        <v>0</v>
      </c>
      <c r="P486" s="15">
        <f>SUM($N$12:N486)</f>
        <v>909.51086338140692</v>
      </c>
      <c r="Q486" s="15">
        <f>SUM($O$12:O486)</f>
        <v>403.47782789314584</v>
      </c>
      <c r="R486" s="15">
        <f t="shared" si="61"/>
        <v>363.13004510383126</v>
      </c>
      <c r="S486" s="15">
        <f t="shared" si="61"/>
        <v>326.81704059344816</v>
      </c>
      <c r="T486" s="15">
        <f t="shared" si="56"/>
        <v>582.69382278795877</v>
      </c>
    </row>
    <row r="487" spans="3:20" x14ac:dyDescent="0.3">
      <c r="C487" s="13" t="s">
        <v>21</v>
      </c>
      <c r="D487" s="13">
        <v>475</v>
      </c>
      <c r="E487" s="13">
        <v>475</v>
      </c>
      <c r="F487" s="17">
        <v>0</v>
      </c>
      <c r="G487" s="15">
        <f t="shared" si="62"/>
        <v>0</v>
      </c>
      <c r="H487" s="15">
        <f t="shared" si="63"/>
        <v>0</v>
      </c>
      <c r="I487" s="15">
        <f t="shared" si="57"/>
        <v>0</v>
      </c>
      <c r="J487" s="15">
        <f>'Data (2)'!$I$4*G487</f>
        <v>0</v>
      </c>
      <c r="K487" s="15">
        <f>('Data (2)'!$E$4*1.225*I487^2)/2</f>
        <v>0</v>
      </c>
      <c r="L487" s="15">
        <f>J487+K487+'Data (2)'!$G$4</f>
        <v>135.18180000000001</v>
      </c>
      <c r="M487" s="15">
        <f t="shared" si="58"/>
        <v>0</v>
      </c>
      <c r="N487" s="15">
        <f t="shared" si="59"/>
        <v>0</v>
      </c>
      <c r="O487" s="16">
        <f t="shared" si="60"/>
        <v>0</v>
      </c>
      <c r="P487" s="15">
        <f>SUM($N$12:N487)</f>
        <v>909.51086338140692</v>
      </c>
      <c r="Q487" s="15">
        <f>SUM($O$12:O487)</f>
        <v>403.47782789314584</v>
      </c>
      <c r="R487" s="15">
        <f t="shared" si="61"/>
        <v>363.13004510383126</v>
      </c>
      <c r="S487" s="15">
        <f t="shared" si="61"/>
        <v>326.81704059344816</v>
      </c>
      <c r="T487" s="15">
        <f t="shared" si="56"/>
        <v>582.69382278795877</v>
      </c>
    </row>
    <row r="488" spans="3:20" x14ac:dyDescent="0.3">
      <c r="C488" s="13" t="s">
        <v>21</v>
      </c>
      <c r="D488" s="13">
        <v>476</v>
      </c>
      <c r="E488" s="13">
        <v>476</v>
      </c>
      <c r="F488" s="17">
        <v>0</v>
      </c>
      <c r="G488" s="15">
        <f t="shared" si="62"/>
        <v>0</v>
      </c>
      <c r="H488" s="15">
        <f t="shared" si="63"/>
        <v>0</v>
      </c>
      <c r="I488" s="15">
        <f t="shared" si="57"/>
        <v>0</v>
      </c>
      <c r="J488" s="15">
        <f>'Data (2)'!$I$4*G488</f>
        <v>0</v>
      </c>
      <c r="K488" s="15">
        <f>('Data (2)'!$E$4*1.225*I488^2)/2</f>
        <v>0</v>
      </c>
      <c r="L488" s="15">
        <f>J488+K488+'Data (2)'!$G$4</f>
        <v>135.18180000000001</v>
      </c>
      <c r="M488" s="15">
        <f t="shared" si="58"/>
        <v>0</v>
      </c>
      <c r="N488" s="15">
        <f t="shared" si="59"/>
        <v>0</v>
      </c>
      <c r="O488" s="16">
        <f t="shared" si="60"/>
        <v>0</v>
      </c>
      <c r="P488" s="15">
        <f>SUM($N$12:N488)</f>
        <v>909.51086338140692</v>
      </c>
      <c r="Q488" s="15">
        <f>SUM($O$12:O488)</f>
        <v>403.47782789314584</v>
      </c>
      <c r="R488" s="15">
        <f t="shared" si="61"/>
        <v>363.13004510383126</v>
      </c>
      <c r="S488" s="15">
        <f t="shared" si="61"/>
        <v>326.81704059344816</v>
      </c>
      <c r="T488" s="15">
        <f t="shared" si="56"/>
        <v>582.69382278795877</v>
      </c>
    </row>
    <row r="489" spans="3:20" x14ac:dyDescent="0.3">
      <c r="C489" s="13" t="s">
        <v>21</v>
      </c>
      <c r="D489" s="13">
        <v>477</v>
      </c>
      <c r="E489" s="13">
        <v>477</v>
      </c>
      <c r="F489" s="17">
        <v>0</v>
      </c>
      <c r="G489" s="15">
        <f t="shared" si="62"/>
        <v>0</v>
      </c>
      <c r="H489" s="15">
        <f t="shared" si="63"/>
        <v>0</v>
      </c>
      <c r="I489" s="15">
        <f t="shared" si="57"/>
        <v>0</v>
      </c>
      <c r="J489" s="15">
        <f>'Data (2)'!$I$4*G489</f>
        <v>0</v>
      </c>
      <c r="K489" s="15">
        <f>('Data (2)'!$E$4*1.225*I489^2)/2</f>
        <v>0</v>
      </c>
      <c r="L489" s="15">
        <f>J489+K489+'Data (2)'!$G$4</f>
        <v>135.18180000000001</v>
      </c>
      <c r="M489" s="15">
        <f t="shared" si="58"/>
        <v>0</v>
      </c>
      <c r="N489" s="15">
        <f t="shared" si="59"/>
        <v>0</v>
      </c>
      <c r="O489" s="16">
        <f t="shared" si="60"/>
        <v>0</v>
      </c>
      <c r="P489" s="15">
        <f>SUM($N$12:N489)</f>
        <v>909.51086338140692</v>
      </c>
      <c r="Q489" s="15">
        <f>SUM($O$12:O489)</f>
        <v>403.47782789314584</v>
      </c>
      <c r="R489" s="15">
        <f t="shared" si="61"/>
        <v>363.13004510383126</v>
      </c>
      <c r="S489" s="15">
        <f t="shared" si="61"/>
        <v>326.81704059344816</v>
      </c>
      <c r="T489" s="15">
        <f t="shared" si="56"/>
        <v>582.69382278795877</v>
      </c>
    </row>
    <row r="490" spans="3:20" x14ac:dyDescent="0.3">
      <c r="C490" s="13" t="s">
        <v>21</v>
      </c>
      <c r="D490" s="13">
        <v>478</v>
      </c>
      <c r="E490" s="13">
        <v>478</v>
      </c>
      <c r="F490" s="17">
        <v>0</v>
      </c>
      <c r="G490" s="15">
        <f t="shared" si="62"/>
        <v>0</v>
      </c>
      <c r="H490" s="15">
        <f t="shared" si="63"/>
        <v>0</v>
      </c>
      <c r="I490" s="15">
        <f t="shared" si="57"/>
        <v>0</v>
      </c>
      <c r="J490" s="15">
        <f>'Data (2)'!$I$4*G490</f>
        <v>0</v>
      </c>
      <c r="K490" s="15">
        <f>('Data (2)'!$E$4*1.225*I490^2)/2</f>
        <v>0</v>
      </c>
      <c r="L490" s="15">
        <f>J490+K490+'Data (2)'!$G$4</f>
        <v>135.18180000000001</v>
      </c>
      <c r="M490" s="15">
        <f t="shared" si="58"/>
        <v>0</v>
      </c>
      <c r="N490" s="15">
        <f t="shared" si="59"/>
        <v>0</v>
      </c>
      <c r="O490" s="16">
        <f t="shared" si="60"/>
        <v>0</v>
      </c>
      <c r="P490" s="15">
        <f>SUM($N$12:N490)</f>
        <v>909.51086338140692</v>
      </c>
      <c r="Q490" s="15">
        <f>SUM($O$12:O490)</f>
        <v>403.47782789314584</v>
      </c>
      <c r="R490" s="15">
        <f t="shared" si="61"/>
        <v>363.13004510383126</v>
      </c>
      <c r="S490" s="15">
        <f t="shared" si="61"/>
        <v>326.81704059344816</v>
      </c>
      <c r="T490" s="15">
        <f t="shared" si="56"/>
        <v>582.69382278795877</v>
      </c>
    </row>
    <row r="491" spans="3:20" x14ac:dyDescent="0.3">
      <c r="C491" s="13" t="s">
        <v>21</v>
      </c>
      <c r="D491" s="13">
        <v>479</v>
      </c>
      <c r="E491" s="13">
        <v>479</v>
      </c>
      <c r="F491" s="17">
        <v>0</v>
      </c>
      <c r="G491" s="15">
        <f t="shared" si="62"/>
        <v>0</v>
      </c>
      <c r="H491" s="15">
        <f t="shared" si="63"/>
        <v>0</v>
      </c>
      <c r="I491" s="15">
        <f t="shared" si="57"/>
        <v>0</v>
      </c>
      <c r="J491" s="15">
        <f>'Data (2)'!$I$4*G491</f>
        <v>0</v>
      </c>
      <c r="K491" s="15">
        <f>('Data (2)'!$E$4*1.225*I491^2)/2</f>
        <v>0</v>
      </c>
      <c r="L491" s="15">
        <f>J491+K491+'Data (2)'!$G$4</f>
        <v>135.18180000000001</v>
      </c>
      <c r="M491" s="15">
        <f t="shared" si="58"/>
        <v>0</v>
      </c>
      <c r="N491" s="15">
        <f t="shared" si="59"/>
        <v>0</v>
      </c>
      <c r="O491" s="16">
        <f t="shared" si="60"/>
        <v>0</v>
      </c>
      <c r="P491" s="15">
        <f>SUM($N$12:N491)</f>
        <v>909.51086338140692</v>
      </c>
      <c r="Q491" s="15">
        <f>SUM($O$12:O491)</f>
        <v>403.47782789314584</v>
      </c>
      <c r="R491" s="15">
        <f t="shared" si="61"/>
        <v>363.13004510383126</v>
      </c>
      <c r="S491" s="15">
        <f t="shared" si="61"/>
        <v>326.81704059344816</v>
      </c>
      <c r="T491" s="15">
        <f t="shared" si="56"/>
        <v>582.69382278795877</v>
      </c>
    </row>
    <row r="492" spans="3:20" x14ac:dyDescent="0.3">
      <c r="C492" s="13" t="s">
        <v>21</v>
      </c>
      <c r="D492" s="13">
        <v>480</v>
      </c>
      <c r="E492" s="13">
        <v>480</v>
      </c>
      <c r="F492" s="17">
        <v>0</v>
      </c>
      <c r="G492" s="15">
        <f t="shared" si="62"/>
        <v>0</v>
      </c>
      <c r="H492" s="15">
        <f t="shared" si="63"/>
        <v>0</v>
      </c>
      <c r="I492" s="15">
        <f t="shared" si="57"/>
        <v>0</v>
      </c>
      <c r="J492" s="15">
        <f>'Data (2)'!$I$4*G492</f>
        <v>0</v>
      </c>
      <c r="K492" s="15">
        <f>('Data (2)'!$E$4*1.225*I492^2)/2</f>
        <v>0</v>
      </c>
      <c r="L492" s="15">
        <f>J492+K492+'Data (2)'!$G$4</f>
        <v>135.18180000000001</v>
      </c>
      <c r="M492" s="15">
        <f t="shared" si="58"/>
        <v>0</v>
      </c>
      <c r="N492" s="15">
        <f t="shared" si="59"/>
        <v>0</v>
      </c>
      <c r="O492" s="16">
        <f t="shared" si="60"/>
        <v>0</v>
      </c>
      <c r="P492" s="15">
        <f>SUM($N$12:N492)</f>
        <v>909.51086338140692</v>
      </c>
      <c r="Q492" s="15">
        <f>SUM($O$12:O492)</f>
        <v>403.47782789314584</v>
      </c>
      <c r="R492" s="15">
        <f t="shared" si="61"/>
        <v>363.13004510383126</v>
      </c>
      <c r="S492" s="15">
        <f t="shared" si="61"/>
        <v>326.81704059344816</v>
      </c>
      <c r="T492" s="15">
        <f t="shared" si="56"/>
        <v>582.69382278795877</v>
      </c>
    </row>
    <row r="493" spans="3:20" x14ac:dyDescent="0.3">
      <c r="C493" s="13" t="s">
        <v>21</v>
      </c>
      <c r="D493" s="13">
        <v>481</v>
      </c>
      <c r="E493" s="13">
        <v>481</v>
      </c>
      <c r="F493" s="17">
        <v>0</v>
      </c>
      <c r="G493" s="15">
        <f t="shared" si="62"/>
        <v>0</v>
      </c>
      <c r="H493" s="15">
        <f t="shared" si="63"/>
        <v>0</v>
      </c>
      <c r="I493" s="15">
        <f t="shared" si="57"/>
        <v>0</v>
      </c>
      <c r="J493" s="15">
        <f>'Data (2)'!$I$4*G493</f>
        <v>0</v>
      </c>
      <c r="K493" s="15">
        <f>('Data (2)'!$E$4*1.225*I493^2)/2</f>
        <v>0</v>
      </c>
      <c r="L493" s="15">
        <f>J493+K493+'Data (2)'!$G$4</f>
        <v>135.18180000000001</v>
      </c>
      <c r="M493" s="15">
        <f t="shared" si="58"/>
        <v>0</v>
      </c>
      <c r="N493" s="15">
        <f t="shared" si="59"/>
        <v>0</v>
      </c>
      <c r="O493" s="16">
        <f t="shared" si="60"/>
        <v>0</v>
      </c>
      <c r="P493" s="15">
        <f>SUM($N$12:N493)</f>
        <v>909.51086338140692</v>
      </c>
      <c r="Q493" s="15">
        <f>SUM($O$12:O493)</f>
        <v>403.47782789314584</v>
      </c>
      <c r="R493" s="15">
        <f t="shared" si="61"/>
        <v>363.13004510383126</v>
      </c>
      <c r="S493" s="15">
        <f t="shared" si="61"/>
        <v>326.81704059344816</v>
      </c>
      <c r="T493" s="15">
        <f t="shared" si="56"/>
        <v>582.69382278795877</v>
      </c>
    </row>
    <row r="494" spans="3:20" x14ac:dyDescent="0.3">
      <c r="C494" s="13" t="s">
        <v>21</v>
      </c>
      <c r="D494" s="13">
        <v>482</v>
      </c>
      <c r="E494" s="13">
        <v>482</v>
      </c>
      <c r="F494" s="17">
        <v>0</v>
      </c>
      <c r="G494" s="15">
        <f t="shared" si="62"/>
        <v>0</v>
      </c>
      <c r="H494" s="15">
        <f t="shared" si="63"/>
        <v>0</v>
      </c>
      <c r="I494" s="15">
        <f t="shared" si="57"/>
        <v>0</v>
      </c>
      <c r="J494" s="15">
        <f>'Data (2)'!$I$4*G494</f>
        <v>0</v>
      </c>
      <c r="K494" s="15">
        <f>('Data (2)'!$E$4*1.225*I494^2)/2</f>
        <v>0</v>
      </c>
      <c r="L494" s="15">
        <f>J494+K494+'Data (2)'!$G$4</f>
        <v>135.18180000000001</v>
      </c>
      <c r="M494" s="15">
        <f t="shared" si="58"/>
        <v>0</v>
      </c>
      <c r="N494" s="15">
        <f t="shared" si="59"/>
        <v>0</v>
      </c>
      <c r="O494" s="16">
        <f t="shared" si="60"/>
        <v>0</v>
      </c>
      <c r="P494" s="15">
        <f>SUM($N$12:N494)</f>
        <v>909.51086338140692</v>
      </c>
      <c r="Q494" s="15">
        <f>SUM($O$12:O494)</f>
        <v>403.47782789314584</v>
      </c>
      <c r="R494" s="15">
        <f t="shared" si="61"/>
        <v>363.13004510383126</v>
      </c>
      <c r="S494" s="15">
        <f t="shared" si="61"/>
        <v>326.81704059344816</v>
      </c>
      <c r="T494" s="15">
        <f t="shared" si="56"/>
        <v>582.69382278795877</v>
      </c>
    </row>
    <row r="495" spans="3:20" x14ac:dyDescent="0.3">
      <c r="C495" s="13" t="s">
        <v>21</v>
      </c>
      <c r="D495" s="13">
        <v>483</v>
      </c>
      <c r="E495" s="13">
        <v>483</v>
      </c>
      <c r="F495" s="17">
        <v>0</v>
      </c>
      <c r="G495" s="15">
        <f t="shared" si="62"/>
        <v>0</v>
      </c>
      <c r="H495" s="15">
        <f t="shared" si="63"/>
        <v>0</v>
      </c>
      <c r="I495" s="15">
        <f t="shared" si="57"/>
        <v>0</v>
      </c>
      <c r="J495" s="15">
        <f>'Data (2)'!$I$4*G495</f>
        <v>0</v>
      </c>
      <c r="K495" s="15">
        <f>('Data (2)'!$E$4*1.225*I495^2)/2</f>
        <v>0</v>
      </c>
      <c r="L495" s="15">
        <f>J495+K495+'Data (2)'!$G$4</f>
        <v>135.18180000000001</v>
      </c>
      <c r="M495" s="15">
        <f t="shared" si="58"/>
        <v>0</v>
      </c>
      <c r="N495" s="15">
        <f t="shared" si="59"/>
        <v>0</v>
      </c>
      <c r="O495" s="16">
        <f t="shared" si="60"/>
        <v>0</v>
      </c>
      <c r="P495" s="15">
        <f>SUM($N$12:N495)</f>
        <v>909.51086338140692</v>
      </c>
      <c r="Q495" s="15">
        <f>SUM($O$12:O495)</f>
        <v>403.47782789314584</v>
      </c>
      <c r="R495" s="15">
        <f t="shared" si="61"/>
        <v>363.13004510383126</v>
      </c>
      <c r="S495" s="15">
        <f t="shared" si="61"/>
        <v>326.81704059344816</v>
      </c>
      <c r="T495" s="15">
        <f t="shared" si="56"/>
        <v>582.69382278795877</v>
      </c>
    </row>
    <row r="496" spans="3:20" x14ac:dyDescent="0.3">
      <c r="C496" s="13" t="s">
        <v>21</v>
      </c>
      <c r="D496" s="13">
        <v>484</v>
      </c>
      <c r="E496" s="13">
        <v>484</v>
      </c>
      <c r="F496" s="17">
        <v>0</v>
      </c>
      <c r="G496" s="15">
        <f t="shared" si="62"/>
        <v>0</v>
      </c>
      <c r="H496" s="15">
        <f t="shared" si="63"/>
        <v>0</v>
      </c>
      <c r="I496" s="15">
        <f t="shared" si="57"/>
        <v>0</v>
      </c>
      <c r="J496" s="15">
        <f>'Data (2)'!$I$4*G496</f>
        <v>0</v>
      </c>
      <c r="K496" s="15">
        <f>('Data (2)'!$E$4*1.225*I496^2)/2</f>
        <v>0</v>
      </c>
      <c r="L496" s="15">
        <f>J496+K496+'Data (2)'!$G$4</f>
        <v>135.18180000000001</v>
      </c>
      <c r="M496" s="15">
        <f t="shared" si="58"/>
        <v>0</v>
      </c>
      <c r="N496" s="15">
        <f t="shared" si="59"/>
        <v>0</v>
      </c>
      <c r="O496" s="16">
        <f t="shared" si="60"/>
        <v>0</v>
      </c>
      <c r="P496" s="15">
        <f>SUM($N$12:N496)</f>
        <v>909.51086338140692</v>
      </c>
      <c r="Q496" s="15">
        <f>SUM($O$12:O496)</f>
        <v>403.47782789314584</v>
      </c>
      <c r="R496" s="15">
        <f t="shared" si="61"/>
        <v>363.13004510383126</v>
      </c>
      <c r="S496" s="15">
        <f t="shared" si="61"/>
        <v>326.81704059344816</v>
      </c>
      <c r="T496" s="15">
        <f t="shared" si="56"/>
        <v>582.69382278795877</v>
      </c>
    </row>
    <row r="497" spans="3:20" x14ac:dyDescent="0.3">
      <c r="C497" s="13" t="s">
        <v>21</v>
      </c>
      <c r="D497" s="13">
        <v>485</v>
      </c>
      <c r="E497" s="13">
        <v>485</v>
      </c>
      <c r="F497" s="17">
        <v>0</v>
      </c>
      <c r="G497" s="15">
        <f t="shared" si="62"/>
        <v>0</v>
      </c>
      <c r="H497" s="15">
        <f t="shared" si="63"/>
        <v>0</v>
      </c>
      <c r="I497" s="15">
        <f t="shared" si="57"/>
        <v>0</v>
      </c>
      <c r="J497" s="15">
        <f>'Data (2)'!$I$4*G497</f>
        <v>0</v>
      </c>
      <c r="K497" s="15">
        <f>('Data (2)'!$E$4*1.225*I497^2)/2</f>
        <v>0</v>
      </c>
      <c r="L497" s="15">
        <f>J497+K497+'Data (2)'!$G$4</f>
        <v>135.18180000000001</v>
      </c>
      <c r="M497" s="15">
        <f t="shared" si="58"/>
        <v>0</v>
      </c>
      <c r="N497" s="15">
        <f t="shared" si="59"/>
        <v>0</v>
      </c>
      <c r="O497" s="16">
        <f t="shared" si="60"/>
        <v>0</v>
      </c>
      <c r="P497" s="15">
        <f>SUM($N$12:N497)</f>
        <v>909.51086338140692</v>
      </c>
      <c r="Q497" s="15">
        <f>SUM($O$12:O497)</f>
        <v>403.47782789314584</v>
      </c>
      <c r="R497" s="15">
        <f t="shared" si="61"/>
        <v>363.13004510383126</v>
      </c>
      <c r="S497" s="15">
        <f t="shared" si="61"/>
        <v>326.81704059344816</v>
      </c>
      <c r="T497" s="15">
        <f t="shared" si="56"/>
        <v>582.69382278795877</v>
      </c>
    </row>
    <row r="498" spans="3:20" x14ac:dyDescent="0.3">
      <c r="C498" s="13" t="s">
        <v>21</v>
      </c>
      <c r="D498" s="13">
        <v>486</v>
      </c>
      <c r="E498" s="13">
        <v>486</v>
      </c>
      <c r="F498" s="17">
        <v>0</v>
      </c>
      <c r="G498" s="15">
        <f t="shared" si="62"/>
        <v>0</v>
      </c>
      <c r="H498" s="15">
        <f t="shared" si="63"/>
        <v>0</v>
      </c>
      <c r="I498" s="15">
        <f t="shared" si="57"/>
        <v>0</v>
      </c>
      <c r="J498" s="15">
        <f>'Data (2)'!$I$4*G498</f>
        <v>0</v>
      </c>
      <c r="K498" s="15">
        <f>('Data (2)'!$E$4*1.225*I498^2)/2</f>
        <v>0</v>
      </c>
      <c r="L498" s="15">
        <f>J498+K498+'Data (2)'!$G$4</f>
        <v>135.18180000000001</v>
      </c>
      <c r="M498" s="15">
        <f t="shared" si="58"/>
        <v>0</v>
      </c>
      <c r="N498" s="15">
        <f t="shared" si="59"/>
        <v>0</v>
      </c>
      <c r="O498" s="16">
        <f t="shared" si="60"/>
        <v>0</v>
      </c>
      <c r="P498" s="15">
        <f>SUM($N$12:N498)</f>
        <v>909.51086338140692</v>
      </c>
      <c r="Q498" s="15">
        <f>SUM($O$12:O498)</f>
        <v>403.47782789314584</v>
      </c>
      <c r="R498" s="15">
        <f t="shared" si="61"/>
        <v>363.13004510383126</v>
      </c>
      <c r="S498" s="15">
        <f t="shared" si="61"/>
        <v>326.81704059344816</v>
      </c>
      <c r="T498" s="15">
        <f t="shared" si="56"/>
        <v>582.69382278795877</v>
      </c>
    </row>
    <row r="499" spans="3:20" x14ac:dyDescent="0.3">
      <c r="C499" s="13" t="s">
        <v>21</v>
      </c>
      <c r="D499" s="13">
        <v>487</v>
      </c>
      <c r="E499" s="13">
        <v>487</v>
      </c>
      <c r="F499" s="17">
        <v>0</v>
      </c>
      <c r="G499" s="15">
        <f t="shared" si="62"/>
        <v>0</v>
      </c>
      <c r="H499" s="15">
        <f t="shared" si="63"/>
        <v>0</v>
      </c>
      <c r="I499" s="15">
        <f t="shared" si="57"/>
        <v>0</v>
      </c>
      <c r="J499" s="15">
        <f>'Data (2)'!$I$4*G499</f>
        <v>0</v>
      </c>
      <c r="K499" s="15">
        <f>('Data (2)'!$E$4*1.225*I499^2)/2</f>
        <v>0</v>
      </c>
      <c r="L499" s="15">
        <f>J499+K499+'Data (2)'!$G$4</f>
        <v>135.18180000000001</v>
      </c>
      <c r="M499" s="15">
        <f t="shared" si="58"/>
        <v>0</v>
      </c>
      <c r="N499" s="15">
        <f t="shared" si="59"/>
        <v>0</v>
      </c>
      <c r="O499" s="16">
        <f t="shared" si="60"/>
        <v>0</v>
      </c>
      <c r="P499" s="15">
        <f>SUM($N$12:N499)</f>
        <v>909.51086338140692</v>
      </c>
      <c r="Q499" s="15">
        <f>SUM($O$12:O499)</f>
        <v>403.47782789314584</v>
      </c>
      <c r="R499" s="15">
        <f t="shared" si="61"/>
        <v>363.13004510383126</v>
      </c>
      <c r="S499" s="15">
        <f t="shared" si="61"/>
        <v>326.81704059344816</v>
      </c>
      <c r="T499" s="15">
        <f t="shared" si="56"/>
        <v>582.69382278795877</v>
      </c>
    </row>
    <row r="500" spans="3:20" x14ac:dyDescent="0.3">
      <c r="C500" s="13" t="s">
        <v>21</v>
      </c>
      <c r="D500" s="13">
        <v>488</v>
      </c>
      <c r="E500" s="13">
        <v>488</v>
      </c>
      <c r="F500" s="17">
        <v>0</v>
      </c>
      <c r="G500" s="15">
        <f t="shared" si="62"/>
        <v>0</v>
      </c>
      <c r="H500" s="15">
        <f t="shared" si="63"/>
        <v>0</v>
      </c>
      <c r="I500" s="15">
        <f t="shared" si="57"/>
        <v>0</v>
      </c>
      <c r="J500" s="15">
        <f>'Data (2)'!$I$4*G500</f>
        <v>0</v>
      </c>
      <c r="K500" s="15">
        <f>('Data (2)'!$E$4*1.225*I500^2)/2</f>
        <v>0</v>
      </c>
      <c r="L500" s="15">
        <f>J500+K500+'Data (2)'!$G$4</f>
        <v>135.18180000000001</v>
      </c>
      <c r="M500" s="15">
        <f t="shared" si="58"/>
        <v>0</v>
      </c>
      <c r="N500" s="15">
        <f t="shared" si="59"/>
        <v>0</v>
      </c>
      <c r="O500" s="16">
        <f t="shared" si="60"/>
        <v>0</v>
      </c>
      <c r="P500" s="15">
        <f>SUM($N$12:N500)</f>
        <v>909.51086338140692</v>
      </c>
      <c r="Q500" s="15">
        <f>SUM($O$12:O500)</f>
        <v>403.47782789314584</v>
      </c>
      <c r="R500" s="15">
        <f t="shared" si="61"/>
        <v>363.13004510383126</v>
      </c>
      <c r="S500" s="15">
        <f t="shared" si="61"/>
        <v>326.81704059344816</v>
      </c>
      <c r="T500" s="15">
        <f t="shared" si="56"/>
        <v>582.69382278795877</v>
      </c>
    </row>
    <row r="501" spans="3:20" x14ac:dyDescent="0.3">
      <c r="C501" s="13" t="s">
        <v>21</v>
      </c>
      <c r="D501" s="13">
        <v>489</v>
      </c>
      <c r="E501" s="13">
        <v>489</v>
      </c>
      <c r="F501" s="17">
        <v>0</v>
      </c>
      <c r="G501" s="15">
        <f t="shared" si="62"/>
        <v>0</v>
      </c>
      <c r="H501" s="15">
        <f t="shared" si="63"/>
        <v>0</v>
      </c>
      <c r="I501" s="15">
        <f t="shared" si="57"/>
        <v>0</v>
      </c>
      <c r="J501" s="15">
        <f>'Data (2)'!$I$4*G501</f>
        <v>0</v>
      </c>
      <c r="K501" s="15">
        <f>('Data (2)'!$E$4*1.225*I501^2)/2</f>
        <v>0</v>
      </c>
      <c r="L501" s="15">
        <f>J501+K501+'Data (2)'!$G$4</f>
        <v>135.18180000000001</v>
      </c>
      <c r="M501" s="15">
        <f t="shared" si="58"/>
        <v>0</v>
      </c>
      <c r="N501" s="15">
        <f t="shared" si="59"/>
        <v>0</v>
      </c>
      <c r="O501" s="16">
        <f t="shared" si="60"/>
        <v>0</v>
      </c>
      <c r="P501" s="15">
        <f>SUM($N$12:N501)</f>
        <v>909.51086338140692</v>
      </c>
      <c r="Q501" s="15">
        <f>SUM($O$12:O501)</f>
        <v>403.47782789314584</v>
      </c>
      <c r="R501" s="15">
        <f t="shared" si="61"/>
        <v>363.13004510383126</v>
      </c>
      <c r="S501" s="15">
        <f t="shared" si="61"/>
        <v>326.81704059344816</v>
      </c>
      <c r="T501" s="15">
        <f t="shared" si="56"/>
        <v>582.69382278795877</v>
      </c>
    </row>
    <row r="502" spans="3:20" x14ac:dyDescent="0.3">
      <c r="C502" s="13" t="s">
        <v>21</v>
      </c>
      <c r="D502" s="13">
        <v>490</v>
      </c>
      <c r="E502" s="13">
        <v>490</v>
      </c>
      <c r="F502" s="17">
        <v>0</v>
      </c>
      <c r="G502" s="15">
        <f t="shared" si="62"/>
        <v>0</v>
      </c>
      <c r="H502" s="15">
        <f t="shared" si="63"/>
        <v>0</v>
      </c>
      <c r="I502" s="15">
        <f t="shared" si="57"/>
        <v>0</v>
      </c>
      <c r="J502" s="15">
        <f>'Data (2)'!$I$4*G502</f>
        <v>0</v>
      </c>
      <c r="K502" s="15">
        <f>('Data (2)'!$E$4*1.225*I502^2)/2</f>
        <v>0</v>
      </c>
      <c r="L502" s="15">
        <f>J502+K502+'Data (2)'!$G$4</f>
        <v>135.18180000000001</v>
      </c>
      <c r="M502" s="15">
        <f t="shared" si="58"/>
        <v>0</v>
      </c>
      <c r="N502" s="15">
        <f t="shared" si="59"/>
        <v>0</v>
      </c>
      <c r="O502" s="16">
        <f t="shared" si="60"/>
        <v>0</v>
      </c>
      <c r="P502" s="15">
        <f>SUM($N$12:N502)</f>
        <v>909.51086338140692</v>
      </c>
      <c r="Q502" s="15">
        <f>SUM($O$12:O502)</f>
        <v>403.47782789314584</v>
      </c>
      <c r="R502" s="15">
        <f t="shared" si="61"/>
        <v>363.13004510383126</v>
      </c>
      <c r="S502" s="15">
        <f t="shared" si="61"/>
        <v>326.81704059344816</v>
      </c>
      <c r="T502" s="15">
        <f t="shared" si="56"/>
        <v>582.69382278795877</v>
      </c>
    </row>
    <row r="503" spans="3:20" x14ac:dyDescent="0.3">
      <c r="C503" s="13" t="s">
        <v>21</v>
      </c>
      <c r="D503" s="13">
        <v>491</v>
      </c>
      <c r="E503" s="13">
        <v>491</v>
      </c>
      <c r="F503" s="17">
        <v>0</v>
      </c>
      <c r="G503" s="15">
        <f t="shared" si="62"/>
        <v>0</v>
      </c>
      <c r="H503" s="15">
        <f t="shared" si="63"/>
        <v>0</v>
      </c>
      <c r="I503" s="15">
        <f t="shared" si="57"/>
        <v>0</v>
      </c>
      <c r="J503" s="15">
        <f>'Data (2)'!$I$4*G503</f>
        <v>0</v>
      </c>
      <c r="K503" s="15">
        <f>('Data (2)'!$E$4*1.225*I503^2)/2</f>
        <v>0</v>
      </c>
      <c r="L503" s="15">
        <f>J503+K503+'Data (2)'!$G$4</f>
        <v>135.18180000000001</v>
      </c>
      <c r="M503" s="15">
        <f t="shared" si="58"/>
        <v>0</v>
      </c>
      <c r="N503" s="15">
        <f t="shared" si="59"/>
        <v>0</v>
      </c>
      <c r="O503" s="16">
        <f t="shared" si="60"/>
        <v>0</v>
      </c>
      <c r="P503" s="15">
        <f>SUM($N$12:N503)</f>
        <v>909.51086338140692</v>
      </c>
      <c r="Q503" s="15">
        <f>SUM($O$12:O503)</f>
        <v>403.47782789314584</v>
      </c>
      <c r="R503" s="15">
        <f t="shared" si="61"/>
        <v>363.13004510383126</v>
      </c>
      <c r="S503" s="15">
        <f t="shared" si="61"/>
        <v>326.81704059344816</v>
      </c>
      <c r="T503" s="15">
        <f t="shared" si="56"/>
        <v>582.69382278795877</v>
      </c>
    </row>
    <row r="504" spans="3:20" x14ac:dyDescent="0.3">
      <c r="C504" s="13" t="s">
        <v>21</v>
      </c>
      <c r="D504" s="13">
        <v>492</v>
      </c>
      <c r="E504" s="13">
        <v>492</v>
      </c>
      <c r="F504" s="17">
        <v>0</v>
      </c>
      <c r="G504" s="15">
        <f t="shared" si="62"/>
        <v>0</v>
      </c>
      <c r="H504" s="15">
        <f t="shared" si="63"/>
        <v>0</v>
      </c>
      <c r="I504" s="15">
        <f t="shared" si="57"/>
        <v>0</v>
      </c>
      <c r="J504" s="15">
        <f>'Data (2)'!$I$4*G504</f>
        <v>0</v>
      </c>
      <c r="K504" s="15">
        <f>('Data (2)'!$E$4*1.225*I504^2)/2</f>
        <v>0</v>
      </c>
      <c r="L504" s="15">
        <f>J504+K504+'Data (2)'!$G$4</f>
        <v>135.18180000000001</v>
      </c>
      <c r="M504" s="15">
        <f t="shared" si="58"/>
        <v>0</v>
      </c>
      <c r="N504" s="15">
        <f t="shared" si="59"/>
        <v>0</v>
      </c>
      <c r="O504" s="16">
        <f t="shared" si="60"/>
        <v>0</v>
      </c>
      <c r="P504" s="15">
        <f>SUM($N$12:N504)</f>
        <v>909.51086338140692</v>
      </c>
      <c r="Q504" s="15">
        <f>SUM($O$12:O504)</f>
        <v>403.47782789314584</v>
      </c>
      <c r="R504" s="15">
        <f t="shared" si="61"/>
        <v>363.13004510383126</v>
      </c>
      <c r="S504" s="15">
        <f t="shared" si="61"/>
        <v>326.81704059344816</v>
      </c>
      <c r="T504" s="15">
        <f t="shared" si="56"/>
        <v>582.69382278795877</v>
      </c>
    </row>
    <row r="505" spans="3:20" x14ac:dyDescent="0.3">
      <c r="C505" s="13" t="s">
        <v>21</v>
      </c>
      <c r="D505" s="13">
        <v>493</v>
      </c>
      <c r="E505" s="13">
        <v>493</v>
      </c>
      <c r="F505" s="17">
        <v>0</v>
      </c>
      <c r="G505" s="15">
        <f t="shared" si="62"/>
        <v>0</v>
      </c>
      <c r="H505" s="15">
        <f t="shared" si="63"/>
        <v>0</v>
      </c>
      <c r="I505" s="15">
        <f t="shared" si="57"/>
        <v>0</v>
      </c>
      <c r="J505" s="15">
        <f>'Data (2)'!$I$4*G505</f>
        <v>0</v>
      </c>
      <c r="K505" s="15">
        <f>('Data (2)'!$E$4*1.225*I505^2)/2</f>
        <v>0</v>
      </c>
      <c r="L505" s="15">
        <f>J505+K505+'Data (2)'!$G$4</f>
        <v>135.18180000000001</v>
      </c>
      <c r="M505" s="15">
        <f t="shared" si="58"/>
        <v>0</v>
      </c>
      <c r="N505" s="15">
        <f t="shared" si="59"/>
        <v>0</v>
      </c>
      <c r="O505" s="16">
        <f t="shared" si="60"/>
        <v>0</v>
      </c>
      <c r="P505" s="15">
        <f>SUM($N$12:N505)</f>
        <v>909.51086338140692</v>
      </c>
      <c r="Q505" s="15">
        <f>SUM($O$12:O505)</f>
        <v>403.47782789314584</v>
      </c>
      <c r="R505" s="15">
        <f t="shared" si="61"/>
        <v>363.13004510383126</v>
      </c>
      <c r="S505" s="15">
        <f t="shared" si="61"/>
        <v>326.81704059344816</v>
      </c>
      <c r="T505" s="15">
        <f t="shared" si="56"/>
        <v>582.69382278795877</v>
      </c>
    </row>
    <row r="506" spans="3:20" x14ac:dyDescent="0.3">
      <c r="C506" s="13" t="s">
        <v>21</v>
      </c>
      <c r="D506" s="13">
        <v>494</v>
      </c>
      <c r="E506" s="13">
        <v>494</v>
      </c>
      <c r="F506" s="17">
        <v>0</v>
      </c>
      <c r="G506" s="15">
        <f t="shared" si="62"/>
        <v>0</v>
      </c>
      <c r="H506" s="15">
        <f t="shared" si="63"/>
        <v>0</v>
      </c>
      <c r="I506" s="15">
        <f t="shared" si="57"/>
        <v>0</v>
      </c>
      <c r="J506" s="15">
        <f>'Data (2)'!$I$4*G506</f>
        <v>0</v>
      </c>
      <c r="K506" s="15">
        <f>('Data (2)'!$E$4*1.225*I506^2)/2</f>
        <v>0</v>
      </c>
      <c r="L506" s="15">
        <f>J506+K506+'Data (2)'!$G$4</f>
        <v>135.18180000000001</v>
      </c>
      <c r="M506" s="15">
        <f t="shared" si="58"/>
        <v>0</v>
      </c>
      <c r="N506" s="15">
        <f t="shared" si="59"/>
        <v>0</v>
      </c>
      <c r="O506" s="16">
        <f t="shared" si="60"/>
        <v>0</v>
      </c>
      <c r="P506" s="15">
        <f>SUM($N$12:N506)</f>
        <v>909.51086338140692</v>
      </c>
      <c r="Q506" s="15">
        <f>SUM($O$12:O506)</f>
        <v>403.47782789314584</v>
      </c>
      <c r="R506" s="15">
        <f t="shared" si="61"/>
        <v>363.13004510383126</v>
      </c>
      <c r="S506" s="15">
        <f t="shared" si="61"/>
        <v>326.81704059344816</v>
      </c>
      <c r="T506" s="15">
        <f t="shared" si="56"/>
        <v>582.69382278795877</v>
      </c>
    </row>
    <row r="507" spans="3:20" x14ac:dyDescent="0.3">
      <c r="C507" s="13" t="s">
        <v>21</v>
      </c>
      <c r="D507" s="13">
        <v>495</v>
      </c>
      <c r="E507" s="13">
        <v>495</v>
      </c>
      <c r="F507" s="17">
        <v>0</v>
      </c>
      <c r="G507" s="15">
        <f t="shared" si="62"/>
        <v>0</v>
      </c>
      <c r="H507" s="15">
        <f t="shared" si="63"/>
        <v>0</v>
      </c>
      <c r="I507" s="15">
        <f t="shared" si="57"/>
        <v>0</v>
      </c>
      <c r="J507" s="15">
        <f>'Data (2)'!$I$4*G507</f>
        <v>0</v>
      </c>
      <c r="K507" s="15">
        <f>('Data (2)'!$E$4*1.225*I507^2)/2</f>
        <v>0</v>
      </c>
      <c r="L507" s="15">
        <f>J507+K507+'Data (2)'!$G$4</f>
        <v>135.18180000000001</v>
      </c>
      <c r="M507" s="15">
        <f t="shared" si="58"/>
        <v>0</v>
      </c>
      <c r="N507" s="15">
        <f t="shared" si="59"/>
        <v>0</v>
      </c>
      <c r="O507" s="16">
        <f t="shared" si="60"/>
        <v>0</v>
      </c>
      <c r="P507" s="15">
        <f>SUM($N$12:N507)</f>
        <v>909.51086338140692</v>
      </c>
      <c r="Q507" s="15">
        <f>SUM($O$12:O507)</f>
        <v>403.47782789314584</v>
      </c>
      <c r="R507" s="15">
        <f t="shared" si="61"/>
        <v>363.13004510383126</v>
      </c>
      <c r="S507" s="15">
        <f t="shared" si="61"/>
        <v>326.81704059344816</v>
      </c>
      <c r="T507" s="15">
        <f t="shared" si="56"/>
        <v>582.69382278795877</v>
      </c>
    </row>
    <row r="508" spans="3:20" x14ac:dyDescent="0.3">
      <c r="C508" s="13" t="s">
        <v>21</v>
      </c>
      <c r="D508" s="13">
        <v>496</v>
      </c>
      <c r="E508" s="13">
        <v>496</v>
      </c>
      <c r="F508" s="17">
        <v>0</v>
      </c>
      <c r="G508" s="15">
        <f t="shared" si="62"/>
        <v>0</v>
      </c>
      <c r="H508" s="15">
        <f t="shared" si="63"/>
        <v>0</v>
      </c>
      <c r="I508" s="15">
        <f t="shared" si="57"/>
        <v>0</v>
      </c>
      <c r="J508" s="15">
        <f>'Data (2)'!$I$4*G508</f>
        <v>0</v>
      </c>
      <c r="K508" s="15">
        <f>('Data (2)'!$E$4*1.225*I508^2)/2</f>
        <v>0</v>
      </c>
      <c r="L508" s="15">
        <f>J508+K508+'Data (2)'!$G$4</f>
        <v>135.18180000000001</v>
      </c>
      <c r="M508" s="15">
        <f t="shared" si="58"/>
        <v>0</v>
      </c>
      <c r="N508" s="15">
        <f t="shared" si="59"/>
        <v>0</v>
      </c>
      <c r="O508" s="16">
        <f t="shared" si="60"/>
        <v>0</v>
      </c>
      <c r="P508" s="15">
        <f>SUM($N$12:N508)</f>
        <v>909.51086338140692</v>
      </c>
      <c r="Q508" s="15">
        <f>SUM($O$12:O508)</f>
        <v>403.47782789314584</v>
      </c>
      <c r="R508" s="15">
        <f t="shared" si="61"/>
        <v>363.13004510383126</v>
      </c>
      <c r="S508" s="15">
        <f t="shared" si="61"/>
        <v>326.81704059344816</v>
      </c>
      <c r="T508" s="15">
        <f t="shared" si="56"/>
        <v>582.69382278795877</v>
      </c>
    </row>
    <row r="509" spans="3:20" x14ac:dyDescent="0.3">
      <c r="C509" s="13" t="s">
        <v>21</v>
      </c>
      <c r="D509" s="13">
        <v>497</v>
      </c>
      <c r="E509" s="13">
        <v>497</v>
      </c>
      <c r="F509" s="17">
        <v>0</v>
      </c>
      <c r="G509" s="15">
        <f t="shared" si="62"/>
        <v>0</v>
      </c>
      <c r="H509" s="15">
        <f t="shared" si="63"/>
        <v>0</v>
      </c>
      <c r="I509" s="15">
        <f t="shared" si="57"/>
        <v>0</v>
      </c>
      <c r="J509" s="15">
        <f>'Data (2)'!$I$4*G509</f>
        <v>0</v>
      </c>
      <c r="K509" s="15">
        <f>('Data (2)'!$E$4*1.225*I509^2)/2</f>
        <v>0</v>
      </c>
      <c r="L509" s="15">
        <f>J509+K509+'Data (2)'!$G$4</f>
        <v>135.18180000000001</v>
      </c>
      <c r="M509" s="15">
        <f t="shared" si="58"/>
        <v>0</v>
      </c>
      <c r="N509" s="15">
        <f t="shared" si="59"/>
        <v>0</v>
      </c>
      <c r="O509" s="16">
        <f t="shared" si="60"/>
        <v>0</v>
      </c>
      <c r="P509" s="15">
        <f>SUM($N$12:N509)</f>
        <v>909.51086338140692</v>
      </c>
      <c r="Q509" s="15">
        <f>SUM($O$12:O509)</f>
        <v>403.47782789314584</v>
      </c>
      <c r="R509" s="15">
        <f t="shared" si="61"/>
        <v>363.13004510383126</v>
      </c>
      <c r="S509" s="15">
        <f t="shared" si="61"/>
        <v>326.81704059344816</v>
      </c>
      <c r="T509" s="15">
        <f t="shared" si="56"/>
        <v>582.69382278795877</v>
      </c>
    </row>
    <row r="510" spans="3:20" x14ac:dyDescent="0.3">
      <c r="C510" s="13" t="s">
        <v>21</v>
      </c>
      <c r="D510" s="13">
        <v>498</v>
      </c>
      <c r="E510" s="13">
        <v>498</v>
      </c>
      <c r="F510" s="17">
        <v>0</v>
      </c>
      <c r="G510" s="15">
        <f t="shared" si="62"/>
        <v>0</v>
      </c>
      <c r="H510" s="15">
        <f t="shared" si="63"/>
        <v>0</v>
      </c>
      <c r="I510" s="15">
        <f t="shared" si="57"/>
        <v>0</v>
      </c>
      <c r="J510" s="15">
        <f>'Data (2)'!$I$4*G510</f>
        <v>0</v>
      </c>
      <c r="K510" s="15">
        <f>('Data (2)'!$E$4*1.225*I510^2)/2</f>
        <v>0</v>
      </c>
      <c r="L510" s="15">
        <f>J510+K510+'Data (2)'!$G$4</f>
        <v>135.18180000000001</v>
      </c>
      <c r="M510" s="15">
        <f t="shared" si="58"/>
        <v>0</v>
      </c>
      <c r="N510" s="15">
        <f t="shared" si="59"/>
        <v>0</v>
      </c>
      <c r="O510" s="16">
        <f t="shared" si="60"/>
        <v>0</v>
      </c>
      <c r="P510" s="15">
        <f>SUM($N$12:N510)</f>
        <v>909.51086338140692</v>
      </c>
      <c r="Q510" s="15">
        <f>SUM($O$12:O510)</f>
        <v>403.47782789314584</v>
      </c>
      <c r="R510" s="15">
        <f t="shared" si="61"/>
        <v>363.13004510383126</v>
      </c>
      <c r="S510" s="15">
        <f t="shared" si="61"/>
        <v>326.81704059344816</v>
      </c>
      <c r="T510" s="15">
        <f t="shared" si="56"/>
        <v>582.69382278795877</v>
      </c>
    </row>
    <row r="511" spans="3:20" x14ac:dyDescent="0.3">
      <c r="C511" s="13" t="s">
        <v>21</v>
      </c>
      <c r="D511" s="13">
        <v>499</v>
      </c>
      <c r="E511" s="13">
        <v>499</v>
      </c>
      <c r="F511" s="17">
        <v>0</v>
      </c>
      <c r="G511" s="15">
        <f t="shared" si="62"/>
        <v>0</v>
      </c>
      <c r="H511" s="15">
        <f t="shared" si="63"/>
        <v>0</v>
      </c>
      <c r="I511" s="15">
        <f t="shared" si="57"/>
        <v>0</v>
      </c>
      <c r="J511" s="15">
        <f>'Data (2)'!$I$4*G511</f>
        <v>0</v>
      </c>
      <c r="K511" s="15">
        <f>('Data (2)'!$E$4*1.225*I511^2)/2</f>
        <v>0</v>
      </c>
      <c r="L511" s="15">
        <f>J511+K511+'Data (2)'!$G$4</f>
        <v>135.18180000000001</v>
      </c>
      <c r="M511" s="15">
        <f t="shared" si="58"/>
        <v>0</v>
      </c>
      <c r="N511" s="15">
        <f t="shared" si="59"/>
        <v>0</v>
      </c>
      <c r="O511" s="16">
        <f t="shared" si="60"/>
        <v>0</v>
      </c>
      <c r="P511" s="15">
        <f>SUM($N$12:N511)</f>
        <v>909.51086338140692</v>
      </c>
      <c r="Q511" s="15">
        <f>SUM($O$12:O511)</f>
        <v>403.47782789314584</v>
      </c>
      <c r="R511" s="15">
        <f t="shared" si="61"/>
        <v>363.13004510383126</v>
      </c>
      <c r="S511" s="15">
        <f t="shared" si="61"/>
        <v>326.81704059344816</v>
      </c>
      <c r="T511" s="15">
        <f t="shared" si="56"/>
        <v>582.69382278795877</v>
      </c>
    </row>
    <row r="512" spans="3:20" x14ac:dyDescent="0.3">
      <c r="C512" s="13" t="s">
        <v>21</v>
      </c>
      <c r="D512" s="13">
        <v>500</v>
      </c>
      <c r="E512" s="13">
        <v>500</v>
      </c>
      <c r="F512" s="17">
        <v>0</v>
      </c>
      <c r="G512" s="15">
        <f t="shared" si="62"/>
        <v>0</v>
      </c>
      <c r="H512" s="15">
        <f t="shared" si="63"/>
        <v>0</v>
      </c>
      <c r="I512" s="15">
        <f t="shared" si="57"/>
        <v>0</v>
      </c>
      <c r="J512" s="15">
        <f>'Data (2)'!$I$4*G512</f>
        <v>0</v>
      </c>
      <c r="K512" s="15">
        <f>('Data (2)'!$E$4*1.225*I512^2)/2</f>
        <v>0</v>
      </c>
      <c r="L512" s="15">
        <f>J512+K512+'Data (2)'!$G$4</f>
        <v>135.18180000000001</v>
      </c>
      <c r="M512" s="15">
        <f t="shared" si="58"/>
        <v>0</v>
      </c>
      <c r="N512" s="15">
        <f t="shared" si="59"/>
        <v>0</v>
      </c>
      <c r="O512" s="16">
        <f t="shared" si="60"/>
        <v>0</v>
      </c>
      <c r="P512" s="15">
        <f>SUM($N$12:N512)</f>
        <v>909.51086338140692</v>
      </c>
      <c r="Q512" s="15">
        <f>SUM($O$12:O512)</f>
        <v>403.47782789314584</v>
      </c>
      <c r="R512" s="15">
        <f t="shared" si="61"/>
        <v>363.13004510383126</v>
      </c>
      <c r="S512" s="15">
        <f t="shared" si="61"/>
        <v>326.81704059344816</v>
      </c>
      <c r="T512" s="15">
        <f t="shared" si="56"/>
        <v>582.69382278795877</v>
      </c>
    </row>
    <row r="513" spans="3:20" x14ac:dyDescent="0.3">
      <c r="C513" s="13" t="s">
        <v>21</v>
      </c>
      <c r="D513" s="13">
        <v>501</v>
      </c>
      <c r="E513" s="13">
        <v>501</v>
      </c>
      <c r="F513" s="17">
        <v>0</v>
      </c>
      <c r="G513" s="15">
        <f t="shared" si="62"/>
        <v>0</v>
      </c>
      <c r="H513" s="15">
        <f t="shared" si="63"/>
        <v>0</v>
      </c>
      <c r="I513" s="15">
        <f t="shared" si="57"/>
        <v>0</v>
      </c>
      <c r="J513" s="15">
        <f>'Data (2)'!$I$4*G513</f>
        <v>0</v>
      </c>
      <c r="K513" s="15">
        <f>('Data (2)'!$E$4*1.225*I513^2)/2</f>
        <v>0</v>
      </c>
      <c r="L513" s="15">
        <f>J513+K513+'Data (2)'!$G$4</f>
        <v>135.18180000000001</v>
      </c>
      <c r="M513" s="15">
        <f t="shared" si="58"/>
        <v>0</v>
      </c>
      <c r="N513" s="15">
        <f t="shared" si="59"/>
        <v>0</v>
      </c>
      <c r="O513" s="16">
        <f t="shared" si="60"/>
        <v>0</v>
      </c>
      <c r="P513" s="15">
        <f>SUM($N$12:N513)</f>
        <v>909.51086338140692</v>
      </c>
      <c r="Q513" s="15">
        <f>SUM($O$12:O513)</f>
        <v>403.47782789314584</v>
      </c>
      <c r="R513" s="15">
        <f t="shared" si="61"/>
        <v>363.13004510383126</v>
      </c>
      <c r="S513" s="15">
        <f t="shared" si="61"/>
        <v>326.81704059344816</v>
      </c>
      <c r="T513" s="15">
        <f t="shared" si="56"/>
        <v>582.69382278795877</v>
      </c>
    </row>
    <row r="514" spans="3:20" x14ac:dyDescent="0.3">
      <c r="C514" s="13" t="s">
        <v>21</v>
      </c>
      <c r="D514" s="13">
        <v>502</v>
      </c>
      <c r="E514" s="13">
        <v>502</v>
      </c>
      <c r="F514" s="17">
        <v>0</v>
      </c>
      <c r="G514" s="15">
        <f t="shared" si="62"/>
        <v>0</v>
      </c>
      <c r="H514" s="15">
        <f t="shared" si="63"/>
        <v>0</v>
      </c>
      <c r="I514" s="15">
        <f t="shared" si="57"/>
        <v>0</v>
      </c>
      <c r="J514" s="15">
        <f>'Data (2)'!$I$4*G514</f>
        <v>0</v>
      </c>
      <c r="K514" s="15">
        <f>('Data (2)'!$E$4*1.225*I514^2)/2</f>
        <v>0</v>
      </c>
      <c r="L514" s="15">
        <f>J514+K514+'Data (2)'!$G$4</f>
        <v>135.18180000000001</v>
      </c>
      <c r="M514" s="15">
        <f t="shared" si="58"/>
        <v>0</v>
      </c>
      <c r="N514" s="15">
        <f t="shared" si="59"/>
        <v>0</v>
      </c>
      <c r="O514" s="16">
        <f t="shared" si="60"/>
        <v>0</v>
      </c>
      <c r="P514" s="15">
        <f>SUM($N$12:N514)</f>
        <v>909.51086338140692</v>
      </c>
      <c r="Q514" s="15">
        <f>SUM($O$12:O514)</f>
        <v>403.47782789314584</v>
      </c>
      <c r="R514" s="15">
        <f t="shared" si="61"/>
        <v>363.13004510383126</v>
      </c>
      <c r="S514" s="15">
        <f t="shared" si="61"/>
        <v>326.81704059344816</v>
      </c>
      <c r="T514" s="15">
        <f t="shared" si="56"/>
        <v>582.69382278795877</v>
      </c>
    </row>
    <row r="515" spans="3:20" x14ac:dyDescent="0.3">
      <c r="C515" s="13" t="s">
        <v>21</v>
      </c>
      <c r="D515" s="13">
        <v>503</v>
      </c>
      <c r="E515" s="13">
        <v>503</v>
      </c>
      <c r="F515" s="17">
        <v>0</v>
      </c>
      <c r="G515" s="15">
        <f t="shared" si="62"/>
        <v>0</v>
      </c>
      <c r="H515" s="15">
        <f t="shared" si="63"/>
        <v>0</v>
      </c>
      <c r="I515" s="15">
        <f t="shared" si="57"/>
        <v>0</v>
      </c>
      <c r="J515" s="15">
        <f>'Data (2)'!$I$4*G515</f>
        <v>0</v>
      </c>
      <c r="K515" s="15">
        <f>('Data (2)'!$E$4*1.225*I515^2)/2</f>
        <v>0</v>
      </c>
      <c r="L515" s="15">
        <f>J515+K515+'Data (2)'!$G$4</f>
        <v>135.18180000000001</v>
      </c>
      <c r="M515" s="15">
        <f t="shared" si="58"/>
        <v>0</v>
      </c>
      <c r="N515" s="15">
        <f t="shared" si="59"/>
        <v>0</v>
      </c>
      <c r="O515" s="16">
        <f t="shared" si="60"/>
        <v>0</v>
      </c>
      <c r="P515" s="15">
        <f>SUM($N$12:N515)</f>
        <v>909.51086338140692</v>
      </c>
      <c r="Q515" s="15">
        <f>SUM($O$12:O515)</f>
        <v>403.47782789314584</v>
      </c>
      <c r="R515" s="15">
        <f t="shared" si="61"/>
        <v>363.13004510383126</v>
      </c>
      <c r="S515" s="15">
        <f t="shared" si="61"/>
        <v>326.81704059344816</v>
      </c>
      <c r="T515" s="15">
        <f t="shared" si="56"/>
        <v>582.69382278795877</v>
      </c>
    </row>
    <row r="516" spans="3:20" x14ac:dyDescent="0.3">
      <c r="C516" s="13" t="s">
        <v>21</v>
      </c>
      <c r="D516" s="13">
        <v>504</v>
      </c>
      <c r="E516" s="13">
        <v>504</v>
      </c>
      <c r="F516" s="17">
        <v>0</v>
      </c>
      <c r="G516" s="15">
        <f t="shared" si="62"/>
        <v>0</v>
      </c>
      <c r="H516" s="15">
        <f t="shared" si="63"/>
        <v>0</v>
      </c>
      <c r="I516" s="15">
        <f t="shared" si="57"/>
        <v>0</v>
      </c>
      <c r="J516" s="15">
        <f>'Data (2)'!$I$4*G516</f>
        <v>0</v>
      </c>
      <c r="K516" s="15">
        <f>('Data (2)'!$E$4*1.225*I516^2)/2</f>
        <v>0</v>
      </c>
      <c r="L516" s="15">
        <f>J516+K516+'Data (2)'!$G$4</f>
        <v>135.18180000000001</v>
      </c>
      <c r="M516" s="15">
        <f t="shared" si="58"/>
        <v>0</v>
      </c>
      <c r="N516" s="15">
        <f t="shared" si="59"/>
        <v>0</v>
      </c>
      <c r="O516" s="16">
        <f t="shared" si="60"/>
        <v>0</v>
      </c>
      <c r="P516" s="15">
        <f>SUM($N$12:N516)</f>
        <v>909.51086338140692</v>
      </c>
      <c r="Q516" s="15">
        <f>SUM($O$12:O516)</f>
        <v>403.47782789314584</v>
      </c>
      <c r="R516" s="15">
        <f t="shared" si="61"/>
        <v>363.13004510383126</v>
      </c>
      <c r="S516" s="15">
        <f t="shared" si="61"/>
        <v>326.81704059344816</v>
      </c>
      <c r="T516" s="15">
        <f t="shared" si="56"/>
        <v>582.69382278795877</v>
      </c>
    </row>
    <row r="517" spans="3:20" x14ac:dyDescent="0.3">
      <c r="C517" s="13" t="s">
        <v>21</v>
      </c>
      <c r="D517" s="13">
        <v>505</v>
      </c>
      <c r="E517" s="13">
        <v>505</v>
      </c>
      <c r="F517" s="17">
        <v>0</v>
      </c>
      <c r="G517" s="15">
        <f t="shared" si="62"/>
        <v>0</v>
      </c>
      <c r="H517" s="15">
        <f t="shared" si="63"/>
        <v>0</v>
      </c>
      <c r="I517" s="15">
        <f t="shared" si="57"/>
        <v>0</v>
      </c>
      <c r="J517" s="15">
        <f>'Data (2)'!$I$4*G517</f>
        <v>0</v>
      </c>
      <c r="K517" s="15">
        <f>('Data (2)'!$E$4*1.225*I517^2)/2</f>
        <v>0</v>
      </c>
      <c r="L517" s="15">
        <f>J517+K517+'Data (2)'!$G$4</f>
        <v>135.18180000000001</v>
      </c>
      <c r="M517" s="15">
        <f t="shared" si="58"/>
        <v>0</v>
      </c>
      <c r="N517" s="15">
        <f t="shared" si="59"/>
        <v>0</v>
      </c>
      <c r="O517" s="16">
        <f t="shared" si="60"/>
        <v>0</v>
      </c>
      <c r="P517" s="15">
        <f>SUM($N$12:N517)</f>
        <v>909.51086338140692</v>
      </c>
      <c r="Q517" s="15">
        <f>SUM($O$12:O517)</f>
        <v>403.47782789314584</v>
      </c>
      <c r="R517" s="15">
        <f t="shared" si="61"/>
        <v>363.13004510383126</v>
      </c>
      <c r="S517" s="15">
        <f t="shared" si="61"/>
        <v>326.81704059344816</v>
      </c>
      <c r="T517" s="15">
        <f t="shared" si="56"/>
        <v>582.69382278795877</v>
      </c>
    </row>
    <row r="518" spans="3:20" x14ac:dyDescent="0.3">
      <c r="C518" s="13" t="s">
        <v>21</v>
      </c>
      <c r="D518" s="13">
        <v>506</v>
      </c>
      <c r="E518" s="13">
        <v>506</v>
      </c>
      <c r="F518" s="17">
        <v>0</v>
      </c>
      <c r="G518" s="15">
        <f t="shared" si="62"/>
        <v>0</v>
      </c>
      <c r="H518" s="15">
        <f t="shared" si="63"/>
        <v>0</v>
      </c>
      <c r="I518" s="15">
        <f t="shared" si="57"/>
        <v>0</v>
      </c>
      <c r="J518" s="15">
        <f>'Data (2)'!$I$4*G518</f>
        <v>0</v>
      </c>
      <c r="K518" s="15">
        <f>('Data (2)'!$E$4*1.225*I518^2)/2</f>
        <v>0</v>
      </c>
      <c r="L518" s="15">
        <f>J518+K518+'Data (2)'!$G$4</f>
        <v>135.18180000000001</v>
      </c>
      <c r="M518" s="15">
        <f t="shared" si="58"/>
        <v>0</v>
      </c>
      <c r="N518" s="15">
        <f t="shared" si="59"/>
        <v>0</v>
      </c>
      <c r="O518" s="16">
        <f t="shared" si="60"/>
        <v>0</v>
      </c>
      <c r="P518" s="15">
        <f>SUM($N$12:N518)</f>
        <v>909.51086338140692</v>
      </c>
      <c r="Q518" s="15">
        <f>SUM($O$12:O518)</f>
        <v>403.47782789314584</v>
      </c>
      <c r="R518" s="15">
        <f t="shared" si="61"/>
        <v>363.13004510383126</v>
      </c>
      <c r="S518" s="15">
        <f t="shared" si="61"/>
        <v>326.81704059344816</v>
      </c>
      <c r="T518" s="15">
        <f t="shared" si="56"/>
        <v>582.69382278795877</v>
      </c>
    </row>
    <row r="519" spans="3:20" x14ac:dyDescent="0.3">
      <c r="C519" s="13" t="s">
        <v>21</v>
      </c>
      <c r="D519" s="13">
        <v>507</v>
      </c>
      <c r="E519" s="13">
        <v>507</v>
      </c>
      <c r="F519" s="17">
        <v>0</v>
      </c>
      <c r="G519" s="15">
        <f t="shared" si="62"/>
        <v>0</v>
      </c>
      <c r="H519" s="15">
        <f t="shared" si="63"/>
        <v>0</v>
      </c>
      <c r="I519" s="15">
        <f t="shared" si="57"/>
        <v>0</v>
      </c>
      <c r="J519" s="15">
        <f>'Data (2)'!$I$4*G519</f>
        <v>0</v>
      </c>
      <c r="K519" s="15">
        <f>('Data (2)'!$E$4*1.225*I519^2)/2</f>
        <v>0</v>
      </c>
      <c r="L519" s="15">
        <f>J519+K519+'Data (2)'!$G$4</f>
        <v>135.18180000000001</v>
      </c>
      <c r="M519" s="15">
        <f t="shared" si="58"/>
        <v>0</v>
      </c>
      <c r="N519" s="15">
        <f t="shared" si="59"/>
        <v>0</v>
      </c>
      <c r="O519" s="16">
        <f t="shared" si="60"/>
        <v>0</v>
      </c>
      <c r="P519" s="15">
        <f>SUM($N$12:N519)</f>
        <v>909.51086338140692</v>
      </c>
      <c r="Q519" s="15">
        <f>SUM($O$12:O519)</f>
        <v>403.47782789314584</v>
      </c>
      <c r="R519" s="15">
        <f t="shared" si="61"/>
        <v>363.13004510383126</v>
      </c>
      <c r="S519" s="15">
        <f t="shared" si="61"/>
        <v>326.81704059344816</v>
      </c>
      <c r="T519" s="15">
        <f t="shared" si="56"/>
        <v>582.69382278795877</v>
      </c>
    </row>
    <row r="520" spans="3:20" x14ac:dyDescent="0.3">
      <c r="C520" s="13" t="s">
        <v>21</v>
      </c>
      <c r="D520" s="13">
        <v>508</v>
      </c>
      <c r="E520" s="13">
        <v>508</v>
      </c>
      <c r="F520" s="17">
        <v>0</v>
      </c>
      <c r="G520" s="15">
        <f t="shared" si="62"/>
        <v>0</v>
      </c>
      <c r="H520" s="15">
        <f t="shared" si="63"/>
        <v>0</v>
      </c>
      <c r="I520" s="15">
        <f t="shared" si="57"/>
        <v>0</v>
      </c>
      <c r="J520" s="15">
        <f>'Data (2)'!$I$4*G520</f>
        <v>0</v>
      </c>
      <c r="K520" s="15">
        <f>('Data (2)'!$E$4*1.225*I520^2)/2</f>
        <v>0</v>
      </c>
      <c r="L520" s="15">
        <f>J520+K520+'Data (2)'!$G$4</f>
        <v>135.18180000000001</v>
      </c>
      <c r="M520" s="15">
        <f t="shared" si="58"/>
        <v>0</v>
      </c>
      <c r="N520" s="15">
        <f t="shared" si="59"/>
        <v>0</v>
      </c>
      <c r="O520" s="16">
        <f t="shared" si="60"/>
        <v>0</v>
      </c>
      <c r="P520" s="15">
        <f>SUM($N$12:N520)</f>
        <v>909.51086338140692</v>
      </c>
      <c r="Q520" s="15">
        <f>SUM($O$12:O520)</f>
        <v>403.47782789314584</v>
      </c>
      <c r="R520" s="15">
        <f t="shared" si="61"/>
        <v>363.13004510383126</v>
      </c>
      <c r="S520" s="15">
        <f t="shared" si="61"/>
        <v>326.81704059344816</v>
      </c>
      <c r="T520" s="15">
        <f t="shared" si="56"/>
        <v>582.69382278795877</v>
      </c>
    </row>
    <row r="521" spans="3:20" x14ac:dyDescent="0.3">
      <c r="C521" s="13" t="s">
        <v>21</v>
      </c>
      <c r="D521" s="13">
        <v>509</v>
      </c>
      <c r="E521" s="13">
        <v>509</v>
      </c>
      <c r="F521" s="17">
        <v>0</v>
      </c>
      <c r="G521" s="15">
        <f t="shared" si="62"/>
        <v>0</v>
      </c>
      <c r="H521" s="15">
        <f t="shared" si="63"/>
        <v>0</v>
      </c>
      <c r="I521" s="15">
        <f t="shared" si="57"/>
        <v>0</v>
      </c>
      <c r="J521" s="15">
        <f>'Data (2)'!$I$4*G521</f>
        <v>0</v>
      </c>
      <c r="K521" s="15">
        <f>('Data (2)'!$E$4*1.225*I521^2)/2</f>
        <v>0</v>
      </c>
      <c r="L521" s="15">
        <f>J521+K521+'Data (2)'!$G$4</f>
        <v>135.18180000000001</v>
      </c>
      <c r="M521" s="15">
        <f t="shared" si="58"/>
        <v>0</v>
      </c>
      <c r="N521" s="15">
        <f t="shared" si="59"/>
        <v>0</v>
      </c>
      <c r="O521" s="16">
        <f t="shared" si="60"/>
        <v>0</v>
      </c>
      <c r="P521" s="15">
        <f>SUM($N$12:N521)</f>
        <v>909.51086338140692</v>
      </c>
      <c r="Q521" s="15">
        <f>SUM($O$12:O521)</f>
        <v>403.47782789314584</v>
      </c>
      <c r="R521" s="15">
        <f t="shared" si="61"/>
        <v>363.13004510383126</v>
      </c>
      <c r="S521" s="15">
        <f t="shared" si="61"/>
        <v>326.81704059344816</v>
      </c>
      <c r="T521" s="15">
        <f t="shared" si="56"/>
        <v>582.69382278795877</v>
      </c>
    </row>
    <row r="522" spans="3:20" x14ac:dyDescent="0.3">
      <c r="C522" s="13" t="s">
        <v>21</v>
      </c>
      <c r="D522" s="13">
        <v>510</v>
      </c>
      <c r="E522" s="13">
        <v>510</v>
      </c>
      <c r="F522" s="17">
        <v>0</v>
      </c>
      <c r="G522" s="15">
        <f t="shared" si="62"/>
        <v>0</v>
      </c>
      <c r="H522" s="15">
        <f t="shared" si="63"/>
        <v>3.4722222222222224E-2</v>
      </c>
      <c r="I522" s="15">
        <f t="shared" si="57"/>
        <v>0</v>
      </c>
      <c r="J522" s="15">
        <f>'Data (2)'!$I$4*G522</f>
        <v>0</v>
      </c>
      <c r="K522" s="15">
        <f>('Data (2)'!$E$4*1.225*I522^2)/2</f>
        <v>0</v>
      </c>
      <c r="L522" s="15">
        <f>J522+K522+'Data (2)'!$G$4</f>
        <v>135.18180000000001</v>
      </c>
      <c r="M522" s="15">
        <f t="shared" si="58"/>
        <v>0</v>
      </c>
      <c r="N522" s="15">
        <f t="shared" si="59"/>
        <v>0</v>
      </c>
      <c r="O522" s="16">
        <f t="shared" si="60"/>
        <v>0</v>
      </c>
      <c r="P522" s="15">
        <f>SUM($N$12:N522)</f>
        <v>909.51086338140692</v>
      </c>
      <c r="Q522" s="15">
        <f>SUM($O$12:O522)</f>
        <v>403.47782789314584</v>
      </c>
      <c r="R522" s="15">
        <f t="shared" si="61"/>
        <v>363.13004510383126</v>
      </c>
      <c r="S522" s="15">
        <f t="shared" si="61"/>
        <v>326.81704059344816</v>
      </c>
      <c r="T522" s="15">
        <f t="shared" si="56"/>
        <v>582.69382278795877</v>
      </c>
    </row>
    <row r="523" spans="3:20" x14ac:dyDescent="0.3">
      <c r="C523" s="13" t="s">
        <v>21</v>
      </c>
      <c r="D523" s="13">
        <v>511</v>
      </c>
      <c r="E523" s="13">
        <v>511</v>
      </c>
      <c r="F523" s="17">
        <v>0</v>
      </c>
      <c r="G523" s="15">
        <f t="shared" si="62"/>
        <v>6.9444444444444448E-2</v>
      </c>
      <c r="H523" s="15">
        <f t="shared" si="63"/>
        <v>0.1736111111111111</v>
      </c>
      <c r="I523" s="15">
        <f t="shared" si="57"/>
        <v>0</v>
      </c>
      <c r="J523" s="15">
        <f>'Data (2)'!$I$4*G523</f>
        <v>73.611111111111114</v>
      </c>
      <c r="K523" s="15">
        <f>('Data (2)'!$E$4*1.225*I523^2)/2</f>
        <v>0</v>
      </c>
      <c r="L523" s="15">
        <f>J523+K523+'Data (2)'!$G$4</f>
        <v>208.79291111111112</v>
      </c>
      <c r="M523" s="15">
        <f t="shared" si="58"/>
        <v>0</v>
      </c>
      <c r="N523" s="15">
        <f t="shared" si="59"/>
        <v>0</v>
      </c>
      <c r="O523" s="16">
        <f t="shared" si="60"/>
        <v>0</v>
      </c>
      <c r="P523" s="15">
        <f>SUM($N$12:N523)</f>
        <v>909.51086338140692</v>
      </c>
      <c r="Q523" s="15">
        <f>SUM($O$12:O523)</f>
        <v>403.47782789314584</v>
      </c>
      <c r="R523" s="15">
        <f t="shared" si="61"/>
        <v>363.13004510383126</v>
      </c>
      <c r="S523" s="15">
        <f t="shared" si="61"/>
        <v>326.81704059344816</v>
      </c>
      <c r="T523" s="15">
        <f t="shared" si="56"/>
        <v>582.69382278795877</v>
      </c>
    </row>
    <row r="524" spans="3:20" x14ac:dyDescent="0.3">
      <c r="C524" s="13" t="s">
        <v>21</v>
      </c>
      <c r="D524" s="13">
        <v>512</v>
      </c>
      <c r="E524" s="13">
        <v>512</v>
      </c>
      <c r="F524" s="17">
        <v>0.5</v>
      </c>
      <c r="G524" s="15">
        <f t="shared" si="62"/>
        <v>0.34722222222222221</v>
      </c>
      <c r="H524" s="15">
        <f t="shared" si="63"/>
        <v>0.38888888888888884</v>
      </c>
      <c r="I524" s="15">
        <f t="shared" si="57"/>
        <v>0.1388888888888889</v>
      </c>
      <c r="J524" s="15">
        <f>'Data (2)'!$I$4*G524</f>
        <v>368.05555555555554</v>
      </c>
      <c r="K524" s="15">
        <f>('Data (2)'!$E$4*1.225*I524^2)/2</f>
        <v>7.9940969184027801E-3</v>
      </c>
      <c r="L524" s="15">
        <f>J524+K524+'Data (2)'!$G$4</f>
        <v>503.24534965247398</v>
      </c>
      <c r="M524" s="15">
        <f t="shared" si="58"/>
        <v>6.9895187451732496E-2</v>
      </c>
      <c r="N524" s="15">
        <f t="shared" si="59"/>
        <v>6.9895187451732496E-2</v>
      </c>
      <c r="O524" s="16">
        <f t="shared" si="60"/>
        <v>0</v>
      </c>
      <c r="P524" s="15">
        <f>SUM($N$12:N524)</f>
        <v>909.58075856885864</v>
      </c>
      <c r="Q524" s="15">
        <f>SUM($O$12:O524)</f>
        <v>403.47782789314584</v>
      </c>
      <c r="R524" s="15">
        <f t="shared" si="61"/>
        <v>363.13004510383126</v>
      </c>
      <c r="S524" s="15">
        <f t="shared" si="61"/>
        <v>326.81704059344816</v>
      </c>
      <c r="T524" s="15">
        <f t="shared" ref="T524:T587" si="64">P524-S524</f>
        <v>582.76371797541049</v>
      </c>
    </row>
    <row r="525" spans="3:20" x14ac:dyDescent="0.3">
      <c r="C525" s="13" t="s">
        <v>21</v>
      </c>
      <c r="D525" s="13">
        <v>513</v>
      </c>
      <c r="E525" s="13">
        <v>513</v>
      </c>
      <c r="F525" s="17">
        <v>2.5</v>
      </c>
      <c r="G525" s="15">
        <f t="shared" si="62"/>
        <v>0.8472222222222221</v>
      </c>
      <c r="H525" s="15">
        <f t="shared" si="63"/>
        <v>0.47222222222222227</v>
      </c>
      <c r="I525" s="15">
        <f t="shared" ref="I525:I588" si="65">F525/3.6</f>
        <v>0.69444444444444442</v>
      </c>
      <c r="J525" s="15">
        <f>'Data (2)'!$I$4*G525</f>
        <v>898.05555555555543</v>
      </c>
      <c r="K525" s="15">
        <f>('Data (2)'!$E$4*1.225*I525^2)/2</f>
        <v>0.19985242296006944</v>
      </c>
      <c r="L525" s="15">
        <f>J525+K525+'Data (2)'!$G$4</f>
        <v>1033.4372079785155</v>
      </c>
      <c r="M525" s="15">
        <f t="shared" ref="M525:M588" si="66">(I525*L525)/1000</f>
        <v>0.71766472776285795</v>
      </c>
      <c r="N525" s="15">
        <f t="shared" ref="N525:N588" si="67">IF(M525&gt;0, M525, 0)</f>
        <v>0.71766472776285795</v>
      </c>
      <c r="O525" s="16">
        <f t="shared" ref="O525:O588" si="68">ABS(IF(((I525*L525)/1000)&lt;0, ((I525*L525)/1000), 0))</f>
        <v>0</v>
      </c>
      <c r="P525" s="15">
        <f>SUM($N$12:N525)</f>
        <v>910.29842329662154</v>
      </c>
      <c r="Q525" s="15">
        <f>SUM($O$12:O525)</f>
        <v>403.47782789314584</v>
      </c>
      <c r="R525" s="15">
        <f t="shared" ref="R525:S588" si="69">Q525*($E$8/100)</f>
        <v>363.13004510383126</v>
      </c>
      <c r="S525" s="15">
        <f t="shared" si="69"/>
        <v>326.81704059344816</v>
      </c>
      <c r="T525" s="15">
        <f t="shared" si="64"/>
        <v>583.48138270317338</v>
      </c>
    </row>
    <row r="526" spans="3:20" x14ac:dyDescent="0.3">
      <c r="C526" s="13" t="s">
        <v>21</v>
      </c>
      <c r="D526" s="13">
        <v>514</v>
      </c>
      <c r="E526" s="13">
        <v>514</v>
      </c>
      <c r="F526" s="17">
        <v>6.6</v>
      </c>
      <c r="G526" s="15">
        <f t="shared" ref="G526:G589" si="70">($F527-$F525)/2/3.6</f>
        <v>1.2916666666666667</v>
      </c>
      <c r="H526" s="15">
        <f t="shared" ref="H526:H589" si="71">($G527-$G525)/2</f>
        <v>0.28472222222222232</v>
      </c>
      <c r="I526" s="15">
        <f t="shared" si="65"/>
        <v>1.8333333333333333</v>
      </c>
      <c r="J526" s="15">
        <f>'Data (2)'!$I$4*G526</f>
        <v>1369.1666666666667</v>
      </c>
      <c r="K526" s="15">
        <f>('Data (2)'!$E$4*1.225*I526^2)/2</f>
        <v>1.3928914470625</v>
      </c>
      <c r="L526" s="15">
        <f>J526+K526+'Data (2)'!$G$4</f>
        <v>1505.7413581137293</v>
      </c>
      <c r="M526" s="15">
        <f t="shared" si="66"/>
        <v>2.7605258232085039</v>
      </c>
      <c r="N526" s="15">
        <f t="shared" si="67"/>
        <v>2.7605258232085039</v>
      </c>
      <c r="O526" s="16">
        <f t="shared" si="68"/>
        <v>0</v>
      </c>
      <c r="P526" s="15">
        <f>SUM($N$12:N526)</f>
        <v>913.05894911983</v>
      </c>
      <c r="Q526" s="15">
        <f>SUM($O$12:O526)</f>
        <v>403.47782789314584</v>
      </c>
      <c r="R526" s="15">
        <f t="shared" si="69"/>
        <v>363.13004510383126</v>
      </c>
      <c r="S526" s="15">
        <f t="shared" si="69"/>
        <v>326.81704059344816</v>
      </c>
      <c r="T526" s="15">
        <f t="shared" si="64"/>
        <v>586.24190852638185</v>
      </c>
    </row>
    <row r="527" spans="3:20" x14ac:dyDescent="0.3">
      <c r="C527" s="13" t="s">
        <v>21</v>
      </c>
      <c r="D527" s="13">
        <v>515</v>
      </c>
      <c r="E527" s="13">
        <v>515</v>
      </c>
      <c r="F527" s="17">
        <v>11.8</v>
      </c>
      <c r="G527" s="15">
        <f t="shared" si="70"/>
        <v>1.4166666666666667</v>
      </c>
      <c r="H527" s="15">
        <f t="shared" si="71"/>
        <v>-4.1666666666666741E-2</v>
      </c>
      <c r="I527" s="15">
        <f t="shared" si="65"/>
        <v>3.2777777777777777</v>
      </c>
      <c r="J527" s="15">
        <f>'Data (2)'!$I$4*G527</f>
        <v>1501.6666666666667</v>
      </c>
      <c r="K527" s="15">
        <f>('Data (2)'!$E$4*1.225*I527^2)/2</f>
        <v>4.4523922196736105</v>
      </c>
      <c r="L527" s="15">
        <f>J527+K527+'Data (2)'!$G$4</f>
        <v>1641.3008588863404</v>
      </c>
      <c r="M527" s="15">
        <f t="shared" si="66"/>
        <v>5.3798194819052272</v>
      </c>
      <c r="N527" s="15">
        <f t="shared" si="67"/>
        <v>5.3798194819052272</v>
      </c>
      <c r="O527" s="16">
        <f t="shared" si="68"/>
        <v>0</v>
      </c>
      <c r="P527" s="15">
        <f>SUM($N$12:N527)</f>
        <v>918.43876860173521</v>
      </c>
      <c r="Q527" s="15">
        <f>SUM($O$12:O527)</f>
        <v>403.47782789314584</v>
      </c>
      <c r="R527" s="15">
        <f t="shared" si="69"/>
        <v>363.13004510383126</v>
      </c>
      <c r="S527" s="15">
        <f t="shared" si="69"/>
        <v>326.81704059344816</v>
      </c>
      <c r="T527" s="15">
        <f t="shared" si="64"/>
        <v>591.62172800828705</v>
      </c>
    </row>
    <row r="528" spans="3:20" x14ac:dyDescent="0.3">
      <c r="C528" s="13" t="s">
        <v>21</v>
      </c>
      <c r="D528" s="13">
        <v>516</v>
      </c>
      <c r="E528" s="13">
        <v>516</v>
      </c>
      <c r="F528" s="17">
        <v>16.8</v>
      </c>
      <c r="G528" s="15">
        <f t="shared" si="70"/>
        <v>1.2083333333333333</v>
      </c>
      <c r="H528" s="15">
        <f t="shared" si="71"/>
        <v>-0.35416666666666685</v>
      </c>
      <c r="I528" s="15">
        <f t="shared" si="65"/>
        <v>4.666666666666667</v>
      </c>
      <c r="J528" s="15">
        <f>'Data (2)'!$I$4*G528</f>
        <v>1280.8333333333333</v>
      </c>
      <c r="K528" s="15">
        <f>('Data (2)'!$E$4*1.225*I528^2)/2</f>
        <v>9.0250156570000026</v>
      </c>
      <c r="L528" s="15">
        <f>J528+K528+'Data (2)'!$G$4</f>
        <v>1425.0401489903334</v>
      </c>
      <c r="M528" s="15">
        <f t="shared" si="66"/>
        <v>6.6501873619548899</v>
      </c>
      <c r="N528" s="15">
        <f t="shared" si="67"/>
        <v>6.6501873619548899</v>
      </c>
      <c r="O528" s="16">
        <f t="shared" si="68"/>
        <v>0</v>
      </c>
      <c r="P528" s="15">
        <f>SUM($N$12:N528)</f>
        <v>925.08895596369007</v>
      </c>
      <c r="Q528" s="15">
        <f>SUM($O$12:O528)</f>
        <v>403.47782789314584</v>
      </c>
      <c r="R528" s="15">
        <f t="shared" si="69"/>
        <v>363.13004510383126</v>
      </c>
      <c r="S528" s="15">
        <f t="shared" si="69"/>
        <v>326.81704059344816</v>
      </c>
      <c r="T528" s="15">
        <f t="shared" si="64"/>
        <v>598.27191537024191</v>
      </c>
    </row>
    <row r="529" spans="3:20" x14ac:dyDescent="0.3">
      <c r="C529" s="13" t="s">
        <v>21</v>
      </c>
      <c r="D529" s="13">
        <v>517</v>
      </c>
      <c r="E529" s="13">
        <v>517</v>
      </c>
      <c r="F529" s="17">
        <v>20.5</v>
      </c>
      <c r="G529" s="15">
        <f t="shared" si="70"/>
        <v>0.70833333333333304</v>
      </c>
      <c r="H529" s="15">
        <f t="shared" si="71"/>
        <v>-0.50694444444444453</v>
      </c>
      <c r="I529" s="15">
        <f t="shared" si="65"/>
        <v>5.6944444444444446</v>
      </c>
      <c r="J529" s="15">
        <f>'Data (2)'!$I$4*G529</f>
        <v>750.83333333333303</v>
      </c>
      <c r="K529" s="15">
        <f>('Data (2)'!$E$4*1.225*I529^2)/2</f>
        <v>13.438076919835073</v>
      </c>
      <c r="L529" s="15">
        <f>J529+K529+'Data (2)'!$G$4</f>
        <v>899.45321025316821</v>
      </c>
      <c r="M529" s="15">
        <f t="shared" si="66"/>
        <v>5.1218863361638753</v>
      </c>
      <c r="N529" s="15">
        <f t="shared" si="67"/>
        <v>5.1218863361638753</v>
      </c>
      <c r="O529" s="16">
        <f t="shared" si="68"/>
        <v>0</v>
      </c>
      <c r="P529" s="15">
        <f>SUM($N$12:N529)</f>
        <v>930.21084229985399</v>
      </c>
      <c r="Q529" s="15">
        <f>SUM($O$12:O529)</f>
        <v>403.47782789314584</v>
      </c>
      <c r="R529" s="15">
        <f t="shared" si="69"/>
        <v>363.13004510383126</v>
      </c>
      <c r="S529" s="15">
        <f t="shared" si="69"/>
        <v>326.81704059344816</v>
      </c>
      <c r="T529" s="15">
        <f t="shared" si="64"/>
        <v>603.39380170640584</v>
      </c>
    </row>
    <row r="530" spans="3:20" x14ac:dyDescent="0.3">
      <c r="C530" s="13" t="s">
        <v>21</v>
      </c>
      <c r="D530" s="13">
        <v>518</v>
      </c>
      <c r="E530" s="13">
        <v>518</v>
      </c>
      <c r="F530" s="17">
        <v>21.9</v>
      </c>
      <c r="G530" s="15">
        <f t="shared" si="70"/>
        <v>0.19444444444444425</v>
      </c>
      <c r="H530" s="15">
        <f t="shared" si="71"/>
        <v>-0.39583333333333304</v>
      </c>
      <c r="I530" s="15">
        <f t="shared" si="65"/>
        <v>6.083333333333333</v>
      </c>
      <c r="J530" s="15">
        <f>'Data (2)'!$I$4*G530</f>
        <v>206.11111111111092</v>
      </c>
      <c r="K530" s="15">
        <f>('Data (2)'!$E$4*1.225*I530^2)/2</f>
        <v>15.336195292140626</v>
      </c>
      <c r="L530" s="15">
        <f>J530+K530+'Data (2)'!$G$4</f>
        <v>356.62910640325151</v>
      </c>
      <c r="M530" s="15">
        <f t="shared" si="66"/>
        <v>2.1694937306197799</v>
      </c>
      <c r="N530" s="15">
        <f t="shared" si="67"/>
        <v>2.1694937306197799</v>
      </c>
      <c r="O530" s="16">
        <f t="shared" si="68"/>
        <v>0</v>
      </c>
      <c r="P530" s="15">
        <f>SUM($N$12:N530)</f>
        <v>932.38033603047381</v>
      </c>
      <c r="Q530" s="15">
        <f>SUM($O$12:O530)</f>
        <v>403.47782789314584</v>
      </c>
      <c r="R530" s="15">
        <f t="shared" si="69"/>
        <v>363.13004510383126</v>
      </c>
      <c r="S530" s="15">
        <f t="shared" si="69"/>
        <v>326.81704059344816</v>
      </c>
      <c r="T530" s="15">
        <f t="shared" si="64"/>
        <v>605.56329543702566</v>
      </c>
    </row>
    <row r="531" spans="3:20" x14ac:dyDescent="0.3">
      <c r="C531" s="13" t="s">
        <v>21</v>
      </c>
      <c r="D531" s="13">
        <v>519</v>
      </c>
      <c r="E531" s="13">
        <v>519</v>
      </c>
      <c r="F531" s="17">
        <v>21.9</v>
      </c>
      <c r="G531" s="15">
        <f t="shared" si="70"/>
        <v>-8.3333333333333037E-2</v>
      </c>
      <c r="H531" s="15">
        <f t="shared" si="71"/>
        <v>-0.20833333333333309</v>
      </c>
      <c r="I531" s="15">
        <f t="shared" si="65"/>
        <v>6.083333333333333</v>
      </c>
      <c r="J531" s="15">
        <f>'Data (2)'!$I$4*G531</f>
        <v>-88.333333333333016</v>
      </c>
      <c r="K531" s="15">
        <f>('Data (2)'!$E$4*1.225*I531^2)/2</f>
        <v>15.336195292140626</v>
      </c>
      <c r="L531" s="15">
        <f>J531+K531+'Data (2)'!$G$4</f>
        <v>62.184661958807624</v>
      </c>
      <c r="M531" s="15">
        <f t="shared" si="66"/>
        <v>0.37829002691607966</v>
      </c>
      <c r="N531" s="15">
        <f t="shared" si="67"/>
        <v>0.37829002691607966</v>
      </c>
      <c r="O531" s="16">
        <f t="shared" si="68"/>
        <v>0</v>
      </c>
      <c r="P531" s="15">
        <f>SUM($N$12:N531)</f>
        <v>932.75862605738985</v>
      </c>
      <c r="Q531" s="15">
        <f>SUM($O$12:O531)</f>
        <v>403.47782789314584</v>
      </c>
      <c r="R531" s="15">
        <f t="shared" si="69"/>
        <v>363.13004510383126</v>
      </c>
      <c r="S531" s="15">
        <f t="shared" si="69"/>
        <v>326.81704059344816</v>
      </c>
      <c r="T531" s="15">
        <f t="shared" si="64"/>
        <v>605.94158546394169</v>
      </c>
    </row>
    <row r="532" spans="3:20" x14ac:dyDescent="0.3">
      <c r="C532" s="13" t="s">
        <v>21</v>
      </c>
      <c r="D532" s="13">
        <v>520</v>
      </c>
      <c r="E532" s="13">
        <v>520</v>
      </c>
      <c r="F532" s="17">
        <v>21.3</v>
      </c>
      <c r="G532" s="15">
        <f t="shared" si="70"/>
        <v>-0.22222222222222193</v>
      </c>
      <c r="H532" s="15">
        <f t="shared" si="71"/>
        <v>-0.10416666666666691</v>
      </c>
      <c r="I532" s="15">
        <f t="shared" si="65"/>
        <v>5.916666666666667</v>
      </c>
      <c r="J532" s="15">
        <f>'Data (2)'!$I$4*G532</f>
        <v>-235.55555555555526</v>
      </c>
      <c r="K532" s="15">
        <f>('Data (2)'!$E$4*1.225*I532^2)/2</f>
        <v>14.507367323640629</v>
      </c>
      <c r="L532" s="15">
        <f>J532+K532+'Data (2)'!$G$4</f>
        <v>-85.866388231914613</v>
      </c>
      <c r="M532" s="15">
        <f t="shared" si="66"/>
        <v>-0.50804279703882815</v>
      </c>
      <c r="N532" s="15">
        <f t="shared" si="67"/>
        <v>0</v>
      </c>
      <c r="O532" s="16">
        <f t="shared" si="68"/>
        <v>0.50804279703882815</v>
      </c>
      <c r="P532" s="15">
        <f>SUM($N$12:N532)</f>
        <v>932.75862605738985</v>
      </c>
      <c r="Q532" s="15">
        <f>SUM($O$12:O532)</f>
        <v>403.9858706901847</v>
      </c>
      <c r="R532" s="15">
        <f t="shared" si="69"/>
        <v>363.58728362116625</v>
      </c>
      <c r="S532" s="15">
        <f t="shared" si="69"/>
        <v>327.22855525904964</v>
      </c>
      <c r="T532" s="15">
        <f t="shared" si="64"/>
        <v>605.53007079834015</v>
      </c>
    </row>
    <row r="533" spans="3:20" x14ac:dyDescent="0.3">
      <c r="C533" s="13" t="s">
        <v>21</v>
      </c>
      <c r="D533" s="13">
        <v>521</v>
      </c>
      <c r="E533" s="13">
        <v>521</v>
      </c>
      <c r="F533" s="17">
        <v>20.3</v>
      </c>
      <c r="G533" s="15">
        <f t="shared" si="70"/>
        <v>-0.29166666666666685</v>
      </c>
      <c r="H533" s="15">
        <f t="shared" si="71"/>
        <v>-6.2500000000000139E-2</v>
      </c>
      <c r="I533" s="15">
        <f t="shared" si="65"/>
        <v>5.6388888888888893</v>
      </c>
      <c r="J533" s="15">
        <f>'Data (2)'!$I$4*G533</f>
        <v>-309.16666666666686</v>
      </c>
      <c r="K533" s="15">
        <f>('Data (2)'!$E$4*1.225*I533^2)/2</f>
        <v>13.177149596418406</v>
      </c>
      <c r="L533" s="15">
        <f>J533+K533+'Data (2)'!$G$4</f>
        <v>-160.80771707024843</v>
      </c>
      <c r="M533" s="15">
        <f t="shared" si="66"/>
        <v>-0.90677684903501199</v>
      </c>
      <c r="N533" s="15">
        <f t="shared" si="67"/>
        <v>0</v>
      </c>
      <c r="O533" s="16">
        <f t="shared" si="68"/>
        <v>0.90677684903501199</v>
      </c>
      <c r="P533" s="15">
        <f>SUM($N$12:N533)</f>
        <v>932.75862605738985</v>
      </c>
      <c r="Q533" s="15">
        <f>SUM($O$12:O533)</f>
        <v>404.89264753921969</v>
      </c>
      <c r="R533" s="15">
        <f t="shared" si="69"/>
        <v>364.40338278529771</v>
      </c>
      <c r="S533" s="15">
        <f t="shared" si="69"/>
        <v>327.96304450676797</v>
      </c>
      <c r="T533" s="15">
        <f t="shared" si="64"/>
        <v>604.79558155062182</v>
      </c>
    </row>
    <row r="534" spans="3:20" x14ac:dyDescent="0.3">
      <c r="C534" s="13" t="s">
        <v>21</v>
      </c>
      <c r="D534" s="13">
        <v>522</v>
      </c>
      <c r="E534" s="13">
        <v>522</v>
      </c>
      <c r="F534" s="17">
        <v>19.2</v>
      </c>
      <c r="G534" s="15">
        <f t="shared" si="70"/>
        <v>-0.34722222222222221</v>
      </c>
      <c r="H534" s="15">
        <f t="shared" si="71"/>
        <v>-0.11111111111111094</v>
      </c>
      <c r="I534" s="15">
        <f t="shared" si="65"/>
        <v>5.333333333333333</v>
      </c>
      <c r="J534" s="15">
        <f>'Data (2)'!$I$4*G534</f>
        <v>-368.05555555555554</v>
      </c>
      <c r="K534" s="15">
        <f>('Data (2)'!$E$4*1.225*I534^2)/2</f>
        <v>11.787775552000001</v>
      </c>
      <c r="L534" s="15">
        <f>J534+K534+'Data (2)'!$G$4</f>
        <v>-221.08598000355551</v>
      </c>
      <c r="M534" s="15">
        <f t="shared" si="66"/>
        <v>-1.1791252266856294</v>
      </c>
      <c r="N534" s="15">
        <f t="shared" si="67"/>
        <v>0</v>
      </c>
      <c r="O534" s="16">
        <f t="shared" si="68"/>
        <v>1.1791252266856294</v>
      </c>
      <c r="P534" s="15">
        <f>SUM($N$12:N534)</f>
        <v>932.75862605738985</v>
      </c>
      <c r="Q534" s="15">
        <f>SUM($O$12:O534)</f>
        <v>406.07177276590534</v>
      </c>
      <c r="R534" s="15">
        <f t="shared" si="69"/>
        <v>365.46459548931483</v>
      </c>
      <c r="S534" s="15">
        <f t="shared" si="69"/>
        <v>328.91813594038337</v>
      </c>
      <c r="T534" s="15">
        <f t="shared" si="64"/>
        <v>603.84049011700654</v>
      </c>
    </row>
    <row r="535" spans="3:20" x14ac:dyDescent="0.3">
      <c r="C535" s="13" t="s">
        <v>21</v>
      </c>
      <c r="D535" s="13">
        <v>523</v>
      </c>
      <c r="E535" s="13">
        <v>523</v>
      </c>
      <c r="F535" s="17">
        <v>17.8</v>
      </c>
      <c r="G535" s="15">
        <f t="shared" si="70"/>
        <v>-0.51388888888888873</v>
      </c>
      <c r="H535" s="15">
        <f t="shared" si="71"/>
        <v>-0.2361111111111111</v>
      </c>
      <c r="I535" s="15">
        <f t="shared" si="65"/>
        <v>4.9444444444444446</v>
      </c>
      <c r="J535" s="15">
        <f>'Data (2)'!$I$4*G535</f>
        <v>-544.72222222222206</v>
      </c>
      <c r="K535" s="15">
        <f>('Data (2)'!$E$4*1.225*I535^2)/2</f>
        <v>10.131398670506945</v>
      </c>
      <c r="L535" s="15">
        <f>J535+K535+'Data (2)'!$G$4</f>
        <v>-399.40902355171505</v>
      </c>
      <c r="M535" s="15">
        <f t="shared" si="66"/>
        <v>-1.9748557275612579</v>
      </c>
      <c r="N535" s="15">
        <f t="shared" si="67"/>
        <v>0</v>
      </c>
      <c r="O535" s="16">
        <f t="shared" si="68"/>
        <v>1.9748557275612579</v>
      </c>
      <c r="P535" s="15">
        <f>SUM($N$12:N535)</f>
        <v>932.75862605738985</v>
      </c>
      <c r="Q535" s="15">
        <f>SUM($O$12:O535)</f>
        <v>408.04662849346659</v>
      </c>
      <c r="R535" s="15">
        <f t="shared" si="69"/>
        <v>367.24196564411994</v>
      </c>
      <c r="S535" s="15">
        <f t="shared" si="69"/>
        <v>330.51776907970793</v>
      </c>
      <c r="T535" s="15">
        <f t="shared" si="64"/>
        <v>602.24085697768191</v>
      </c>
    </row>
    <row r="536" spans="3:20" x14ac:dyDescent="0.3">
      <c r="C536" s="13" t="s">
        <v>21</v>
      </c>
      <c r="D536" s="13">
        <v>524</v>
      </c>
      <c r="E536" s="13">
        <v>524</v>
      </c>
      <c r="F536" s="17">
        <v>15.5</v>
      </c>
      <c r="G536" s="15">
        <f t="shared" si="70"/>
        <v>-0.81944444444444442</v>
      </c>
      <c r="H536" s="15">
        <f t="shared" si="71"/>
        <v>-0.2916666666666668</v>
      </c>
      <c r="I536" s="15">
        <f t="shared" si="65"/>
        <v>4.3055555555555554</v>
      </c>
      <c r="J536" s="15">
        <f>'Data (2)'!$I$4*G536</f>
        <v>-868.61111111111109</v>
      </c>
      <c r="K536" s="15">
        <f>('Data (2)'!$E$4*1.225*I536^2)/2</f>
        <v>7.6823271385850695</v>
      </c>
      <c r="L536" s="15">
        <f>J536+K536+'Data (2)'!$G$4</f>
        <v>-725.7469839725261</v>
      </c>
      <c r="M536" s="15">
        <f t="shared" si="66"/>
        <v>-3.1247439587705985</v>
      </c>
      <c r="N536" s="15">
        <f t="shared" si="67"/>
        <v>0</v>
      </c>
      <c r="O536" s="16">
        <f t="shared" si="68"/>
        <v>3.1247439587705985</v>
      </c>
      <c r="P536" s="15">
        <f>SUM($N$12:N536)</f>
        <v>932.75862605738985</v>
      </c>
      <c r="Q536" s="15">
        <f>SUM($O$12:O536)</f>
        <v>411.17137245223716</v>
      </c>
      <c r="R536" s="15">
        <f t="shared" si="69"/>
        <v>370.05423520701345</v>
      </c>
      <c r="S536" s="15">
        <f t="shared" si="69"/>
        <v>333.04881168631209</v>
      </c>
      <c r="T536" s="15">
        <f t="shared" si="64"/>
        <v>599.70981437107775</v>
      </c>
    </row>
    <row r="537" spans="3:20" x14ac:dyDescent="0.3">
      <c r="C537" s="13" t="s">
        <v>21</v>
      </c>
      <c r="D537" s="13">
        <v>525</v>
      </c>
      <c r="E537" s="13">
        <v>525</v>
      </c>
      <c r="F537" s="17">
        <v>11.9</v>
      </c>
      <c r="G537" s="15">
        <f t="shared" si="70"/>
        <v>-1.0972222222222223</v>
      </c>
      <c r="H537" s="15">
        <f t="shared" si="71"/>
        <v>-0.13888888888888895</v>
      </c>
      <c r="I537" s="15">
        <f t="shared" si="65"/>
        <v>3.3055555555555554</v>
      </c>
      <c r="J537" s="15">
        <f>'Data (2)'!$I$4*G537</f>
        <v>-1163.0555555555557</v>
      </c>
      <c r="K537" s="15">
        <f>('Data (2)'!$E$4*1.225*I537^2)/2</f>
        <v>4.5281762584600695</v>
      </c>
      <c r="L537" s="15">
        <f>J537+K537+'Data (2)'!$G$4</f>
        <v>-1023.3455792970956</v>
      </c>
      <c r="M537" s="15">
        <f t="shared" si="66"/>
        <v>-3.3827256648987323</v>
      </c>
      <c r="N537" s="15">
        <f t="shared" si="67"/>
        <v>0</v>
      </c>
      <c r="O537" s="16">
        <f t="shared" si="68"/>
        <v>3.3827256648987323</v>
      </c>
      <c r="P537" s="15">
        <f>SUM($N$12:N537)</f>
        <v>932.75862605738985</v>
      </c>
      <c r="Q537" s="15">
        <f>SUM($O$12:O537)</f>
        <v>414.55409811713588</v>
      </c>
      <c r="R537" s="15">
        <f t="shared" si="69"/>
        <v>373.09868830542229</v>
      </c>
      <c r="S537" s="15">
        <f t="shared" si="69"/>
        <v>335.78881947488009</v>
      </c>
      <c r="T537" s="15">
        <f t="shared" si="64"/>
        <v>596.96980658250982</v>
      </c>
    </row>
    <row r="538" spans="3:20" x14ac:dyDescent="0.3">
      <c r="C538" s="13" t="s">
        <v>21</v>
      </c>
      <c r="D538" s="13">
        <v>526</v>
      </c>
      <c r="E538" s="13">
        <v>526</v>
      </c>
      <c r="F538" s="17">
        <v>7.6</v>
      </c>
      <c r="G538" s="15">
        <f t="shared" si="70"/>
        <v>-1.0972222222222223</v>
      </c>
      <c r="H538" s="15">
        <f t="shared" si="71"/>
        <v>0.15972222222222232</v>
      </c>
      <c r="I538" s="15">
        <f t="shared" si="65"/>
        <v>2.1111111111111112</v>
      </c>
      <c r="J538" s="15">
        <f>'Data (2)'!$I$4*G538</f>
        <v>-1163.0555555555557</v>
      </c>
      <c r="K538" s="15">
        <f>('Data (2)'!$E$4*1.225*I538^2)/2</f>
        <v>1.846956152027778</v>
      </c>
      <c r="L538" s="15">
        <f>J538+K538+'Data (2)'!$G$4</f>
        <v>-1026.0267994035278</v>
      </c>
      <c r="M538" s="15">
        <f t="shared" si="66"/>
        <v>-2.1660565765185589</v>
      </c>
      <c r="N538" s="15">
        <f t="shared" si="67"/>
        <v>0</v>
      </c>
      <c r="O538" s="16">
        <f t="shared" si="68"/>
        <v>2.1660565765185589</v>
      </c>
      <c r="P538" s="15">
        <f>SUM($N$12:N538)</f>
        <v>932.75862605738985</v>
      </c>
      <c r="Q538" s="15">
        <f>SUM($O$12:O538)</f>
        <v>416.72015469365442</v>
      </c>
      <c r="R538" s="15">
        <f t="shared" si="69"/>
        <v>375.048139224289</v>
      </c>
      <c r="S538" s="15">
        <f t="shared" si="69"/>
        <v>337.54332530186014</v>
      </c>
      <c r="T538" s="15">
        <f t="shared" si="64"/>
        <v>595.21530075552971</v>
      </c>
    </row>
    <row r="539" spans="3:20" x14ac:dyDescent="0.3">
      <c r="C539" s="13" t="s">
        <v>21</v>
      </c>
      <c r="D539" s="13">
        <v>527</v>
      </c>
      <c r="E539" s="13">
        <v>527</v>
      </c>
      <c r="F539" s="17">
        <v>4</v>
      </c>
      <c r="G539" s="15">
        <f t="shared" si="70"/>
        <v>-0.77777777777777768</v>
      </c>
      <c r="H539" s="15">
        <f t="shared" si="71"/>
        <v>0.34027777777777785</v>
      </c>
      <c r="I539" s="15">
        <f t="shared" si="65"/>
        <v>1.1111111111111112</v>
      </c>
      <c r="J539" s="15">
        <f>'Data (2)'!$I$4*G539</f>
        <v>-824.44444444444434</v>
      </c>
      <c r="K539" s="15">
        <f>('Data (2)'!$E$4*1.225*I539^2)/2</f>
        <v>0.51162220277777792</v>
      </c>
      <c r="L539" s="15">
        <f>J539+K539+'Data (2)'!$G$4</f>
        <v>-688.75102224166653</v>
      </c>
      <c r="M539" s="15">
        <f t="shared" si="66"/>
        <v>-0.76527891360185174</v>
      </c>
      <c r="N539" s="15">
        <f t="shared" si="67"/>
        <v>0</v>
      </c>
      <c r="O539" s="16">
        <f t="shared" si="68"/>
        <v>0.76527891360185174</v>
      </c>
      <c r="P539" s="15">
        <f>SUM($N$12:N539)</f>
        <v>932.75862605738985</v>
      </c>
      <c r="Q539" s="15">
        <f>SUM($O$12:O539)</f>
        <v>417.48543360725625</v>
      </c>
      <c r="R539" s="15">
        <f t="shared" si="69"/>
        <v>375.73689024653066</v>
      </c>
      <c r="S539" s="15">
        <f t="shared" si="69"/>
        <v>338.16320122187761</v>
      </c>
      <c r="T539" s="15">
        <f t="shared" si="64"/>
        <v>594.59542483551218</v>
      </c>
    </row>
    <row r="540" spans="3:20" x14ac:dyDescent="0.3">
      <c r="C540" s="13" t="s">
        <v>21</v>
      </c>
      <c r="D540" s="13">
        <v>528</v>
      </c>
      <c r="E540" s="13">
        <v>528</v>
      </c>
      <c r="F540" s="17">
        <v>2</v>
      </c>
      <c r="G540" s="15">
        <f t="shared" si="70"/>
        <v>-0.41666666666666663</v>
      </c>
      <c r="H540" s="15">
        <f t="shared" si="71"/>
        <v>0.24999999999999994</v>
      </c>
      <c r="I540" s="15">
        <f t="shared" si="65"/>
        <v>0.55555555555555558</v>
      </c>
      <c r="J540" s="15">
        <f>'Data (2)'!$I$4*G540</f>
        <v>-441.66666666666663</v>
      </c>
      <c r="K540" s="15">
        <f>('Data (2)'!$E$4*1.225*I540^2)/2</f>
        <v>0.12790555069444448</v>
      </c>
      <c r="L540" s="15">
        <f>J540+K540+'Data (2)'!$G$4</f>
        <v>-306.35696111597218</v>
      </c>
      <c r="M540" s="15">
        <f t="shared" si="66"/>
        <v>-0.17019831173109565</v>
      </c>
      <c r="N540" s="15">
        <f t="shared" si="67"/>
        <v>0</v>
      </c>
      <c r="O540" s="16">
        <f t="shared" si="68"/>
        <v>0.17019831173109565</v>
      </c>
      <c r="P540" s="15">
        <f>SUM($N$12:N540)</f>
        <v>932.75862605738985</v>
      </c>
      <c r="Q540" s="15">
        <f>SUM($O$12:O540)</f>
        <v>417.65563191898735</v>
      </c>
      <c r="R540" s="15">
        <f t="shared" si="69"/>
        <v>375.89006872708865</v>
      </c>
      <c r="S540" s="15">
        <f t="shared" si="69"/>
        <v>338.30106185437978</v>
      </c>
      <c r="T540" s="15">
        <f t="shared" si="64"/>
        <v>594.45756420301007</v>
      </c>
    </row>
    <row r="541" spans="3:20" x14ac:dyDescent="0.3">
      <c r="C541" s="13" t="s">
        <v>21</v>
      </c>
      <c r="D541" s="13">
        <v>529</v>
      </c>
      <c r="E541" s="13">
        <v>529</v>
      </c>
      <c r="F541" s="17">
        <v>1</v>
      </c>
      <c r="G541" s="15">
        <f t="shared" si="70"/>
        <v>-0.27777777777777779</v>
      </c>
      <c r="H541" s="15">
        <f t="shared" si="71"/>
        <v>0.13888888888888887</v>
      </c>
      <c r="I541" s="15">
        <f t="shared" si="65"/>
        <v>0.27777777777777779</v>
      </c>
      <c r="J541" s="15">
        <f>'Data (2)'!$I$4*G541</f>
        <v>-294.44444444444446</v>
      </c>
      <c r="K541" s="15">
        <f>('Data (2)'!$E$4*1.225*I541^2)/2</f>
        <v>3.197638767361112E-2</v>
      </c>
      <c r="L541" s="15">
        <f>J541+K541+'Data (2)'!$G$4</f>
        <v>-159.23066805677081</v>
      </c>
      <c r="M541" s="15">
        <f t="shared" si="66"/>
        <v>-4.4230741126880781E-2</v>
      </c>
      <c r="N541" s="15">
        <f t="shared" si="67"/>
        <v>0</v>
      </c>
      <c r="O541" s="16">
        <f t="shared" si="68"/>
        <v>4.4230741126880781E-2</v>
      </c>
      <c r="P541" s="15">
        <f>SUM($N$12:N541)</f>
        <v>932.75862605738985</v>
      </c>
      <c r="Q541" s="15">
        <f>SUM($O$12:O541)</f>
        <v>417.69986266011421</v>
      </c>
      <c r="R541" s="15">
        <f t="shared" si="69"/>
        <v>375.92987639410279</v>
      </c>
      <c r="S541" s="15">
        <f t="shared" si="69"/>
        <v>338.3368887546925</v>
      </c>
      <c r="T541" s="15">
        <f t="shared" si="64"/>
        <v>594.42173730269735</v>
      </c>
    </row>
    <row r="542" spans="3:20" x14ac:dyDescent="0.3">
      <c r="C542" s="13" t="s">
        <v>21</v>
      </c>
      <c r="D542" s="13">
        <v>530</v>
      </c>
      <c r="E542" s="13">
        <v>530</v>
      </c>
      <c r="F542" s="17">
        <v>0</v>
      </c>
      <c r="G542" s="15">
        <f t="shared" si="70"/>
        <v>-0.1388888888888889</v>
      </c>
      <c r="H542" s="15">
        <f t="shared" si="71"/>
        <v>0.1388888888888889</v>
      </c>
      <c r="I542" s="15">
        <f t="shared" si="65"/>
        <v>0</v>
      </c>
      <c r="J542" s="15">
        <f>'Data (2)'!$I$4*G542</f>
        <v>-147.22222222222223</v>
      </c>
      <c r="K542" s="15">
        <f>('Data (2)'!$E$4*1.225*I542^2)/2</f>
        <v>0</v>
      </c>
      <c r="L542" s="15">
        <f>J542+K542+'Data (2)'!$G$4</f>
        <v>-12.040422222222219</v>
      </c>
      <c r="M542" s="15">
        <f t="shared" si="66"/>
        <v>0</v>
      </c>
      <c r="N542" s="15">
        <f t="shared" si="67"/>
        <v>0</v>
      </c>
      <c r="O542" s="16">
        <f t="shared" si="68"/>
        <v>0</v>
      </c>
      <c r="P542" s="15">
        <f>SUM($N$12:N542)</f>
        <v>932.75862605738985</v>
      </c>
      <c r="Q542" s="15">
        <f>SUM($O$12:O542)</f>
        <v>417.69986266011421</v>
      </c>
      <c r="R542" s="15">
        <f t="shared" si="69"/>
        <v>375.92987639410279</v>
      </c>
      <c r="S542" s="15">
        <f t="shared" si="69"/>
        <v>338.3368887546925</v>
      </c>
      <c r="T542" s="15">
        <f t="shared" si="64"/>
        <v>594.42173730269735</v>
      </c>
    </row>
    <row r="543" spans="3:20" x14ac:dyDescent="0.3">
      <c r="C543" s="13" t="s">
        <v>21</v>
      </c>
      <c r="D543" s="13">
        <v>531</v>
      </c>
      <c r="E543" s="13">
        <v>531</v>
      </c>
      <c r="F543" s="17">
        <v>0</v>
      </c>
      <c r="G543" s="15">
        <f t="shared" si="70"/>
        <v>0</v>
      </c>
      <c r="H543" s="15">
        <f t="shared" si="71"/>
        <v>8.3333333333333343E-2</v>
      </c>
      <c r="I543" s="15">
        <f t="shared" si="65"/>
        <v>0</v>
      </c>
      <c r="J543" s="15">
        <f>'Data (2)'!$I$4*G543</f>
        <v>0</v>
      </c>
      <c r="K543" s="15">
        <f>('Data (2)'!$E$4*1.225*I543^2)/2</f>
        <v>0</v>
      </c>
      <c r="L543" s="15">
        <f>J543+K543+'Data (2)'!$G$4</f>
        <v>135.18180000000001</v>
      </c>
      <c r="M543" s="15">
        <f t="shared" si="66"/>
        <v>0</v>
      </c>
      <c r="N543" s="15">
        <f t="shared" si="67"/>
        <v>0</v>
      </c>
      <c r="O543" s="16">
        <f t="shared" si="68"/>
        <v>0</v>
      </c>
      <c r="P543" s="15">
        <f>SUM($N$12:N543)</f>
        <v>932.75862605738985</v>
      </c>
      <c r="Q543" s="15">
        <f>SUM($O$12:O543)</f>
        <v>417.69986266011421</v>
      </c>
      <c r="R543" s="15">
        <f t="shared" si="69"/>
        <v>375.92987639410279</v>
      </c>
      <c r="S543" s="15">
        <f t="shared" si="69"/>
        <v>338.3368887546925</v>
      </c>
      <c r="T543" s="15">
        <f t="shared" si="64"/>
        <v>594.42173730269735</v>
      </c>
    </row>
    <row r="544" spans="3:20" x14ac:dyDescent="0.3">
      <c r="C544" s="13" t="s">
        <v>21</v>
      </c>
      <c r="D544" s="13">
        <v>532</v>
      </c>
      <c r="E544" s="13">
        <v>532</v>
      </c>
      <c r="F544" s="17">
        <v>0</v>
      </c>
      <c r="G544" s="15">
        <f t="shared" si="70"/>
        <v>2.777777777777778E-2</v>
      </c>
      <c r="H544" s="15">
        <f t="shared" si="71"/>
        <v>8.3333333333333329E-2</v>
      </c>
      <c r="I544" s="15">
        <f t="shared" si="65"/>
        <v>0</v>
      </c>
      <c r="J544" s="15">
        <f>'Data (2)'!$I$4*G544</f>
        <v>29.444444444444446</v>
      </c>
      <c r="K544" s="15">
        <f>('Data (2)'!$E$4*1.225*I544^2)/2</f>
        <v>0</v>
      </c>
      <c r="L544" s="15">
        <f>J544+K544+'Data (2)'!$G$4</f>
        <v>164.62624444444447</v>
      </c>
      <c r="M544" s="15">
        <f t="shared" si="66"/>
        <v>0</v>
      </c>
      <c r="N544" s="15">
        <f t="shared" si="67"/>
        <v>0</v>
      </c>
      <c r="O544" s="16">
        <f t="shared" si="68"/>
        <v>0</v>
      </c>
      <c r="P544" s="15">
        <f>SUM($N$12:N544)</f>
        <v>932.75862605738985</v>
      </c>
      <c r="Q544" s="15">
        <f>SUM($O$12:O544)</f>
        <v>417.69986266011421</v>
      </c>
      <c r="R544" s="15">
        <f t="shared" si="69"/>
        <v>375.92987639410279</v>
      </c>
      <c r="S544" s="15">
        <f t="shared" si="69"/>
        <v>338.3368887546925</v>
      </c>
      <c r="T544" s="15">
        <f t="shared" si="64"/>
        <v>594.42173730269735</v>
      </c>
    </row>
    <row r="545" spans="3:20" x14ac:dyDescent="0.3">
      <c r="C545" s="13" t="s">
        <v>21</v>
      </c>
      <c r="D545" s="13">
        <v>533</v>
      </c>
      <c r="E545" s="13">
        <v>533</v>
      </c>
      <c r="F545" s="17">
        <v>0.2</v>
      </c>
      <c r="G545" s="15">
        <f t="shared" si="70"/>
        <v>0.16666666666666666</v>
      </c>
      <c r="H545" s="15">
        <f t="shared" si="71"/>
        <v>0.19444444444444442</v>
      </c>
      <c r="I545" s="15">
        <f t="shared" si="65"/>
        <v>5.5555555555555559E-2</v>
      </c>
      <c r="J545" s="15">
        <f>'Data (2)'!$I$4*G545</f>
        <v>176.66666666666666</v>
      </c>
      <c r="K545" s="15">
        <f>('Data (2)'!$E$4*1.225*I545^2)/2</f>
        <v>1.2790555069444446E-3</v>
      </c>
      <c r="L545" s="15">
        <f>J545+K545+'Data (2)'!$G$4</f>
        <v>311.84974572217362</v>
      </c>
      <c r="M545" s="15">
        <f t="shared" si="66"/>
        <v>1.7324985873454091E-2</v>
      </c>
      <c r="N545" s="15">
        <f t="shared" si="67"/>
        <v>1.7324985873454091E-2</v>
      </c>
      <c r="O545" s="16">
        <f t="shared" si="68"/>
        <v>0</v>
      </c>
      <c r="P545" s="15">
        <f>SUM($N$12:N545)</f>
        <v>932.77595104326326</v>
      </c>
      <c r="Q545" s="15">
        <f>SUM($O$12:O545)</f>
        <v>417.69986266011421</v>
      </c>
      <c r="R545" s="15">
        <f t="shared" si="69"/>
        <v>375.92987639410279</v>
      </c>
      <c r="S545" s="15">
        <f t="shared" si="69"/>
        <v>338.3368887546925</v>
      </c>
      <c r="T545" s="15">
        <f t="shared" si="64"/>
        <v>594.43906228857077</v>
      </c>
    </row>
    <row r="546" spans="3:20" x14ac:dyDescent="0.3">
      <c r="C546" s="13" t="s">
        <v>21</v>
      </c>
      <c r="D546" s="13">
        <v>534</v>
      </c>
      <c r="E546" s="13">
        <v>534</v>
      </c>
      <c r="F546" s="17">
        <v>1.2</v>
      </c>
      <c r="G546" s="15">
        <f t="shared" si="70"/>
        <v>0.41666666666666663</v>
      </c>
      <c r="H546" s="15">
        <f t="shared" si="71"/>
        <v>0.19444444444444448</v>
      </c>
      <c r="I546" s="15">
        <f t="shared" si="65"/>
        <v>0.33333333333333331</v>
      </c>
      <c r="J546" s="15">
        <f>'Data (2)'!$I$4*G546</f>
        <v>441.66666666666663</v>
      </c>
      <c r="K546" s="15">
        <f>('Data (2)'!$E$4*1.225*I546^2)/2</f>
        <v>4.6045998250000005E-2</v>
      </c>
      <c r="L546" s="15">
        <f>J546+K546+'Data (2)'!$G$4</f>
        <v>576.89451266491665</v>
      </c>
      <c r="M546" s="15">
        <f t="shared" si="66"/>
        <v>0.19229817088830556</v>
      </c>
      <c r="N546" s="15">
        <f t="shared" si="67"/>
        <v>0.19229817088830556</v>
      </c>
      <c r="O546" s="16">
        <f t="shared" si="68"/>
        <v>0</v>
      </c>
      <c r="P546" s="15">
        <f>SUM($N$12:N546)</f>
        <v>932.96824921415157</v>
      </c>
      <c r="Q546" s="15">
        <f>SUM($O$12:O546)</f>
        <v>417.69986266011421</v>
      </c>
      <c r="R546" s="15">
        <f t="shared" si="69"/>
        <v>375.92987639410279</v>
      </c>
      <c r="S546" s="15">
        <f t="shared" si="69"/>
        <v>338.3368887546925</v>
      </c>
      <c r="T546" s="15">
        <f t="shared" si="64"/>
        <v>594.63136045945907</v>
      </c>
    </row>
    <row r="547" spans="3:20" x14ac:dyDescent="0.3">
      <c r="C547" s="13" t="s">
        <v>21</v>
      </c>
      <c r="D547" s="13">
        <v>535</v>
      </c>
      <c r="E547" s="13">
        <v>535</v>
      </c>
      <c r="F547" s="17">
        <v>3.2</v>
      </c>
      <c r="G547" s="15">
        <f t="shared" si="70"/>
        <v>0.55555555555555558</v>
      </c>
      <c r="H547" s="15">
        <f t="shared" si="71"/>
        <v>0.13888888888888884</v>
      </c>
      <c r="I547" s="15">
        <f t="shared" si="65"/>
        <v>0.88888888888888895</v>
      </c>
      <c r="J547" s="15">
        <f>'Data (2)'!$I$4*G547</f>
        <v>588.88888888888891</v>
      </c>
      <c r="K547" s="15">
        <f>('Data (2)'!$E$4*1.225*I547^2)/2</f>
        <v>0.32743820977777782</v>
      </c>
      <c r="L547" s="15">
        <f>J547+K547+'Data (2)'!$G$4</f>
        <v>724.39812709866669</v>
      </c>
      <c r="M547" s="15">
        <f t="shared" si="66"/>
        <v>0.64390944630992597</v>
      </c>
      <c r="N547" s="15">
        <f t="shared" si="67"/>
        <v>0.64390944630992597</v>
      </c>
      <c r="O547" s="16">
        <f t="shared" si="68"/>
        <v>0</v>
      </c>
      <c r="P547" s="15">
        <f>SUM($N$12:N547)</f>
        <v>933.61215866046155</v>
      </c>
      <c r="Q547" s="15">
        <f>SUM($O$12:O547)</f>
        <v>417.69986266011421</v>
      </c>
      <c r="R547" s="15">
        <f t="shared" si="69"/>
        <v>375.92987639410279</v>
      </c>
      <c r="S547" s="15">
        <f t="shared" si="69"/>
        <v>338.3368887546925</v>
      </c>
      <c r="T547" s="15">
        <f t="shared" si="64"/>
        <v>595.27526990576905</v>
      </c>
    </row>
    <row r="548" spans="3:20" x14ac:dyDescent="0.3">
      <c r="C548" s="13" t="s">
        <v>21</v>
      </c>
      <c r="D548" s="13">
        <v>536</v>
      </c>
      <c r="E548" s="13">
        <v>536</v>
      </c>
      <c r="F548" s="17">
        <v>5.2</v>
      </c>
      <c r="G548" s="15">
        <f t="shared" si="70"/>
        <v>0.69444444444444431</v>
      </c>
      <c r="H548" s="15">
        <f t="shared" si="71"/>
        <v>0.26388888888888884</v>
      </c>
      <c r="I548" s="15">
        <f t="shared" si="65"/>
        <v>1.4444444444444444</v>
      </c>
      <c r="J548" s="15">
        <f>'Data (2)'!$I$4*G548</f>
        <v>736.11111111111097</v>
      </c>
      <c r="K548" s="15">
        <f>('Data (2)'!$E$4*1.225*I548^2)/2</f>
        <v>0.8646415226944445</v>
      </c>
      <c r="L548" s="15">
        <f>J548+K548+'Data (2)'!$G$4</f>
        <v>872.15755263380538</v>
      </c>
      <c r="M548" s="15">
        <f t="shared" si="66"/>
        <v>1.2597831315821635</v>
      </c>
      <c r="N548" s="15">
        <f t="shared" si="67"/>
        <v>1.2597831315821635</v>
      </c>
      <c r="O548" s="16">
        <f t="shared" si="68"/>
        <v>0</v>
      </c>
      <c r="P548" s="15">
        <f>SUM($N$12:N548)</f>
        <v>934.87194179204369</v>
      </c>
      <c r="Q548" s="15">
        <f>SUM($O$12:O548)</f>
        <v>417.69986266011421</v>
      </c>
      <c r="R548" s="15">
        <f t="shared" si="69"/>
        <v>375.92987639410279</v>
      </c>
      <c r="S548" s="15">
        <f t="shared" si="69"/>
        <v>338.3368887546925</v>
      </c>
      <c r="T548" s="15">
        <f t="shared" si="64"/>
        <v>596.53505303735119</v>
      </c>
    </row>
    <row r="549" spans="3:20" x14ac:dyDescent="0.3">
      <c r="C549" s="13" t="s">
        <v>21</v>
      </c>
      <c r="D549" s="13">
        <v>537</v>
      </c>
      <c r="E549" s="13">
        <v>537</v>
      </c>
      <c r="F549" s="17">
        <v>8.1999999999999993</v>
      </c>
      <c r="G549" s="15">
        <f t="shared" si="70"/>
        <v>1.0833333333333333</v>
      </c>
      <c r="H549" s="15">
        <f t="shared" si="71"/>
        <v>0.38888888888888901</v>
      </c>
      <c r="I549" s="15">
        <f t="shared" si="65"/>
        <v>2.2777777777777777</v>
      </c>
      <c r="J549" s="15">
        <f>'Data (2)'!$I$4*G549</f>
        <v>1148.3333333333333</v>
      </c>
      <c r="K549" s="15">
        <f>('Data (2)'!$E$4*1.225*I549^2)/2</f>
        <v>2.1500923071736113</v>
      </c>
      <c r="L549" s="15">
        <f>J549+K549+'Data (2)'!$G$4</f>
        <v>1285.6652256405068</v>
      </c>
      <c r="M549" s="15">
        <f t="shared" si="66"/>
        <v>2.9284596806255987</v>
      </c>
      <c r="N549" s="15">
        <f t="shared" si="67"/>
        <v>2.9284596806255987</v>
      </c>
      <c r="O549" s="16">
        <f t="shared" si="68"/>
        <v>0</v>
      </c>
      <c r="P549" s="15">
        <f>SUM($N$12:N549)</f>
        <v>937.80040147266925</v>
      </c>
      <c r="Q549" s="15">
        <f>SUM($O$12:O549)</f>
        <v>417.69986266011421</v>
      </c>
      <c r="R549" s="15">
        <f t="shared" si="69"/>
        <v>375.92987639410279</v>
      </c>
      <c r="S549" s="15">
        <f t="shared" si="69"/>
        <v>338.3368887546925</v>
      </c>
      <c r="T549" s="15">
        <f t="shared" si="64"/>
        <v>599.46351271797676</v>
      </c>
    </row>
    <row r="550" spans="3:20" x14ac:dyDescent="0.3">
      <c r="C550" s="13" t="s">
        <v>21</v>
      </c>
      <c r="D550" s="13">
        <v>538</v>
      </c>
      <c r="E550" s="13">
        <v>538</v>
      </c>
      <c r="F550" s="17">
        <v>13</v>
      </c>
      <c r="G550" s="15">
        <f t="shared" si="70"/>
        <v>1.4722222222222223</v>
      </c>
      <c r="H550" s="15">
        <f t="shared" si="71"/>
        <v>0.15972222222222232</v>
      </c>
      <c r="I550" s="15">
        <f t="shared" si="65"/>
        <v>3.6111111111111112</v>
      </c>
      <c r="J550" s="15">
        <f>'Data (2)'!$I$4*G550</f>
        <v>1560.5555555555557</v>
      </c>
      <c r="K550" s="15">
        <f>('Data (2)'!$E$4*1.225*I550^2)/2</f>
        <v>5.4040095168402784</v>
      </c>
      <c r="L550" s="15">
        <f>J550+K550+'Data (2)'!$G$4</f>
        <v>1701.141365072396</v>
      </c>
      <c r="M550" s="15">
        <f t="shared" si="66"/>
        <v>6.1430104849836527</v>
      </c>
      <c r="N550" s="15">
        <f t="shared" si="67"/>
        <v>6.1430104849836527</v>
      </c>
      <c r="O550" s="16">
        <f t="shared" si="68"/>
        <v>0</v>
      </c>
      <c r="P550" s="15">
        <f>SUM($N$12:N550)</f>
        <v>943.94341195765287</v>
      </c>
      <c r="Q550" s="15">
        <f>SUM($O$12:O550)</f>
        <v>417.69986266011421</v>
      </c>
      <c r="R550" s="15">
        <f t="shared" si="69"/>
        <v>375.92987639410279</v>
      </c>
      <c r="S550" s="15">
        <f t="shared" si="69"/>
        <v>338.3368887546925</v>
      </c>
      <c r="T550" s="15">
        <f t="shared" si="64"/>
        <v>605.60652320296037</v>
      </c>
    </row>
    <row r="551" spans="3:20" x14ac:dyDescent="0.3">
      <c r="C551" s="13" t="s">
        <v>21</v>
      </c>
      <c r="D551" s="13">
        <v>539</v>
      </c>
      <c r="E551" s="13">
        <v>539</v>
      </c>
      <c r="F551" s="17">
        <v>18.8</v>
      </c>
      <c r="G551" s="15">
        <f t="shared" si="70"/>
        <v>1.4027777777777779</v>
      </c>
      <c r="H551" s="15">
        <f t="shared" si="71"/>
        <v>-0.3402777777777779</v>
      </c>
      <c r="I551" s="15">
        <f t="shared" si="65"/>
        <v>5.2222222222222223</v>
      </c>
      <c r="J551" s="15">
        <f>'Data (2)'!$I$4*G551</f>
        <v>1486.9444444444446</v>
      </c>
      <c r="K551" s="15">
        <f>('Data (2)'!$E$4*1.225*I551^2)/2</f>
        <v>11.301734459361112</v>
      </c>
      <c r="L551" s="15">
        <f>J551+K551+'Data (2)'!$G$4</f>
        <v>1633.4279789038058</v>
      </c>
      <c r="M551" s="15">
        <f t="shared" si="66"/>
        <v>8.5301238898309855</v>
      </c>
      <c r="N551" s="15">
        <f t="shared" si="67"/>
        <v>8.5301238898309855</v>
      </c>
      <c r="O551" s="16">
        <f t="shared" si="68"/>
        <v>0</v>
      </c>
      <c r="P551" s="15">
        <f>SUM($N$12:N551)</f>
        <v>952.47353584748384</v>
      </c>
      <c r="Q551" s="15">
        <f>SUM($O$12:O551)</f>
        <v>417.69986266011421</v>
      </c>
      <c r="R551" s="15">
        <f t="shared" si="69"/>
        <v>375.92987639410279</v>
      </c>
      <c r="S551" s="15">
        <f t="shared" si="69"/>
        <v>338.3368887546925</v>
      </c>
      <c r="T551" s="15">
        <f t="shared" si="64"/>
        <v>614.13664709279135</v>
      </c>
    </row>
    <row r="552" spans="3:20" x14ac:dyDescent="0.3">
      <c r="C552" s="13" t="s">
        <v>21</v>
      </c>
      <c r="D552" s="13">
        <v>540</v>
      </c>
      <c r="E552" s="13">
        <v>540</v>
      </c>
      <c r="F552" s="17">
        <v>23.1</v>
      </c>
      <c r="G552" s="15">
        <f t="shared" si="70"/>
        <v>0.79166666666666652</v>
      </c>
      <c r="H552" s="15">
        <f t="shared" si="71"/>
        <v>-0.60416666666666685</v>
      </c>
      <c r="I552" s="15">
        <f t="shared" si="65"/>
        <v>6.416666666666667</v>
      </c>
      <c r="J552" s="15">
        <f>'Data (2)'!$I$4*G552</f>
        <v>839.16666666666652</v>
      </c>
      <c r="K552" s="15">
        <f>('Data (2)'!$E$4*1.225*I552^2)/2</f>
        <v>17.062920226515629</v>
      </c>
      <c r="L552" s="15">
        <f>J552+K552+'Data (2)'!$G$4</f>
        <v>991.41138689318223</v>
      </c>
      <c r="M552" s="15">
        <f t="shared" si="66"/>
        <v>6.3615563992312527</v>
      </c>
      <c r="N552" s="15">
        <f t="shared" si="67"/>
        <v>6.3615563992312527</v>
      </c>
      <c r="O552" s="16">
        <f t="shared" si="68"/>
        <v>0</v>
      </c>
      <c r="P552" s="15">
        <f>SUM($N$12:N552)</f>
        <v>958.83509224671513</v>
      </c>
      <c r="Q552" s="15">
        <f>SUM($O$12:O552)</f>
        <v>417.69986266011421</v>
      </c>
      <c r="R552" s="15">
        <f t="shared" si="69"/>
        <v>375.92987639410279</v>
      </c>
      <c r="S552" s="15">
        <f t="shared" si="69"/>
        <v>338.3368887546925</v>
      </c>
      <c r="T552" s="15">
        <f t="shared" si="64"/>
        <v>620.49820349202264</v>
      </c>
    </row>
    <row r="553" spans="3:20" x14ac:dyDescent="0.3">
      <c r="C553" s="13" t="s">
        <v>21</v>
      </c>
      <c r="D553" s="13">
        <v>541</v>
      </c>
      <c r="E553" s="13">
        <v>541</v>
      </c>
      <c r="F553" s="17">
        <v>24.5</v>
      </c>
      <c r="G553" s="15">
        <f t="shared" si="70"/>
        <v>0.19444444444444425</v>
      </c>
      <c r="H553" s="15">
        <f t="shared" si="71"/>
        <v>-0.4097222222222221</v>
      </c>
      <c r="I553" s="15">
        <f t="shared" si="65"/>
        <v>6.8055555555555554</v>
      </c>
      <c r="J553" s="15">
        <f>'Data (2)'!$I$4*G553</f>
        <v>206.11111111111092</v>
      </c>
      <c r="K553" s="15">
        <f>('Data (2)'!$E$4*1.225*I553^2)/2</f>
        <v>19.193826701085069</v>
      </c>
      <c r="L553" s="15">
        <f>J553+K553+'Data (2)'!$G$4</f>
        <v>360.486737812196</v>
      </c>
      <c r="M553" s="15">
        <f t="shared" si="66"/>
        <v>2.4533125212218891</v>
      </c>
      <c r="N553" s="15">
        <f t="shared" si="67"/>
        <v>2.4533125212218891</v>
      </c>
      <c r="O553" s="16">
        <f t="shared" si="68"/>
        <v>0</v>
      </c>
      <c r="P553" s="15">
        <f>SUM($N$12:N553)</f>
        <v>961.28840476793698</v>
      </c>
      <c r="Q553" s="15">
        <f>SUM($O$12:O553)</f>
        <v>417.69986266011421</v>
      </c>
      <c r="R553" s="15">
        <f t="shared" si="69"/>
        <v>375.92987639410279</v>
      </c>
      <c r="S553" s="15">
        <f t="shared" si="69"/>
        <v>338.3368887546925</v>
      </c>
      <c r="T553" s="15">
        <f t="shared" si="64"/>
        <v>622.95151601324449</v>
      </c>
    </row>
    <row r="554" spans="3:20" x14ac:dyDescent="0.3">
      <c r="C554" s="13" t="s">
        <v>21</v>
      </c>
      <c r="D554" s="13">
        <v>542</v>
      </c>
      <c r="E554" s="13">
        <v>542</v>
      </c>
      <c r="F554" s="17">
        <v>24.5</v>
      </c>
      <c r="G554" s="15">
        <f t="shared" si="70"/>
        <v>-2.7777777777777679E-2</v>
      </c>
      <c r="H554" s="15">
        <f t="shared" si="71"/>
        <v>-0.15972222222222204</v>
      </c>
      <c r="I554" s="15">
        <f t="shared" si="65"/>
        <v>6.8055555555555554</v>
      </c>
      <c r="J554" s="15">
        <f>'Data (2)'!$I$4*G554</f>
        <v>-29.44444444444434</v>
      </c>
      <c r="K554" s="15">
        <f>('Data (2)'!$E$4*1.225*I554^2)/2</f>
        <v>19.193826701085069</v>
      </c>
      <c r="L554" s="15">
        <f>J554+K554+'Data (2)'!$G$4</f>
        <v>124.93118225664074</v>
      </c>
      <c r="M554" s="15">
        <f t="shared" si="66"/>
        <v>0.85022610146880506</v>
      </c>
      <c r="N554" s="15">
        <f t="shared" si="67"/>
        <v>0.85022610146880506</v>
      </c>
      <c r="O554" s="16">
        <f t="shared" si="68"/>
        <v>0</v>
      </c>
      <c r="P554" s="15">
        <f>SUM($N$12:N554)</f>
        <v>962.1386308694058</v>
      </c>
      <c r="Q554" s="15">
        <f>SUM($O$12:O554)</f>
        <v>417.69986266011421</v>
      </c>
      <c r="R554" s="15">
        <f t="shared" si="69"/>
        <v>375.92987639410279</v>
      </c>
      <c r="S554" s="15">
        <f t="shared" si="69"/>
        <v>338.3368887546925</v>
      </c>
      <c r="T554" s="15">
        <f t="shared" si="64"/>
        <v>623.80174211471331</v>
      </c>
    </row>
    <row r="555" spans="3:20" x14ac:dyDescent="0.3">
      <c r="C555" s="13" t="s">
        <v>21</v>
      </c>
      <c r="D555" s="13">
        <v>543</v>
      </c>
      <c r="E555" s="13">
        <v>543</v>
      </c>
      <c r="F555" s="17">
        <v>24.3</v>
      </c>
      <c r="G555" s="15">
        <f t="shared" si="70"/>
        <v>-0.12499999999999981</v>
      </c>
      <c r="H555" s="15">
        <f t="shared" si="71"/>
        <v>-0.12500000000000006</v>
      </c>
      <c r="I555" s="15">
        <f t="shared" si="65"/>
        <v>6.75</v>
      </c>
      <c r="J555" s="15">
        <f>'Data (2)'!$I$4*G555</f>
        <v>-132.4999999999998</v>
      </c>
      <c r="K555" s="15">
        <f>('Data (2)'!$E$4*1.225*I555^2)/2</f>
        <v>18.881737157390628</v>
      </c>
      <c r="L555" s="15">
        <f>J555+K555+'Data (2)'!$G$4</f>
        <v>21.56353715739084</v>
      </c>
      <c r="M555" s="15">
        <f t="shared" si="66"/>
        <v>0.14555387581238818</v>
      </c>
      <c r="N555" s="15">
        <f t="shared" si="67"/>
        <v>0.14555387581238818</v>
      </c>
      <c r="O555" s="16">
        <f t="shared" si="68"/>
        <v>0</v>
      </c>
      <c r="P555" s="15">
        <f>SUM($N$12:N555)</f>
        <v>962.28418474521823</v>
      </c>
      <c r="Q555" s="15">
        <f>SUM($O$12:O555)</f>
        <v>417.69986266011421</v>
      </c>
      <c r="R555" s="15">
        <f t="shared" si="69"/>
        <v>375.92987639410279</v>
      </c>
      <c r="S555" s="15">
        <f t="shared" si="69"/>
        <v>338.3368887546925</v>
      </c>
      <c r="T555" s="15">
        <f t="shared" si="64"/>
        <v>623.94729599052573</v>
      </c>
    </row>
    <row r="556" spans="3:20" x14ac:dyDescent="0.3">
      <c r="C556" s="13" t="s">
        <v>21</v>
      </c>
      <c r="D556" s="13">
        <v>544</v>
      </c>
      <c r="E556" s="13">
        <v>544</v>
      </c>
      <c r="F556" s="17">
        <v>23.6</v>
      </c>
      <c r="G556" s="15">
        <f t="shared" si="70"/>
        <v>-0.27777777777777779</v>
      </c>
      <c r="H556" s="15">
        <f t="shared" si="71"/>
        <v>-0.18055555555555564</v>
      </c>
      <c r="I556" s="15">
        <f t="shared" si="65"/>
        <v>6.5555555555555554</v>
      </c>
      <c r="J556" s="15">
        <f>'Data (2)'!$I$4*G556</f>
        <v>-294.44444444444446</v>
      </c>
      <c r="K556" s="15">
        <f>('Data (2)'!$E$4*1.225*I556^2)/2</f>
        <v>17.809568878694442</v>
      </c>
      <c r="L556" s="15">
        <f>J556+K556+'Data (2)'!$G$4</f>
        <v>-141.45307556575</v>
      </c>
      <c r="M556" s="15">
        <f t="shared" si="66"/>
        <v>-0.92730349537547219</v>
      </c>
      <c r="N556" s="15">
        <f t="shared" si="67"/>
        <v>0</v>
      </c>
      <c r="O556" s="16">
        <f t="shared" si="68"/>
        <v>0.92730349537547219</v>
      </c>
      <c r="P556" s="15">
        <f>SUM($N$12:N556)</f>
        <v>962.28418474521823</v>
      </c>
      <c r="Q556" s="15">
        <f>SUM($O$12:O556)</f>
        <v>418.6271661554897</v>
      </c>
      <c r="R556" s="15">
        <f t="shared" si="69"/>
        <v>376.76444953994076</v>
      </c>
      <c r="S556" s="15">
        <f t="shared" si="69"/>
        <v>339.08800458594669</v>
      </c>
      <c r="T556" s="15">
        <f t="shared" si="64"/>
        <v>623.19618015927153</v>
      </c>
    </row>
    <row r="557" spans="3:20" x14ac:dyDescent="0.3">
      <c r="C557" s="13" t="s">
        <v>21</v>
      </c>
      <c r="D557" s="13">
        <v>545</v>
      </c>
      <c r="E557" s="13">
        <v>545</v>
      </c>
      <c r="F557" s="17">
        <v>22.3</v>
      </c>
      <c r="G557" s="15">
        <f t="shared" si="70"/>
        <v>-0.4861111111111111</v>
      </c>
      <c r="H557" s="15">
        <f t="shared" si="71"/>
        <v>-0.12500000000000006</v>
      </c>
      <c r="I557" s="15">
        <f t="shared" si="65"/>
        <v>6.1944444444444446</v>
      </c>
      <c r="J557" s="15">
        <f>'Data (2)'!$I$4*G557</f>
        <v>-515.27777777777771</v>
      </c>
      <c r="K557" s="15">
        <f>('Data (2)'!$E$4*1.225*I557^2)/2</f>
        <v>15.901537826210072</v>
      </c>
      <c r="L557" s="15">
        <f>J557+K557+'Data (2)'!$G$4</f>
        <v>-364.19443995156763</v>
      </c>
      <c r="M557" s="15">
        <f t="shared" si="66"/>
        <v>-2.2559822252555439</v>
      </c>
      <c r="N557" s="15">
        <f t="shared" si="67"/>
        <v>0</v>
      </c>
      <c r="O557" s="16">
        <f t="shared" si="68"/>
        <v>2.2559822252555439</v>
      </c>
      <c r="P557" s="15">
        <f>SUM($N$12:N557)</f>
        <v>962.28418474521823</v>
      </c>
      <c r="Q557" s="15">
        <f>SUM($O$12:O557)</f>
        <v>420.88314838074524</v>
      </c>
      <c r="R557" s="15">
        <f t="shared" si="69"/>
        <v>378.79483354267074</v>
      </c>
      <c r="S557" s="15">
        <f t="shared" si="69"/>
        <v>340.91535018840369</v>
      </c>
      <c r="T557" s="15">
        <f t="shared" si="64"/>
        <v>621.36883455681459</v>
      </c>
    </row>
    <row r="558" spans="3:20" x14ac:dyDescent="0.3">
      <c r="C558" s="13" t="s">
        <v>21</v>
      </c>
      <c r="D558" s="13">
        <v>546</v>
      </c>
      <c r="E558" s="13">
        <v>546</v>
      </c>
      <c r="F558" s="17">
        <v>20.100000000000001</v>
      </c>
      <c r="G558" s="15">
        <f t="shared" si="70"/>
        <v>-0.5277777777777779</v>
      </c>
      <c r="H558" s="15">
        <f t="shared" si="71"/>
        <v>4.1666666666666519E-2</v>
      </c>
      <c r="I558" s="15">
        <f t="shared" si="65"/>
        <v>5.5833333333333339</v>
      </c>
      <c r="J558" s="15">
        <f>'Data (2)'!$I$4*G558</f>
        <v>-559.44444444444457</v>
      </c>
      <c r="K558" s="15">
        <f>('Data (2)'!$E$4*1.225*I558^2)/2</f>
        <v>12.918780384015628</v>
      </c>
      <c r="L558" s="15">
        <f>J558+K558+'Data (2)'!$G$4</f>
        <v>-411.34386406042898</v>
      </c>
      <c r="M558" s="15">
        <f t="shared" si="66"/>
        <v>-2.2966699076707289</v>
      </c>
      <c r="N558" s="15">
        <f t="shared" si="67"/>
        <v>0</v>
      </c>
      <c r="O558" s="16">
        <f t="shared" si="68"/>
        <v>2.2966699076707289</v>
      </c>
      <c r="P558" s="15">
        <f>SUM($N$12:N558)</f>
        <v>962.28418474521823</v>
      </c>
      <c r="Q558" s="15">
        <f>SUM($O$12:O558)</f>
        <v>423.17981828841596</v>
      </c>
      <c r="R558" s="15">
        <f t="shared" si="69"/>
        <v>380.86183645957436</v>
      </c>
      <c r="S558" s="15">
        <f t="shared" si="69"/>
        <v>342.77565281361694</v>
      </c>
      <c r="T558" s="15">
        <f t="shared" si="64"/>
        <v>619.50853193160128</v>
      </c>
    </row>
    <row r="559" spans="3:20" x14ac:dyDescent="0.3">
      <c r="C559" s="13" t="s">
        <v>21</v>
      </c>
      <c r="D559" s="13">
        <v>547</v>
      </c>
      <c r="E559" s="13">
        <v>547</v>
      </c>
      <c r="F559" s="17">
        <v>18.5</v>
      </c>
      <c r="G559" s="15">
        <f t="shared" si="70"/>
        <v>-0.40277777777777807</v>
      </c>
      <c r="H559" s="15">
        <f t="shared" si="71"/>
        <v>0.11111111111111122</v>
      </c>
      <c r="I559" s="15">
        <f t="shared" si="65"/>
        <v>5.1388888888888884</v>
      </c>
      <c r="J559" s="15">
        <f>'Data (2)'!$I$4*G559</f>
        <v>-426.94444444444474</v>
      </c>
      <c r="K559" s="15">
        <f>('Data (2)'!$E$4*1.225*I559^2)/2</f>
        <v>10.943918681293402</v>
      </c>
      <c r="L559" s="15">
        <f>J559+K559+'Data (2)'!$G$4</f>
        <v>-280.81872576315135</v>
      </c>
      <c r="M559" s="15">
        <f t="shared" si="66"/>
        <v>-1.4430962296161942</v>
      </c>
      <c r="N559" s="15">
        <f t="shared" si="67"/>
        <v>0</v>
      </c>
      <c r="O559" s="16">
        <f t="shared" si="68"/>
        <v>1.4430962296161942</v>
      </c>
      <c r="P559" s="15">
        <f>SUM($N$12:N559)</f>
        <v>962.28418474521823</v>
      </c>
      <c r="Q559" s="15">
        <f>SUM($O$12:O559)</f>
        <v>424.62291451803213</v>
      </c>
      <c r="R559" s="15">
        <f t="shared" si="69"/>
        <v>382.16062306622894</v>
      </c>
      <c r="S559" s="15">
        <f t="shared" si="69"/>
        <v>343.94456075960608</v>
      </c>
      <c r="T559" s="15">
        <f t="shared" si="64"/>
        <v>618.33962398561221</v>
      </c>
    </row>
    <row r="560" spans="3:20" x14ac:dyDescent="0.3">
      <c r="C560" s="13" t="s">
        <v>21</v>
      </c>
      <c r="D560" s="13">
        <v>548</v>
      </c>
      <c r="E560" s="13">
        <v>548</v>
      </c>
      <c r="F560" s="17">
        <v>17.2</v>
      </c>
      <c r="G560" s="15">
        <f t="shared" si="70"/>
        <v>-0.30555555555555547</v>
      </c>
      <c r="H560" s="15">
        <f t="shared" si="71"/>
        <v>7.6388888888889117E-2</v>
      </c>
      <c r="I560" s="15">
        <f t="shared" si="65"/>
        <v>4.7777777777777777</v>
      </c>
      <c r="J560" s="15">
        <f>'Data (2)'!$I$4*G560</f>
        <v>-323.8888888888888</v>
      </c>
      <c r="K560" s="15">
        <f>('Data (2)'!$E$4*1.225*I560^2)/2</f>
        <v>9.4598945293611116</v>
      </c>
      <c r="L560" s="15">
        <f>J560+K560+'Data (2)'!$G$4</f>
        <v>-179.24719435952767</v>
      </c>
      <c r="M560" s="15">
        <f t="shared" si="66"/>
        <v>-0.85640326193996552</v>
      </c>
      <c r="N560" s="15">
        <f t="shared" si="67"/>
        <v>0</v>
      </c>
      <c r="O560" s="16">
        <f t="shared" si="68"/>
        <v>0.85640326193996552</v>
      </c>
      <c r="P560" s="15">
        <f>SUM($N$12:N560)</f>
        <v>962.28418474521823</v>
      </c>
      <c r="Q560" s="15">
        <f>SUM($O$12:O560)</f>
        <v>425.47931777997212</v>
      </c>
      <c r="R560" s="15">
        <f t="shared" si="69"/>
        <v>382.93138600197494</v>
      </c>
      <c r="S560" s="15">
        <f t="shared" si="69"/>
        <v>344.63824740177745</v>
      </c>
      <c r="T560" s="15">
        <f t="shared" si="64"/>
        <v>617.64593734344078</v>
      </c>
    </row>
    <row r="561" spans="3:20" x14ac:dyDescent="0.3">
      <c r="C561" s="13" t="s">
        <v>21</v>
      </c>
      <c r="D561" s="13">
        <v>549</v>
      </c>
      <c r="E561" s="13">
        <v>549</v>
      </c>
      <c r="F561" s="17">
        <v>16.3</v>
      </c>
      <c r="G561" s="15">
        <f t="shared" si="70"/>
        <v>-0.24999999999999983</v>
      </c>
      <c r="H561" s="15">
        <f t="shared" si="71"/>
        <v>4.1666666666666533E-2</v>
      </c>
      <c r="I561" s="15">
        <f t="shared" si="65"/>
        <v>4.5277777777777777</v>
      </c>
      <c r="J561" s="15">
        <f>'Data (2)'!$I$4*G561</f>
        <v>-264.99999999999983</v>
      </c>
      <c r="K561" s="15">
        <f>('Data (2)'!$E$4*1.225*I561^2)/2</f>
        <v>8.4958064410017364</v>
      </c>
      <c r="L561" s="15">
        <f>J561+K561+'Data (2)'!$G$4</f>
        <v>-121.3223935589981</v>
      </c>
      <c r="M561" s="15">
        <f t="shared" si="66"/>
        <v>-0.54932083750324134</v>
      </c>
      <c r="N561" s="15">
        <f t="shared" si="67"/>
        <v>0</v>
      </c>
      <c r="O561" s="16">
        <f t="shared" si="68"/>
        <v>0.54932083750324134</v>
      </c>
      <c r="P561" s="15">
        <f>SUM($N$12:N561)</f>
        <v>962.28418474521823</v>
      </c>
      <c r="Q561" s="15">
        <f>SUM($O$12:O561)</f>
        <v>426.02863861747534</v>
      </c>
      <c r="R561" s="15">
        <f t="shared" si="69"/>
        <v>383.42577475572779</v>
      </c>
      <c r="S561" s="15">
        <f t="shared" si="69"/>
        <v>345.08319728015499</v>
      </c>
      <c r="T561" s="15">
        <f t="shared" si="64"/>
        <v>617.20098746506324</v>
      </c>
    </row>
    <row r="562" spans="3:20" x14ac:dyDescent="0.3">
      <c r="C562" s="13" t="s">
        <v>21</v>
      </c>
      <c r="D562" s="13">
        <v>550</v>
      </c>
      <c r="E562" s="13">
        <v>550</v>
      </c>
      <c r="F562" s="17">
        <v>15.4</v>
      </c>
      <c r="G562" s="15">
        <f t="shared" si="70"/>
        <v>-0.2222222222222224</v>
      </c>
      <c r="H562" s="15">
        <f t="shared" si="71"/>
        <v>4.8611111111111049E-2</v>
      </c>
      <c r="I562" s="15">
        <f t="shared" si="65"/>
        <v>4.2777777777777777</v>
      </c>
      <c r="J562" s="15">
        <f>'Data (2)'!$I$4*G562</f>
        <v>-235.55555555555574</v>
      </c>
      <c r="K562" s="15">
        <f>('Data (2)'!$E$4*1.225*I562^2)/2</f>
        <v>7.5835201006736117</v>
      </c>
      <c r="L562" s="15">
        <f>J562+K562+'Data (2)'!$G$4</f>
        <v>-92.790235454882122</v>
      </c>
      <c r="M562" s="15">
        <f t="shared" si="66"/>
        <v>-0.3969360072236624</v>
      </c>
      <c r="N562" s="15">
        <f t="shared" si="67"/>
        <v>0</v>
      </c>
      <c r="O562" s="16">
        <f t="shared" si="68"/>
        <v>0.3969360072236624</v>
      </c>
      <c r="P562" s="15">
        <f>SUM($N$12:N562)</f>
        <v>962.28418474521823</v>
      </c>
      <c r="Q562" s="15">
        <f>SUM($O$12:O562)</f>
        <v>426.42557462469898</v>
      </c>
      <c r="R562" s="15">
        <f t="shared" si="69"/>
        <v>383.7830171622291</v>
      </c>
      <c r="S562" s="15">
        <f t="shared" si="69"/>
        <v>345.40471544600621</v>
      </c>
      <c r="T562" s="15">
        <f t="shared" si="64"/>
        <v>616.87946929921202</v>
      </c>
    </row>
    <row r="563" spans="3:20" x14ac:dyDescent="0.3">
      <c r="C563" s="13" t="s">
        <v>21</v>
      </c>
      <c r="D563" s="13">
        <v>551</v>
      </c>
      <c r="E563" s="13">
        <v>551</v>
      </c>
      <c r="F563" s="17">
        <v>14.7</v>
      </c>
      <c r="G563" s="15">
        <f t="shared" si="70"/>
        <v>-0.15277777777777773</v>
      </c>
      <c r="H563" s="15">
        <f t="shared" si="71"/>
        <v>4.1666666666666755E-2</v>
      </c>
      <c r="I563" s="15">
        <f t="shared" si="65"/>
        <v>4.083333333333333</v>
      </c>
      <c r="J563" s="15">
        <f>'Data (2)'!$I$4*G563</f>
        <v>-161.9444444444444</v>
      </c>
      <c r="K563" s="15">
        <f>('Data (2)'!$E$4*1.225*I563^2)/2</f>
        <v>6.9097776123906236</v>
      </c>
      <c r="L563" s="15">
        <f>J563+K563+'Data (2)'!$G$4</f>
        <v>-19.852866832053763</v>
      </c>
      <c r="M563" s="15">
        <f t="shared" si="66"/>
        <v>-8.1065872897552863E-2</v>
      </c>
      <c r="N563" s="15">
        <f t="shared" si="67"/>
        <v>0</v>
      </c>
      <c r="O563" s="16">
        <f t="shared" si="68"/>
        <v>8.1065872897552863E-2</v>
      </c>
      <c r="P563" s="15">
        <f>SUM($N$12:N563)</f>
        <v>962.28418474521823</v>
      </c>
      <c r="Q563" s="15">
        <f>SUM($O$12:O563)</f>
        <v>426.50664049759655</v>
      </c>
      <c r="R563" s="15">
        <f t="shared" si="69"/>
        <v>383.85597644783689</v>
      </c>
      <c r="S563" s="15">
        <f t="shared" si="69"/>
        <v>345.47037880305322</v>
      </c>
      <c r="T563" s="15">
        <f t="shared" si="64"/>
        <v>616.813805942165</v>
      </c>
    </row>
    <row r="564" spans="3:20" x14ac:dyDescent="0.3">
      <c r="C564" s="13" t="s">
        <v>21</v>
      </c>
      <c r="D564" s="13">
        <v>552</v>
      </c>
      <c r="E564" s="13">
        <v>552</v>
      </c>
      <c r="F564" s="17">
        <v>14.3</v>
      </c>
      <c r="G564" s="15">
        <f t="shared" si="70"/>
        <v>-0.1388888888888889</v>
      </c>
      <c r="H564" s="15">
        <f t="shared" si="71"/>
        <v>6.9444444444444198E-3</v>
      </c>
      <c r="I564" s="15">
        <f t="shared" si="65"/>
        <v>3.9722222222222223</v>
      </c>
      <c r="J564" s="15">
        <f>'Data (2)'!$I$4*G564</f>
        <v>-147.22222222222223</v>
      </c>
      <c r="K564" s="15">
        <f>('Data (2)'!$E$4*1.225*I564^2)/2</f>
        <v>6.538851515376737</v>
      </c>
      <c r="L564" s="15">
        <f>J564+K564+'Data (2)'!$G$4</f>
        <v>-5.5015707068454844</v>
      </c>
      <c r="M564" s="15">
        <f t="shared" si="66"/>
        <v>-2.1853461418858453E-2</v>
      </c>
      <c r="N564" s="15">
        <f t="shared" si="67"/>
        <v>0</v>
      </c>
      <c r="O564" s="16">
        <f t="shared" si="68"/>
        <v>2.1853461418858453E-2</v>
      </c>
      <c r="P564" s="15">
        <f>SUM($N$12:N564)</f>
        <v>962.28418474521823</v>
      </c>
      <c r="Q564" s="15">
        <f>SUM($O$12:O564)</f>
        <v>426.52849395901541</v>
      </c>
      <c r="R564" s="15">
        <f t="shared" si="69"/>
        <v>383.87564456311389</v>
      </c>
      <c r="S564" s="15">
        <f t="shared" si="69"/>
        <v>345.4880801068025</v>
      </c>
      <c r="T564" s="15">
        <f t="shared" si="64"/>
        <v>616.79610463841573</v>
      </c>
    </row>
    <row r="565" spans="3:20" x14ac:dyDescent="0.3">
      <c r="C565" s="13" t="s">
        <v>21</v>
      </c>
      <c r="D565" s="13">
        <v>553</v>
      </c>
      <c r="E565" s="13">
        <v>553</v>
      </c>
      <c r="F565" s="17">
        <v>13.7</v>
      </c>
      <c r="G565" s="15">
        <f t="shared" si="70"/>
        <v>-0.1388888888888889</v>
      </c>
      <c r="H565" s="15">
        <f t="shared" si="71"/>
        <v>2.7777777777777804E-2</v>
      </c>
      <c r="I565" s="15">
        <f t="shared" si="65"/>
        <v>3.8055555555555554</v>
      </c>
      <c r="J565" s="15">
        <f>'Data (2)'!$I$4*G565</f>
        <v>-147.22222222222223</v>
      </c>
      <c r="K565" s="15">
        <f>('Data (2)'!$E$4*1.225*I565^2)/2</f>
        <v>6.0016482024600695</v>
      </c>
      <c r="L565" s="15">
        <f>J565+K565+'Data (2)'!$G$4</f>
        <v>-6.038774019762144</v>
      </c>
      <c r="M565" s="15">
        <f t="shared" si="66"/>
        <v>-2.2980890019650382E-2</v>
      </c>
      <c r="N565" s="15">
        <f t="shared" si="67"/>
        <v>0</v>
      </c>
      <c r="O565" s="16">
        <f t="shared" si="68"/>
        <v>2.2980890019650382E-2</v>
      </c>
      <c r="P565" s="15">
        <f>SUM($N$12:N565)</f>
        <v>962.28418474521823</v>
      </c>
      <c r="Q565" s="15">
        <f>SUM($O$12:O565)</f>
        <v>426.55147484903506</v>
      </c>
      <c r="R565" s="15">
        <f t="shared" si="69"/>
        <v>383.89632736413154</v>
      </c>
      <c r="S565" s="15">
        <f t="shared" si="69"/>
        <v>345.50669462771839</v>
      </c>
      <c r="T565" s="15">
        <f t="shared" si="64"/>
        <v>616.77749011749984</v>
      </c>
    </row>
    <row r="566" spans="3:20" x14ac:dyDescent="0.3">
      <c r="C566" s="13" t="s">
        <v>21</v>
      </c>
      <c r="D566" s="13">
        <v>554</v>
      </c>
      <c r="E566" s="13">
        <v>554</v>
      </c>
      <c r="F566" s="17">
        <v>13.3</v>
      </c>
      <c r="G566" s="15">
        <f t="shared" si="70"/>
        <v>-8.3333333333333287E-2</v>
      </c>
      <c r="H566" s="15">
        <f t="shared" si="71"/>
        <v>5.5555555555555483E-2</v>
      </c>
      <c r="I566" s="15">
        <f t="shared" si="65"/>
        <v>3.6944444444444446</v>
      </c>
      <c r="J566" s="15">
        <f>'Data (2)'!$I$4*G566</f>
        <v>-88.333333333333286</v>
      </c>
      <c r="K566" s="15">
        <f>('Data (2)'!$E$4*1.225*I566^2)/2</f>
        <v>5.6563032155850701</v>
      </c>
      <c r="L566" s="15">
        <f>J566+K566+'Data (2)'!$G$4</f>
        <v>52.504769882251793</v>
      </c>
      <c r="M566" s="15">
        <f t="shared" si="66"/>
        <v>0.19397595539831913</v>
      </c>
      <c r="N566" s="15">
        <f t="shared" si="67"/>
        <v>0.19397595539831913</v>
      </c>
      <c r="O566" s="16">
        <f t="shared" si="68"/>
        <v>0</v>
      </c>
      <c r="P566" s="15">
        <f>SUM($N$12:N566)</f>
        <v>962.47816070061651</v>
      </c>
      <c r="Q566" s="15">
        <f>SUM($O$12:O566)</f>
        <v>426.55147484903506</v>
      </c>
      <c r="R566" s="15">
        <f t="shared" si="69"/>
        <v>383.89632736413154</v>
      </c>
      <c r="S566" s="15">
        <f t="shared" si="69"/>
        <v>345.50669462771839</v>
      </c>
      <c r="T566" s="15">
        <f t="shared" si="64"/>
        <v>616.97146607289812</v>
      </c>
    </row>
    <row r="567" spans="3:20" x14ac:dyDescent="0.3">
      <c r="C567" s="13" t="s">
        <v>21</v>
      </c>
      <c r="D567" s="13">
        <v>555</v>
      </c>
      <c r="E567" s="13">
        <v>555</v>
      </c>
      <c r="F567" s="17">
        <v>13.1</v>
      </c>
      <c r="G567" s="15">
        <f t="shared" si="70"/>
        <v>-2.7777777777777925E-2</v>
      </c>
      <c r="H567" s="15">
        <f t="shared" si="71"/>
        <v>5.5555555555555608E-2</v>
      </c>
      <c r="I567" s="15">
        <f t="shared" si="65"/>
        <v>3.6388888888888888</v>
      </c>
      <c r="J567" s="15">
        <f>'Data (2)'!$I$4*G567</f>
        <v>-29.444444444444599</v>
      </c>
      <c r="K567" s="15">
        <f>('Data (2)'!$E$4*1.225*I567^2)/2</f>
        <v>5.4874678886684034</v>
      </c>
      <c r="L567" s="15">
        <f>J567+K567+'Data (2)'!$G$4</f>
        <v>111.22482344422382</v>
      </c>
      <c r="M567" s="15">
        <f t="shared" si="66"/>
        <v>0.40473477419981441</v>
      </c>
      <c r="N567" s="15">
        <f t="shared" si="67"/>
        <v>0.40473477419981441</v>
      </c>
      <c r="O567" s="16">
        <f t="shared" si="68"/>
        <v>0</v>
      </c>
      <c r="P567" s="15">
        <f>SUM($N$12:N567)</f>
        <v>962.88289547481634</v>
      </c>
      <c r="Q567" s="15">
        <f>SUM($O$12:O567)</f>
        <v>426.55147484903506</v>
      </c>
      <c r="R567" s="15">
        <f t="shared" si="69"/>
        <v>383.89632736413154</v>
      </c>
      <c r="S567" s="15">
        <f t="shared" si="69"/>
        <v>345.50669462771839</v>
      </c>
      <c r="T567" s="15">
        <f t="shared" si="64"/>
        <v>617.37620084709795</v>
      </c>
    </row>
    <row r="568" spans="3:20" x14ac:dyDescent="0.3">
      <c r="C568" s="13" t="s">
        <v>21</v>
      </c>
      <c r="D568" s="13">
        <v>556</v>
      </c>
      <c r="E568" s="13">
        <v>556</v>
      </c>
      <c r="F568" s="17">
        <v>13.1</v>
      </c>
      <c r="G568" s="15">
        <f t="shared" si="70"/>
        <v>2.7777777777777925E-2</v>
      </c>
      <c r="H568" s="15">
        <f t="shared" si="71"/>
        <v>6.2500000000000139E-2</v>
      </c>
      <c r="I568" s="15">
        <f t="shared" si="65"/>
        <v>3.6388888888888888</v>
      </c>
      <c r="J568" s="15">
        <f>'Data (2)'!$I$4*G568</f>
        <v>29.444444444444599</v>
      </c>
      <c r="K568" s="15">
        <f>('Data (2)'!$E$4*1.225*I568^2)/2</f>
        <v>5.4874678886684034</v>
      </c>
      <c r="L568" s="15">
        <f>J568+K568+'Data (2)'!$G$4</f>
        <v>170.11371233311303</v>
      </c>
      <c r="M568" s="15">
        <f t="shared" si="66"/>
        <v>0.61902489765660573</v>
      </c>
      <c r="N568" s="15">
        <f t="shared" si="67"/>
        <v>0.61902489765660573</v>
      </c>
      <c r="O568" s="16">
        <f t="shared" si="68"/>
        <v>0</v>
      </c>
      <c r="P568" s="15">
        <f>SUM($N$12:N568)</f>
        <v>963.50192037247291</v>
      </c>
      <c r="Q568" s="15">
        <f>SUM($O$12:O568)</f>
        <v>426.55147484903506</v>
      </c>
      <c r="R568" s="15">
        <f t="shared" si="69"/>
        <v>383.89632736413154</v>
      </c>
      <c r="S568" s="15">
        <f t="shared" si="69"/>
        <v>345.50669462771839</v>
      </c>
      <c r="T568" s="15">
        <f t="shared" si="64"/>
        <v>617.99522574475452</v>
      </c>
    </row>
    <row r="569" spans="3:20" x14ac:dyDescent="0.3">
      <c r="C569" s="13" t="s">
        <v>21</v>
      </c>
      <c r="D569" s="13">
        <v>557</v>
      </c>
      <c r="E569" s="13">
        <v>557</v>
      </c>
      <c r="F569" s="17">
        <v>13.3</v>
      </c>
      <c r="G569" s="15">
        <f t="shared" si="70"/>
        <v>9.7222222222222363E-2</v>
      </c>
      <c r="H569" s="15">
        <f t="shared" si="71"/>
        <v>6.9444444444444323E-2</v>
      </c>
      <c r="I569" s="15">
        <f t="shared" si="65"/>
        <v>3.6944444444444446</v>
      </c>
      <c r="J569" s="15">
        <f>'Data (2)'!$I$4*G569</f>
        <v>103.0555555555557</v>
      </c>
      <c r="K569" s="15">
        <f>('Data (2)'!$E$4*1.225*I569^2)/2</f>
        <v>5.6563032155850701</v>
      </c>
      <c r="L569" s="15">
        <f>J569+K569+'Data (2)'!$G$4</f>
        <v>243.89365877114079</v>
      </c>
      <c r="M569" s="15">
        <f t="shared" si="66"/>
        <v>0.9010515726822701</v>
      </c>
      <c r="N569" s="15">
        <f t="shared" si="67"/>
        <v>0.9010515726822701</v>
      </c>
      <c r="O569" s="16">
        <f t="shared" si="68"/>
        <v>0</v>
      </c>
      <c r="P569" s="15">
        <f>SUM($N$12:N569)</f>
        <v>964.40297194515517</v>
      </c>
      <c r="Q569" s="15">
        <f>SUM($O$12:O569)</f>
        <v>426.55147484903506</v>
      </c>
      <c r="R569" s="15">
        <f t="shared" si="69"/>
        <v>383.89632736413154</v>
      </c>
      <c r="S569" s="15">
        <f t="shared" si="69"/>
        <v>345.50669462771839</v>
      </c>
      <c r="T569" s="15">
        <f t="shared" si="64"/>
        <v>618.89627731743678</v>
      </c>
    </row>
    <row r="570" spans="3:20" x14ac:dyDescent="0.3">
      <c r="C570" s="13" t="s">
        <v>21</v>
      </c>
      <c r="D570" s="13">
        <v>558</v>
      </c>
      <c r="E570" s="13">
        <v>558</v>
      </c>
      <c r="F570" s="17">
        <v>13.8</v>
      </c>
      <c r="G570" s="15">
        <f t="shared" si="70"/>
        <v>0.16666666666666657</v>
      </c>
      <c r="H570" s="15">
        <f t="shared" si="71"/>
        <v>0.13888888888888876</v>
      </c>
      <c r="I570" s="15">
        <f t="shared" si="65"/>
        <v>3.8333333333333335</v>
      </c>
      <c r="J570" s="15">
        <f>'Data (2)'!$I$4*G570</f>
        <v>176.66666666666657</v>
      </c>
      <c r="K570" s="15">
        <f>('Data (2)'!$E$4*1.225*I570^2)/2</f>
        <v>6.0895832685625013</v>
      </c>
      <c r="L570" s="15">
        <f>J570+K570+'Data (2)'!$G$4</f>
        <v>317.93804993522906</v>
      </c>
      <c r="M570" s="15">
        <f t="shared" si="66"/>
        <v>1.2187625247517115</v>
      </c>
      <c r="N570" s="15">
        <f t="shared" si="67"/>
        <v>1.2187625247517115</v>
      </c>
      <c r="O570" s="16">
        <f t="shared" si="68"/>
        <v>0</v>
      </c>
      <c r="P570" s="15">
        <f>SUM($N$12:N570)</f>
        <v>965.62173446990687</v>
      </c>
      <c r="Q570" s="15">
        <f>SUM($O$12:O570)</f>
        <v>426.55147484903506</v>
      </c>
      <c r="R570" s="15">
        <f t="shared" si="69"/>
        <v>383.89632736413154</v>
      </c>
      <c r="S570" s="15">
        <f t="shared" si="69"/>
        <v>345.50669462771839</v>
      </c>
      <c r="T570" s="15">
        <f t="shared" si="64"/>
        <v>620.11503984218848</v>
      </c>
    </row>
    <row r="571" spans="3:20" x14ac:dyDescent="0.3">
      <c r="C571" s="13" t="s">
        <v>21</v>
      </c>
      <c r="D571" s="13">
        <v>559</v>
      </c>
      <c r="E571" s="13">
        <v>559</v>
      </c>
      <c r="F571" s="17">
        <v>14.5</v>
      </c>
      <c r="G571" s="15">
        <f t="shared" si="70"/>
        <v>0.37499999999999989</v>
      </c>
      <c r="H571" s="15">
        <f t="shared" si="71"/>
        <v>9.0277777777777818E-2</v>
      </c>
      <c r="I571" s="15">
        <f t="shared" si="65"/>
        <v>4.0277777777777777</v>
      </c>
      <c r="J571" s="15">
        <f>'Data (2)'!$I$4*G571</f>
        <v>397.49999999999989</v>
      </c>
      <c r="K571" s="15">
        <f>('Data (2)'!$E$4*1.225*I571^2)/2</f>
        <v>6.7230355083767366</v>
      </c>
      <c r="L571" s="15">
        <f>J571+K571+'Data (2)'!$G$4</f>
        <v>539.40483550837666</v>
      </c>
      <c r="M571" s="15">
        <f t="shared" si="66"/>
        <v>2.1726028096865169</v>
      </c>
      <c r="N571" s="15">
        <f t="shared" si="67"/>
        <v>2.1726028096865169</v>
      </c>
      <c r="O571" s="16">
        <f t="shared" si="68"/>
        <v>0</v>
      </c>
      <c r="P571" s="15">
        <f>SUM($N$12:N571)</f>
        <v>967.79433727959338</v>
      </c>
      <c r="Q571" s="15">
        <f>SUM($O$12:O571)</f>
        <v>426.55147484903506</v>
      </c>
      <c r="R571" s="15">
        <f t="shared" si="69"/>
        <v>383.89632736413154</v>
      </c>
      <c r="S571" s="15">
        <f t="shared" si="69"/>
        <v>345.50669462771839</v>
      </c>
      <c r="T571" s="15">
        <f t="shared" si="64"/>
        <v>622.28764265187499</v>
      </c>
    </row>
    <row r="572" spans="3:20" x14ac:dyDescent="0.3">
      <c r="C572" s="13" t="s">
        <v>21</v>
      </c>
      <c r="D572" s="13">
        <v>560</v>
      </c>
      <c r="E572" s="13">
        <v>560</v>
      </c>
      <c r="F572" s="17">
        <v>16.5</v>
      </c>
      <c r="G572" s="15">
        <f t="shared" si="70"/>
        <v>0.34722222222222221</v>
      </c>
      <c r="H572" s="15">
        <f t="shared" si="71"/>
        <v>-0.15277777777777773</v>
      </c>
      <c r="I572" s="15">
        <f t="shared" si="65"/>
        <v>4.583333333333333</v>
      </c>
      <c r="J572" s="15">
        <f>'Data (2)'!$I$4*G572</f>
        <v>368.05555555555554</v>
      </c>
      <c r="K572" s="15">
        <f>('Data (2)'!$E$4*1.225*I572^2)/2</f>
        <v>8.705571544140625</v>
      </c>
      <c r="L572" s="15">
        <f>J572+K572+'Data (2)'!$G$4</f>
        <v>511.94292709969619</v>
      </c>
      <c r="M572" s="15">
        <f t="shared" si="66"/>
        <v>2.346405082540274</v>
      </c>
      <c r="N572" s="15">
        <f t="shared" si="67"/>
        <v>2.346405082540274</v>
      </c>
      <c r="O572" s="16">
        <f t="shared" si="68"/>
        <v>0</v>
      </c>
      <c r="P572" s="15">
        <f>SUM($N$12:N572)</f>
        <v>970.14074236213366</v>
      </c>
      <c r="Q572" s="15">
        <f>SUM($O$12:O572)</f>
        <v>426.55147484903506</v>
      </c>
      <c r="R572" s="15">
        <f t="shared" si="69"/>
        <v>383.89632736413154</v>
      </c>
      <c r="S572" s="15">
        <f t="shared" si="69"/>
        <v>345.50669462771839</v>
      </c>
      <c r="T572" s="15">
        <f t="shared" si="64"/>
        <v>624.63404773441528</v>
      </c>
    </row>
    <row r="573" spans="3:20" x14ac:dyDescent="0.3">
      <c r="C573" s="13" t="s">
        <v>21</v>
      </c>
      <c r="D573" s="13">
        <v>561</v>
      </c>
      <c r="E573" s="13">
        <v>561</v>
      </c>
      <c r="F573" s="17">
        <v>17</v>
      </c>
      <c r="G573" s="15">
        <f t="shared" si="70"/>
        <v>6.9444444444444448E-2</v>
      </c>
      <c r="H573" s="15">
        <f t="shared" si="71"/>
        <v>-0.1736111111111111</v>
      </c>
      <c r="I573" s="15">
        <f t="shared" si="65"/>
        <v>4.7222222222222223</v>
      </c>
      <c r="J573" s="15">
        <f>'Data (2)'!$I$4*G573</f>
        <v>73.611111111111114</v>
      </c>
      <c r="K573" s="15">
        <f>('Data (2)'!$E$4*1.225*I573^2)/2</f>
        <v>9.2411760376736112</v>
      </c>
      <c r="L573" s="15">
        <f>J573+K573+'Data (2)'!$G$4</f>
        <v>218.03408714878475</v>
      </c>
      <c r="M573" s="15">
        <f t="shared" si="66"/>
        <v>1.0296054115359279</v>
      </c>
      <c r="N573" s="15">
        <f t="shared" si="67"/>
        <v>1.0296054115359279</v>
      </c>
      <c r="O573" s="16">
        <f t="shared" si="68"/>
        <v>0</v>
      </c>
      <c r="P573" s="15">
        <f>SUM($N$12:N573)</f>
        <v>971.17034777366962</v>
      </c>
      <c r="Q573" s="15">
        <f>SUM($O$12:O573)</f>
        <v>426.55147484903506</v>
      </c>
      <c r="R573" s="15">
        <f t="shared" si="69"/>
        <v>383.89632736413154</v>
      </c>
      <c r="S573" s="15">
        <f t="shared" si="69"/>
        <v>345.50669462771839</v>
      </c>
      <c r="T573" s="15">
        <f t="shared" si="64"/>
        <v>625.66365314595123</v>
      </c>
    </row>
    <row r="574" spans="3:20" x14ac:dyDescent="0.3">
      <c r="C574" s="13" t="s">
        <v>21</v>
      </c>
      <c r="D574" s="13">
        <v>562</v>
      </c>
      <c r="E574" s="13">
        <v>562</v>
      </c>
      <c r="F574" s="17">
        <v>17</v>
      </c>
      <c r="G574" s="15">
        <f t="shared" si="70"/>
        <v>0</v>
      </c>
      <c r="H574" s="15">
        <f t="shared" si="71"/>
        <v>-0.14583333333333331</v>
      </c>
      <c r="I574" s="15">
        <f t="shared" si="65"/>
        <v>4.7222222222222223</v>
      </c>
      <c r="J574" s="15">
        <f>'Data (2)'!$I$4*G574</f>
        <v>0</v>
      </c>
      <c r="K574" s="15">
        <f>('Data (2)'!$E$4*1.225*I574^2)/2</f>
        <v>9.2411760376736112</v>
      </c>
      <c r="L574" s="15">
        <f>J574+K574+'Data (2)'!$G$4</f>
        <v>144.42297603767361</v>
      </c>
      <c r="M574" s="15">
        <f t="shared" si="66"/>
        <v>0.6819973868445699</v>
      </c>
      <c r="N574" s="15">
        <f t="shared" si="67"/>
        <v>0.6819973868445699</v>
      </c>
      <c r="O574" s="16">
        <f t="shared" si="68"/>
        <v>0</v>
      </c>
      <c r="P574" s="15">
        <f>SUM($N$12:N574)</f>
        <v>971.85234516051423</v>
      </c>
      <c r="Q574" s="15">
        <f>SUM($O$12:O574)</f>
        <v>426.55147484903506</v>
      </c>
      <c r="R574" s="15">
        <f t="shared" si="69"/>
        <v>383.89632736413154</v>
      </c>
      <c r="S574" s="15">
        <f t="shared" si="69"/>
        <v>345.50669462771839</v>
      </c>
      <c r="T574" s="15">
        <f t="shared" si="64"/>
        <v>626.34565053279584</v>
      </c>
    </row>
    <row r="575" spans="3:20" x14ac:dyDescent="0.3">
      <c r="C575" s="13" t="s">
        <v>21</v>
      </c>
      <c r="D575" s="13">
        <v>563</v>
      </c>
      <c r="E575" s="13">
        <v>563</v>
      </c>
      <c r="F575" s="17">
        <v>17</v>
      </c>
      <c r="G575" s="15">
        <f t="shared" si="70"/>
        <v>-0.22222222222222215</v>
      </c>
      <c r="H575" s="15">
        <f t="shared" si="71"/>
        <v>-0.47916666666666669</v>
      </c>
      <c r="I575" s="15">
        <f t="shared" si="65"/>
        <v>4.7222222222222223</v>
      </c>
      <c r="J575" s="15">
        <f>'Data (2)'!$I$4*G575</f>
        <v>-235.55555555555549</v>
      </c>
      <c r="K575" s="15">
        <f>('Data (2)'!$E$4*1.225*I575^2)/2</f>
        <v>9.2411760376736112</v>
      </c>
      <c r="L575" s="15">
        <f>J575+K575+'Data (2)'!$G$4</f>
        <v>-91.132579517881879</v>
      </c>
      <c r="M575" s="15">
        <f t="shared" si="66"/>
        <v>-0.43034829216777554</v>
      </c>
      <c r="N575" s="15">
        <f t="shared" si="67"/>
        <v>0</v>
      </c>
      <c r="O575" s="16">
        <f t="shared" si="68"/>
        <v>0.43034829216777554</v>
      </c>
      <c r="P575" s="15">
        <f>SUM($N$12:N575)</f>
        <v>971.85234516051423</v>
      </c>
      <c r="Q575" s="15">
        <f>SUM($O$12:O575)</f>
        <v>426.98182314120282</v>
      </c>
      <c r="R575" s="15">
        <f t="shared" si="69"/>
        <v>384.28364082708254</v>
      </c>
      <c r="S575" s="15">
        <f t="shared" si="69"/>
        <v>345.85527674437429</v>
      </c>
      <c r="T575" s="15">
        <f t="shared" si="64"/>
        <v>625.99706841613988</v>
      </c>
    </row>
    <row r="576" spans="3:20" x14ac:dyDescent="0.3">
      <c r="C576" s="13" t="s">
        <v>21</v>
      </c>
      <c r="D576" s="13">
        <v>564</v>
      </c>
      <c r="E576" s="13">
        <v>564</v>
      </c>
      <c r="F576" s="17">
        <v>15.4</v>
      </c>
      <c r="G576" s="15">
        <f t="shared" si="70"/>
        <v>-0.95833333333333337</v>
      </c>
      <c r="H576" s="15">
        <f t="shared" si="71"/>
        <v>-0.62500000000000011</v>
      </c>
      <c r="I576" s="15">
        <f t="shared" si="65"/>
        <v>4.2777777777777777</v>
      </c>
      <c r="J576" s="15">
        <f>'Data (2)'!$I$4*G576</f>
        <v>-1015.8333333333334</v>
      </c>
      <c r="K576" s="15">
        <f>('Data (2)'!$E$4*1.225*I576^2)/2</f>
        <v>7.5835201006736117</v>
      </c>
      <c r="L576" s="15">
        <f>J576+K576+'Data (2)'!$G$4</f>
        <v>-873.06801323265972</v>
      </c>
      <c r="M576" s="15">
        <f t="shared" si="66"/>
        <v>-3.7347909454952664</v>
      </c>
      <c r="N576" s="15">
        <f t="shared" si="67"/>
        <v>0</v>
      </c>
      <c r="O576" s="16">
        <f t="shared" si="68"/>
        <v>3.7347909454952664</v>
      </c>
      <c r="P576" s="15">
        <f>SUM($N$12:N576)</f>
        <v>971.85234516051423</v>
      </c>
      <c r="Q576" s="15">
        <f>SUM($O$12:O576)</f>
        <v>430.71661408669809</v>
      </c>
      <c r="R576" s="15">
        <f t="shared" si="69"/>
        <v>387.64495267802829</v>
      </c>
      <c r="S576" s="15">
        <f t="shared" si="69"/>
        <v>348.88045741022546</v>
      </c>
      <c r="T576" s="15">
        <f t="shared" si="64"/>
        <v>622.97188775028872</v>
      </c>
    </row>
    <row r="577" spans="3:20" x14ac:dyDescent="0.3">
      <c r="C577" s="13" t="s">
        <v>21</v>
      </c>
      <c r="D577" s="13">
        <v>565</v>
      </c>
      <c r="E577" s="13">
        <v>565</v>
      </c>
      <c r="F577" s="17">
        <v>10.1</v>
      </c>
      <c r="G577" s="15">
        <f t="shared" si="70"/>
        <v>-1.4722222222222223</v>
      </c>
      <c r="H577" s="15">
        <f t="shared" si="71"/>
        <v>-0.22222222222222215</v>
      </c>
      <c r="I577" s="15">
        <f t="shared" si="65"/>
        <v>2.8055555555555554</v>
      </c>
      <c r="J577" s="15">
        <f>'Data (2)'!$I$4*G577</f>
        <v>-1560.5555555555557</v>
      </c>
      <c r="K577" s="15">
        <f>('Data (2)'!$E$4*1.225*I577^2)/2</f>
        <v>3.2619113065850693</v>
      </c>
      <c r="L577" s="15">
        <f>J577+K577+'Data (2)'!$G$4</f>
        <v>-1422.1118442489706</v>
      </c>
      <c r="M577" s="15">
        <f t="shared" si="66"/>
        <v>-3.9898137852540558</v>
      </c>
      <c r="N577" s="15">
        <f t="shared" si="67"/>
        <v>0</v>
      </c>
      <c r="O577" s="16">
        <f t="shared" si="68"/>
        <v>3.9898137852540558</v>
      </c>
      <c r="P577" s="15">
        <f>SUM($N$12:N577)</f>
        <v>971.85234516051423</v>
      </c>
      <c r="Q577" s="15">
        <f>SUM($O$12:O577)</f>
        <v>434.70642787195214</v>
      </c>
      <c r="R577" s="15">
        <f t="shared" si="69"/>
        <v>391.23578508475691</v>
      </c>
      <c r="S577" s="15">
        <f t="shared" si="69"/>
        <v>352.11220657628121</v>
      </c>
      <c r="T577" s="15">
        <f t="shared" si="64"/>
        <v>619.74013858423302</v>
      </c>
    </row>
    <row r="578" spans="3:20" x14ac:dyDescent="0.3">
      <c r="C578" s="13" t="s">
        <v>21</v>
      </c>
      <c r="D578" s="13">
        <v>566</v>
      </c>
      <c r="E578" s="13">
        <v>566</v>
      </c>
      <c r="F578" s="17">
        <v>4.8</v>
      </c>
      <c r="G578" s="15">
        <f t="shared" si="70"/>
        <v>-1.4027777777777777</v>
      </c>
      <c r="H578" s="15">
        <f t="shared" si="71"/>
        <v>0.40277777777777785</v>
      </c>
      <c r="I578" s="15">
        <f t="shared" si="65"/>
        <v>1.3333333333333333</v>
      </c>
      <c r="J578" s="15">
        <f>'Data (2)'!$I$4*G578</f>
        <v>-1486.9444444444443</v>
      </c>
      <c r="K578" s="15">
        <f>('Data (2)'!$E$4*1.225*I578^2)/2</f>
        <v>0.73673597200000007</v>
      </c>
      <c r="L578" s="15">
        <f>J578+K578+'Data (2)'!$G$4</f>
        <v>-1351.0259084724444</v>
      </c>
      <c r="M578" s="15">
        <f t="shared" si="66"/>
        <v>-1.8013678779632591</v>
      </c>
      <c r="N578" s="15">
        <f t="shared" si="67"/>
        <v>0</v>
      </c>
      <c r="O578" s="16">
        <f t="shared" si="68"/>
        <v>1.8013678779632591</v>
      </c>
      <c r="P578" s="15">
        <f>SUM($N$12:N578)</f>
        <v>971.85234516051423</v>
      </c>
      <c r="Q578" s="15">
        <f>SUM($O$12:O578)</f>
        <v>436.50779574991543</v>
      </c>
      <c r="R578" s="15">
        <f t="shared" si="69"/>
        <v>392.8570161749239</v>
      </c>
      <c r="S578" s="15">
        <f t="shared" si="69"/>
        <v>353.57131455743149</v>
      </c>
      <c r="T578" s="15">
        <f t="shared" si="64"/>
        <v>618.28103060308274</v>
      </c>
    </row>
    <row r="579" spans="3:20" x14ac:dyDescent="0.3">
      <c r="C579" s="13" t="s">
        <v>21</v>
      </c>
      <c r="D579" s="13">
        <v>567</v>
      </c>
      <c r="E579" s="13">
        <v>567</v>
      </c>
      <c r="F579" s="17">
        <v>0</v>
      </c>
      <c r="G579" s="15">
        <f t="shared" si="70"/>
        <v>-0.66666666666666663</v>
      </c>
      <c r="H579" s="15">
        <f t="shared" si="71"/>
        <v>0.70138888888888884</v>
      </c>
      <c r="I579" s="15">
        <f t="shared" si="65"/>
        <v>0</v>
      </c>
      <c r="J579" s="15">
        <f>'Data (2)'!$I$4*G579</f>
        <v>-706.66666666666663</v>
      </c>
      <c r="K579" s="15">
        <f>('Data (2)'!$E$4*1.225*I579^2)/2</f>
        <v>0</v>
      </c>
      <c r="L579" s="15">
        <f>J579+K579+'Data (2)'!$G$4</f>
        <v>-571.48486666666668</v>
      </c>
      <c r="M579" s="15">
        <f t="shared" si="66"/>
        <v>0</v>
      </c>
      <c r="N579" s="15">
        <f t="shared" si="67"/>
        <v>0</v>
      </c>
      <c r="O579" s="16">
        <f t="shared" si="68"/>
        <v>0</v>
      </c>
      <c r="P579" s="15">
        <f>SUM($N$12:N579)</f>
        <v>971.85234516051423</v>
      </c>
      <c r="Q579" s="15">
        <f>SUM($O$12:O579)</f>
        <v>436.50779574991543</v>
      </c>
      <c r="R579" s="15">
        <f t="shared" si="69"/>
        <v>392.8570161749239</v>
      </c>
      <c r="S579" s="15">
        <f t="shared" si="69"/>
        <v>353.57131455743149</v>
      </c>
      <c r="T579" s="15">
        <f t="shared" si="64"/>
        <v>618.28103060308274</v>
      </c>
    </row>
    <row r="580" spans="3:20" x14ac:dyDescent="0.3">
      <c r="C580" s="13" t="s">
        <v>21</v>
      </c>
      <c r="D580" s="13">
        <v>568</v>
      </c>
      <c r="E580" s="13">
        <v>568</v>
      </c>
      <c r="F580" s="17">
        <v>0</v>
      </c>
      <c r="G580" s="15">
        <f t="shared" si="70"/>
        <v>0</v>
      </c>
      <c r="H580" s="15">
        <f t="shared" si="71"/>
        <v>0.33333333333333331</v>
      </c>
      <c r="I580" s="15">
        <f t="shared" si="65"/>
        <v>0</v>
      </c>
      <c r="J580" s="15">
        <f>'Data (2)'!$I$4*G580</f>
        <v>0</v>
      </c>
      <c r="K580" s="15">
        <f>('Data (2)'!$E$4*1.225*I580^2)/2</f>
        <v>0</v>
      </c>
      <c r="L580" s="15">
        <f>J580+K580+'Data (2)'!$G$4</f>
        <v>135.18180000000001</v>
      </c>
      <c r="M580" s="15">
        <f t="shared" si="66"/>
        <v>0</v>
      </c>
      <c r="N580" s="15">
        <f t="shared" si="67"/>
        <v>0</v>
      </c>
      <c r="O580" s="16">
        <f t="shared" si="68"/>
        <v>0</v>
      </c>
      <c r="P580" s="15">
        <f>SUM($N$12:N580)</f>
        <v>971.85234516051423</v>
      </c>
      <c r="Q580" s="15">
        <f>SUM($O$12:O580)</f>
        <v>436.50779574991543</v>
      </c>
      <c r="R580" s="15">
        <f t="shared" si="69"/>
        <v>392.8570161749239</v>
      </c>
      <c r="S580" s="15">
        <f t="shared" si="69"/>
        <v>353.57131455743149</v>
      </c>
      <c r="T580" s="15">
        <f t="shared" si="64"/>
        <v>618.28103060308274</v>
      </c>
    </row>
    <row r="581" spans="3:20" x14ac:dyDescent="0.3">
      <c r="C581" s="13" t="s">
        <v>21</v>
      </c>
      <c r="D581" s="13">
        <v>569</v>
      </c>
      <c r="E581" s="13">
        <v>569</v>
      </c>
      <c r="F581" s="17">
        <v>0</v>
      </c>
      <c r="G581" s="15">
        <f t="shared" si="70"/>
        <v>0</v>
      </c>
      <c r="H581" s="15">
        <f t="shared" si="71"/>
        <v>0</v>
      </c>
      <c r="I581" s="15">
        <f t="shared" si="65"/>
        <v>0</v>
      </c>
      <c r="J581" s="15">
        <f>'Data (2)'!$I$4*G581</f>
        <v>0</v>
      </c>
      <c r="K581" s="15">
        <f>('Data (2)'!$E$4*1.225*I581^2)/2</f>
        <v>0</v>
      </c>
      <c r="L581" s="15">
        <f>J581+K581+'Data (2)'!$G$4</f>
        <v>135.18180000000001</v>
      </c>
      <c r="M581" s="15">
        <f t="shared" si="66"/>
        <v>0</v>
      </c>
      <c r="N581" s="15">
        <f t="shared" si="67"/>
        <v>0</v>
      </c>
      <c r="O581" s="16">
        <f t="shared" si="68"/>
        <v>0</v>
      </c>
      <c r="P581" s="15">
        <f>SUM($N$12:N581)</f>
        <v>971.85234516051423</v>
      </c>
      <c r="Q581" s="15">
        <f>SUM($O$12:O581)</f>
        <v>436.50779574991543</v>
      </c>
      <c r="R581" s="15">
        <f t="shared" si="69"/>
        <v>392.8570161749239</v>
      </c>
      <c r="S581" s="15">
        <f t="shared" si="69"/>
        <v>353.57131455743149</v>
      </c>
      <c r="T581" s="15">
        <f t="shared" si="64"/>
        <v>618.28103060308274</v>
      </c>
    </row>
    <row r="582" spans="3:20" x14ac:dyDescent="0.3">
      <c r="C582" s="13" t="s">
        <v>21</v>
      </c>
      <c r="D582" s="13">
        <v>570</v>
      </c>
      <c r="E582" s="13">
        <v>570</v>
      </c>
      <c r="F582" s="17">
        <v>0</v>
      </c>
      <c r="G582" s="15">
        <f t="shared" si="70"/>
        <v>0</v>
      </c>
      <c r="H582" s="15">
        <f t="shared" si="71"/>
        <v>0</v>
      </c>
      <c r="I582" s="15">
        <f t="shared" si="65"/>
        <v>0</v>
      </c>
      <c r="J582" s="15">
        <f>'Data (2)'!$I$4*G582</f>
        <v>0</v>
      </c>
      <c r="K582" s="15">
        <f>('Data (2)'!$E$4*1.225*I582^2)/2</f>
        <v>0</v>
      </c>
      <c r="L582" s="15">
        <f>J582+K582+'Data (2)'!$G$4</f>
        <v>135.18180000000001</v>
      </c>
      <c r="M582" s="15">
        <f t="shared" si="66"/>
        <v>0</v>
      </c>
      <c r="N582" s="15">
        <f t="shared" si="67"/>
        <v>0</v>
      </c>
      <c r="O582" s="16">
        <f t="shared" si="68"/>
        <v>0</v>
      </c>
      <c r="P582" s="15">
        <f>SUM($N$12:N582)</f>
        <v>971.85234516051423</v>
      </c>
      <c r="Q582" s="15">
        <f>SUM($O$12:O582)</f>
        <v>436.50779574991543</v>
      </c>
      <c r="R582" s="15">
        <f t="shared" si="69"/>
        <v>392.8570161749239</v>
      </c>
      <c r="S582" s="15">
        <f t="shared" si="69"/>
        <v>353.57131455743149</v>
      </c>
      <c r="T582" s="15">
        <f t="shared" si="64"/>
        <v>618.28103060308274</v>
      </c>
    </row>
    <row r="583" spans="3:20" x14ac:dyDescent="0.3">
      <c r="C583" s="13" t="s">
        <v>21</v>
      </c>
      <c r="D583" s="13">
        <v>571</v>
      </c>
      <c r="E583" s="13">
        <v>571</v>
      </c>
      <c r="F583" s="17">
        <v>0</v>
      </c>
      <c r="G583" s="15">
        <f t="shared" si="70"/>
        <v>0</v>
      </c>
      <c r="H583" s="15">
        <f t="shared" si="71"/>
        <v>0</v>
      </c>
      <c r="I583" s="15">
        <f t="shared" si="65"/>
        <v>0</v>
      </c>
      <c r="J583" s="15">
        <f>'Data (2)'!$I$4*G583</f>
        <v>0</v>
      </c>
      <c r="K583" s="15">
        <f>('Data (2)'!$E$4*1.225*I583^2)/2</f>
        <v>0</v>
      </c>
      <c r="L583" s="15">
        <f>J583+K583+'Data (2)'!$G$4</f>
        <v>135.18180000000001</v>
      </c>
      <c r="M583" s="15">
        <f t="shared" si="66"/>
        <v>0</v>
      </c>
      <c r="N583" s="15">
        <f t="shared" si="67"/>
        <v>0</v>
      </c>
      <c r="O583" s="16">
        <f t="shared" si="68"/>
        <v>0</v>
      </c>
      <c r="P583" s="15">
        <f>SUM($N$12:N583)</f>
        <v>971.85234516051423</v>
      </c>
      <c r="Q583" s="15">
        <f>SUM($O$12:O583)</f>
        <v>436.50779574991543</v>
      </c>
      <c r="R583" s="15">
        <f t="shared" si="69"/>
        <v>392.8570161749239</v>
      </c>
      <c r="S583" s="15">
        <f t="shared" si="69"/>
        <v>353.57131455743149</v>
      </c>
      <c r="T583" s="15">
        <f t="shared" si="64"/>
        <v>618.28103060308274</v>
      </c>
    </row>
    <row r="584" spans="3:20" x14ac:dyDescent="0.3">
      <c r="C584" s="13" t="s">
        <v>21</v>
      </c>
      <c r="D584" s="13">
        <v>572</v>
      </c>
      <c r="E584" s="13">
        <v>572</v>
      </c>
      <c r="F584" s="17">
        <v>0</v>
      </c>
      <c r="G584" s="15">
        <f t="shared" si="70"/>
        <v>0</v>
      </c>
      <c r="H584" s="15">
        <f t="shared" si="71"/>
        <v>0</v>
      </c>
      <c r="I584" s="15">
        <f t="shared" si="65"/>
        <v>0</v>
      </c>
      <c r="J584" s="15">
        <f>'Data (2)'!$I$4*G584</f>
        <v>0</v>
      </c>
      <c r="K584" s="15">
        <f>('Data (2)'!$E$4*1.225*I584^2)/2</f>
        <v>0</v>
      </c>
      <c r="L584" s="15">
        <f>J584+K584+'Data (2)'!$G$4</f>
        <v>135.18180000000001</v>
      </c>
      <c r="M584" s="15">
        <f t="shared" si="66"/>
        <v>0</v>
      </c>
      <c r="N584" s="15">
        <f t="shared" si="67"/>
        <v>0</v>
      </c>
      <c r="O584" s="16">
        <f t="shared" si="68"/>
        <v>0</v>
      </c>
      <c r="P584" s="15">
        <f>SUM($N$12:N584)</f>
        <v>971.85234516051423</v>
      </c>
      <c r="Q584" s="15">
        <f>SUM($O$12:O584)</f>
        <v>436.50779574991543</v>
      </c>
      <c r="R584" s="15">
        <f t="shared" si="69"/>
        <v>392.8570161749239</v>
      </c>
      <c r="S584" s="15">
        <f t="shared" si="69"/>
        <v>353.57131455743149</v>
      </c>
      <c r="T584" s="15">
        <f t="shared" si="64"/>
        <v>618.28103060308274</v>
      </c>
    </row>
    <row r="585" spans="3:20" x14ac:dyDescent="0.3">
      <c r="C585" s="13" t="s">
        <v>21</v>
      </c>
      <c r="D585" s="13">
        <v>573</v>
      </c>
      <c r="E585" s="13">
        <v>573</v>
      </c>
      <c r="F585" s="17">
        <v>0</v>
      </c>
      <c r="G585" s="15">
        <f t="shared" si="70"/>
        <v>0</v>
      </c>
      <c r="H585" s="15">
        <f t="shared" si="71"/>
        <v>0</v>
      </c>
      <c r="I585" s="15">
        <f t="shared" si="65"/>
        <v>0</v>
      </c>
      <c r="J585" s="15">
        <f>'Data (2)'!$I$4*G585</f>
        <v>0</v>
      </c>
      <c r="K585" s="15">
        <f>('Data (2)'!$E$4*1.225*I585^2)/2</f>
        <v>0</v>
      </c>
      <c r="L585" s="15">
        <f>J585+K585+'Data (2)'!$G$4</f>
        <v>135.18180000000001</v>
      </c>
      <c r="M585" s="15">
        <f t="shared" si="66"/>
        <v>0</v>
      </c>
      <c r="N585" s="15">
        <f t="shared" si="67"/>
        <v>0</v>
      </c>
      <c r="O585" s="16">
        <f t="shared" si="68"/>
        <v>0</v>
      </c>
      <c r="P585" s="15">
        <f>SUM($N$12:N585)</f>
        <v>971.85234516051423</v>
      </c>
      <c r="Q585" s="15">
        <f>SUM($O$12:O585)</f>
        <v>436.50779574991543</v>
      </c>
      <c r="R585" s="15">
        <f t="shared" si="69"/>
        <v>392.8570161749239</v>
      </c>
      <c r="S585" s="15">
        <f t="shared" si="69"/>
        <v>353.57131455743149</v>
      </c>
      <c r="T585" s="15">
        <f t="shared" si="64"/>
        <v>618.28103060308274</v>
      </c>
    </row>
    <row r="586" spans="3:20" x14ac:dyDescent="0.3">
      <c r="C586" s="13" t="s">
        <v>21</v>
      </c>
      <c r="D586" s="13">
        <v>574</v>
      </c>
      <c r="E586" s="13">
        <v>574</v>
      </c>
      <c r="F586" s="17">
        <v>0</v>
      </c>
      <c r="G586" s="15">
        <f t="shared" si="70"/>
        <v>0</v>
      </c>
      <c r="H586" s="15">
        <f t="shared" si="71"/>
        <v>0</v>
      </c>
      <c r="I586" s="15">
        <f t="shared" si="65"/>
        <v>0</v>
      </c>
      <c r="J586" s="15">
        <f>'Data (2)'!$I$4*G586</f>
        <v>0</v>
      </c>
      <c r="K586" s="15">
        <f>('Data (2)'!$E$4*1.225*I586^2)/2</f>
        <v>0</v>
      </c>
      <c r="L586" s="15">
        <f>J586+K586+'Data (2)'!$G$4</f>
        <v>135.18180000000001</v>
      </c>
      <c r="M586" s="15">
        <f t="shared" si="66"/>
        <v>0</v>
      </c>
      <c r="N586" s="15">
        <f t="shared" si="67"/>
        <v>0</v>
      </c>
      <c r="O586" s="16">
        <f t="shared" si="68"/>
        <v>0</v>
      </c>
      <c r="P586" s="15">
        <f>SUM($N$12:N586)</f>
        <v>971.85234516051423</v>
      </c>
      <c r="Q586" s="15">
        <f>SUM($O$12:O586)</f>
        <v>436.50779574991543</v>
      </c>
      <c r="R586" s="15">
        <f t="shared" si="69"/>
        <v>392.8570161749239</v>
      </c>
      <c r="S586" s="15">
        <f t="shared" si="69"/>
        <v>353.57131455743149</v>
      </c>
      <c r="T586" s="15">
        <f t="shared" si="64"/>
        <v>618.28103060308274</v>
      </c>
    </row>
    <row r="587" spans="3:20" x14ac:dyDescent="0.3">
      <c r="C587" s="13" t="s">
        <v>21</v>
      </c>
      <c r="D587" s="13">
        <v>575</v>
      </c>
      <c r="E587" s="13">
        <v>575</v>
      </c>
      <c r="F587" s="17">
        <v>0</v>
      </c>
      <c r="G587" s="15">
        <f t="shared" si="70"/>
        <v>0</v>
      </c>
      <c r="H587" s="15">
        <f t="shared" si="71"/>
        <v>0</v>
      </c>
      <c r="I587" s="15">
        <f t="shared" si="65"/>
        <v>0</v>
      </c>
      <c r="J587" s="15">
        <f>'Data (2)'!$I$4*G587</f>
        <v>0</v>
      </c>
      <c r="K587" s="15">
        <f>('Data (2)'!$E$4*1.225*I587^2)/2</f>
        <v>0</v>
      </c>
      <c r="L587" s="15">
        <f>J587+K587+'Data (2)'!$G$4</f>
        <v>135.18180000000001</v>
      </c>
      <c r="M587" s="15">
        <f t="shared" si="66"/>
        <v>0</v>
      </c>
      <c r="N587" s="15">
        <f t="shared" si="67"/>
        <v>0</v>
      </c>
      <c r="O587" s="16">
        <f t="shared" si="68"/>
        <v>0</v>
      </c>
      <c r="P587" s="15">
        <f>SUM($N$12:N587)</f>
        <v>971.85234516051423</v>
      </c>
      <c r="Q587" s="15">
        <f>SUM($O$12:O587)</f>
        <v>436.50779574991543</v>
      </c>
      <c r="R587" s="15">
        <f t="shared" si="69"/>
        <v>392.8570161749239</v>
      </c>
      <c r="S587" s="15">
        <f t="shared" si="69"/>
        <v>353.57131455743149</v>
      </c>
      <c r="T587" s="15">
        <f t="shared" si="64"/>
        <v>618.28103060308274</v>
      </c>
    </row>
    <row r="588" spans="3:20" x14ac:dyDescent="0.3">
      <c r="C588" s="13" t="s">
        <v>21</v>
      </c>
      <c r="D588" s="13">
        <v>576</v>
      </c>
      <c r="E588" s="13">
        <v>576</v>
      </c>
      <c r="F588" s="17">
        <v>0</v>
      </c>
      <c r="G588" s="15">
        <f t="shared" si="70"/>
        <v>0</v>
      </c>
      <c r="H588" s="15">
        <f t="shared" si="71"/>
        <v>0</v>
      </c>
      <c r="I588" s="15">
        <f t="shared" si="65"/>
        <v>0</v>
      </c>
      <c r="J588" s="15">
        <f>'Data (2)'!$I$4*G588</f>
        <v>0</v>
      </c>
      <c r="K588" s="15">
        <f>('Data (2)'!$E$4*1.225*I588^2)/2</f>
        <v>0</v>
      </c>
      <c r="L588" s="15">
        <f>J588+K588+'Data (2)'!$G$4</f>
        <v>135.18180000000001</v>
      </c>
      <c r="M588" s="15">
        <f t="shared" si="66"/>
        <v>0</v>
      </c>
      <c r="N588" s="15">
        <f t="shared" si="67"/>
        <v>0</v>
      </c>
      <c r="O588" s="16">
        <f t="shared" si="68"/>
        <v>0</v>
      </c>
      <c r="P588" s="15">
        <f>SUM($N$12:N588)</f>
        <v>971.85234516051423</v>
      </c>
      <c r="Q588" s="15">
        <f>SUM($O$12:O588)</f>
        <v>436.50779574991543</v>
      </c>
      <c r="R588" s="15">
        <f t="shared" si="69"/>
        <v>392.8570161749239</v>
      </c>
      <c r="S588" s="15">
        <f t="shared" si="69"/>
        <v>353.57131455743149</v>
      </c>
      <c r="T588" s="15">
        <f t="shared" ref="T588:T651" si="72">P588-S588</f>
        <v>618.28103060308274</v>
      </c>
    </row>
    <row r="589" spans="3:20" x14ac:dyDescent="0.3">
      <c r="C589" s="13" t="s">
        <v>21</v>
      </c>
      <c r="D589" s="13">
        <v>577</v>
      </c>
      <c r="E589" s="13">
        <v>577</v>
      </c>
      <c r="F589" s="17">
        <v>0</v>
      </c>
      <c r="G589" s="15">
        <f t="shared" si="70"/>
        <v>0</v>
      </c>
      <c r="H589" s="15">
        <f t="shared" si="71"/>
        <v>0</v>
      </c>
      <c r="I589" s="15">
        <f t="shared" ref="I589:I652" si="73">F589/3.6</f>
        <v>0</v>
      </c>
      <c r="J589" s="15">
        <f>'Data (2)'!$I$4*G589</f>
        <v>0</v>
      </c>
      <c r="K589" s="15">
        <f>('Data (2)'!$E$4*1.225*I589^2)/2</f>
        <v>0</v>
      </c>
      <c r="L589" s="15">
        <f>J589+K589+'Data (2)'!$G$4</f>
        <v>135.18180000000001</v>
      </c>
      <c r="M589" s="15">
        <f t="shared" ref="M589:M652" si="74">(I589*L589)/1000</f>
        <v>0</v>
      </c>
      <c r="N589" s="15">
        <f t="shared" ref="N589:N652" si="75">IF(M589&gt;0, M589, 0)</f>
        <v>0</v>
      </c>
      <c r="O589" s="16">
        <f t="shared" ref="O589:O652" si="76">ABS(IF(((I589*L589)/1000)&lt;0, ((I589*L589)/1000), 0))</f>
        <v>0</v>
      </c>
      <c r="P589" s="15">
        <f>SUM($N$12:N589)</f>
        <v>971.85234516051423</v>
      </c>
      <c r="Q589" s="15">
        <f>SUM($O$12:O589)</f>
        <v>436.50779574991543</v>
      </c>
      <c r="R589" s="15">
        <f t="shared" ref="R589:S652" si="77">Q589*($E$8/100)</f>
        <v>392.8570161749239</v>
      </c>
      <c r="S589" s="15">
        <f t="shared" si="77"/>
        <v>353.57131455743149</v>
      </c>
      <c r="T589" s="15">
        <f t="shared" si="72"/>
        <v>618.28103060308274</v>
      </c>
    </row>
    <row r="590" spans="3:20" x14ac:dyDescent="0.3">
      <c r="C590" s="13" t="s">
        <v>21</v>
      </c>
      <c r="D590" s="13">
        <v>578</v>
      </c>
      <c r="E590" s="13">
        <v>578</v>
      </c>
      <c r="F590" s="17">
        <v>0</v>
      </c>
      <c r="G590" s="15">
        <f t="shared" ref="G590:G653" si="78">($F591-$F589)/2/3.6</f>
        <v>0</v>
      </c>
      <c r="H590" s="15">
        <f t="shared" ref="H590:H653" si="79">($G591-$G589)/2</f>
        <v>0</v>
      </c>
      <c r="I590" s="15">
        <f t="shared" si="73"/>
        <v>0</v>
      </c>
      <c r="J590" s="15">
        <f>'Data (2)'!$I$4*G590</f>
        <v>0</v>
      </c>
      <c r="K590" s="15">
        <f>('Data (2)'!$E$4*1.225*I590^2)/2</f>
        <v>0</v>
      </c>
      <c r="L590" s="15">
        <f>J590+K590+'Data (2)'!$G$4</f>
        <v>135.18180000000001</v>
      </c>
      <c r="M590" s="15">
        <f t="shared" si="74"/>
        <v>0</v>
      </c>
      <c r="N590" s="15">
        <f t="shared" si="75"/>
        <v>0</v>
      </c>
      <c r="O590" s="16">
        <f t="shared" si="76"/>
        <v>0</v>
      </c>
      <c r="P590" s="15">
        <f>SUM($N$12:N590)</f>
        <v>971.85234516051423</v>
      </c>
      <c r="Q590" s="15">
        <f>SUM($O$12:O590)</f>
        <v>436.50779574991543</v>
      </c>
      <c r="R590" s="15">
        <f t="shared" si="77"/>
        <v>392.8570161749239</v>
      </c>
      <c r="S590" s="15">
        <f t="shared" si="77"/>
        <v>353.57131455743149</v>
      </c>
      <c r="T590" s="15">
        <f t="shared" si="72"/>
        <v>618.28103060308274</v>
      </c>
    </row>
    <row r="591" spans="3:20" x14ac:dyDescent="0.3">
      <c r="C591" s="13" t="s">
        <v>21</v>
      </c>
      <c r="D591" s="13">
        <v>579</v>
      </c>
      <c r="E591" s="13">
        <v>579</v>
      </c>
      <c r="F591" s="17">
        <v>0</v>
      </c>
      <c r="G591" s="15">
        <f t="shared" si="78"/>
        <v>0</v>
      </c>
      <c r="H591" s="15">
        <f t="shared" si="79"/>
        <v>0</v>
      </c>
      <c r="I591" s="15">
        <f t="shared" si="73"/>
        <v>0</v>
      </c>
      <c r="J591" s="15">
        <f>'Data (2)'!$I$4*G591</f>
        <v>0</v>
      </c>
      <c r="K591" s="15">
        <f>('Data (2)'!$E$4*1.225*I591^2)/2</f>
        <v>0</v>
      </c>
      <c r="L591" s="15">
        <f>J591+K591+'Data (2)'!$G$4</f>
        <v>135.18180000000001</v>
      </c>
      <c r="M591" s="15">
        <f t="shared" si="74"/>
        <v>0</v>
      </c>
      <c r="N591" s="15">
        <f t="shared" si="75"/>
        <v>0</v>
      </c>
      <c r="O591" s="16">
        <f t="shared" si="76"/>
        <v>0</v>
      </c>
      <c r="P591" s="15">
        <f>SUM($N$12:N591)</f>
        <v>971.85234516051423</v>
      </c>
      <c r="Q591" s="15">
        <f>SUM($O$12:O591)</f>
        <v>436.50779574991543</v>
      </c>
      <c r="R591" s="15">
        <f t="shared" si="77"/>
        <v>392.8570161749239</v>
      </c>
      <c r="S591" s="15">
        <f t="shared" si="77"/>
        <v>353.57131455743149</v>
      </c>
      <c r="T591" s="15">
        <f t="shared" si="72"/>
        <v>618.28103060308274</v>
      </c>
    </row>
    <row r="592" spans="3:20" x14ac:dyDescent="0.3">
      <c r="C592" s="13" t="s">
        <v>21</v>
      </c>
      <c r="D592" s="13">
        <v>580</v>
      </c>
      <c r="E592" s="13">
        <v>580</v>
      </c>
      <c r="F592" s="17">
        <v>0</v>
      </c>
      <c r="G592" s="15">
        <f t="shared" si="78"/>
        <v>0</v>
      </c>
      <c r="H592" s="15">
        <f t="shared" si="79"/>
        <v>0</v>
      </c>
      <c r="I592" s="15">
        <f t="shared" si="73"/>
        <v>0</v>
      </c>
      <c r="J592" s="15">
        <f>'Data (2)'!$I$4*G592</f>
        <v>0</v>
      </c>
      <c r="K592" s="15">
        <f>('Data (2)'!$E$4*1.225*I592^2)/2</f>
        <v>0</v>
      </c>
      <c r="L592" s="15">
        <f>J592+K592+'Data (2)'!$G$4</f>
        <v>135.18180000000001</v>
      </c>
      <c r="M592" s="15">
        <f t="shared" si="74"/>
        <v>0</v>
      </c>
      <c r="N592" s="15">
        <f t="shared" si="75"/>
        <v>0</v>
      </c>
      <c r="O592" s="16">
        <f t="shared" si="76"/>
        <v>0</v>
      </c>
      <c r="P592" s="15">
        <f>SUM($N$12:N592)</f>
        <v>971.85234516051423</v>
      </c>
      <c r="Q592" s="15">
        <f>SUM($O$12:O592)</f>
        <v>436.50779574991543</v>
      </c>
      <c r="R592" s="15">
        <f t="shared" si="77"/>
        <v>392.8570161749239</v>
      </c>
      <c r="S592" s="15">
        <f t="shared" si="77"/>
        <v>353.57131455743149</v>
      </c>
      <c r="T592" s="15">
        <f t="shared" si="72"/>
        <v>618.28103060308274</v>
      </c>
    </row>
    <row r="593" spans="3:20" x14ac:dyDescent="0.3">
      <c r="C593" s="13" t="s">
        <v>21</v>
      </c>
      <c r="D593" s="13">
        <v>581</v>
      </c>
      <c r="E593" s="13">
        <v>581</v>
      </c>
      <c r="F593" s="17">
        <v>0</v>
      </c>
      <c r="G593" s="15">
        <f t="shared" si="78"/>
        <v>0</v>
      </c>
      <c r="H593" s="15">
        <f t="shared" si="79"/>
        <v>0</v>
      </c>
      <c r="I593" s="15">
        <f t="shared" si="73"/>
        <v>0</v>
      </c>
      <c r="J593" s="15">
        <f>'Data (2)'!$I$4*G593</f>
        <v>0</v>
      </c>
      <c r="K593" s="15">
        <f>('Data (2)'!$E$4*1.225*I593^2)/2</f>
        <v>0</v>
      </c>
      <c r="L593" s="15">
        <f>J593+K593+'Data (2)'!$G$4</f>
        <v>135.18180000000001</v>
      </c>
      <c r="M593" s="15">
        <f t="shared" si="74"/>
        <v>0</v>
      </c>
      <c r="N593" s="15">
        <f t="shared" si="75"/>
        <v>0</v>
      </c>
      <c r="O593" s="16">
        <f t="shared" si="76"/>
        <v>0</v>
      </c>
      <c r="P593" s="15">
        <f>SUM($N$12:N593)</f>
        <v>971.85234516051423</v>
      </c>
      <c r="Q593" s="15">
        <f>SUM($O$12:O593)</f>
        <v>436.50779574991543</v>
      </c>
      <c r="R593" s="15">
        <f t="shared" si="77"/>
        <v>392.8570161749239</v>
      </c>
      <c r="S593" s="15">
        <f t="shared" si="77"/>
        <v>353.57131455743149</v>
      </c>
      <c r="T593" s="15">
        <f t="shared" si="72"/>
        <v>618.28103060308274</v>
      </c>
    </row>
    <row r="594" spans="3:20" x14ac:dyDescent="0.3">
      <c r="C594" s="13" t="s">
        <v>21</v>
      </c>
      <c r="D594" s="13">
        <v>582</v>
      </c>
      <c r="E594" s="13">
        <v>582</v>
      </c>
      <c r="F594" s="17">
        <v>0</v>
      </c>
      <c r="G594" s="15">
        <f t="shared" si="78"/>
        <v>0</v>
      </c>
      <c r="H594" s="15">
        <f t="shared" si="79"/>
        <v>0</v>
      </c>
      <c r="I594" s="15">
        <f t="shared" si="73"/>
        <v>0</v>
      </c>
      <c r="J594" s="15">
        <f>'Data (2)'!$I$4*G594</f>
        <v>0</v>
      </c>
      <c r="K594" s="15">
        <f>('Data (2)'!$E$4*1.225*I594^2)/2</f>
        <v>0</v>
      </c>
      <c r="L594" s="15">
        <f>J594+K594+'Data (2)'!$G$4</f>
        <v>135.18180000000001</v>
      </c>
      <c r="M594" s="15">
        <f t="shared" si="74"/>
        <v>0</v>
      </c>
      <c r="N594" s="15">
        <f t="shared" si="75"/>
        <v>0</v>
      </c>
      <c r="O594" s="16">
        <f t="shared" si="76"/>
        <v>0</v>
      </c>
      <c r="P594" s="15">
        <f>SUM($N$12:N594)</f>
        <v>971.85234516051423</v>
      </c>
      <c r="Q594" s="15">
        <f>SUM($O$12:O594)</f>
        <v>436.50779574991543</v>
      </c>
      <c r="R594" s="15">
        <f t="shared" si="77"/>
        <v>392.8570161749239</v>
      </c>
      <c r="S594" s="15">
        <f t="shared" si="77"/>
        <v>353.57131455743149</v>
      </c>
      <c r="T594" s="15">
        <f t="shared" si="72"/>
        <v>618.28103060308274</v>
      </c>
    </row>
    <row r="595" spans="3:20" x14ac:dyDescent="0.3">
      <c r="C595" s="13" t="s">
        <v>21</v>
      </c>
      <c r="D595" s="13">
        <v>583</v>
      </c>
      <c r="E595" s="13">
        <v>583</v>
      </c>
      <c r="F595" s="17">
        <v>0</v>
      </c>
      <c r="G595" s="15">
        <f t="shared" si="78"/>
        <v>0</v>
      </c>
      <c r="H595" s="15">
        <f t="shared" si="79"/>
        <v>0</v>
      </c>
      <c r="I595" s="15">
        <f t="shared" si="73"/>
        <v>0</v>
      </c>
      <c r="J595" s="15">
        <f>'Data (2)'!$I$4*G595</f>
        <v>0</v>
      </c>
      <c r="K595" s="15">
        <f>('Data (2)'!$E$4*1.225*I595^2)/2</f>
        <v>0</v>
      </c>
      <c r="L595" s="15">
        <f>J595+K595+'Data (2)'!$G$4</f>
        <v>135.18180000000001</v>
      </c>
      <c r="M595" s="15">
        <f t="shared" si="74"/>
        <v>0</v>
      </c>
      <c r="N595" s="15">
        <f t="shared" si="75"/>
        <v>0</v>
      </c>
      <c r="O595" s="16">
        <f t="shared" si="76"/>
        <v>0</v>
      </c>
      <c r="P595" s="15">
        <f>SUM($N$12:N595)</f>
        <v>971.85234516051423</v>
      </c>
      <c r="Q595" s="15">
        <f>SUM($O$12:O595)</f>
        <v>436.50779574991543</v>
      </c>
      <c r="R595" s="15">
        <f t="shared" si="77"/>
        <v>392.8570161749239</v>
      </c>
      <c r="S595" s="15">
        <f t="shared" si="77"/>
        <v>353.57131455743149</v>
      </c>
      <c r="T595" s="15">
        <f t="shared" si="72"/>
        <v>618.28103060308274</v>
      </c>
    </row>
    <row r="596" spans="3:20" x14ac:dyDescent="0.3">
      <c r="C596" s="13" t="s">
        <v>21</v>
      </c>
      <c r="D596" s="13">
        <v>584</v>
      </c>
      <c r="E596" s="13">
        <v>584</v>
      </c>
      <c r="F596" s="17">
        <v>0</v>
      </c>
      <c r="G596" s="15">
        <f t="shared" si="78"/>
        <v>0</v>
      </c>
      <c r="H596" s="15">
        <f t="shared" si="79"/>
        <v>0</v>
      </c>
      <c r="I596" s="15">
        <f t="shared" si="73"/>
        <v>0</v>
      </c>
      <c r="J596" s="15">
        <f>'Data (2)'!$I$4*G596</f>
        <v>0</v>
      </c>
      <c r="K596" s="15">
        <f>('Data (2)'!$E$4*1.225*I596^2)/2</f>
        <v>0</v>
      </c>
      <c r="L596" s="15">
        <f>J596+K596+'Data (2)'!$G$4</f>
        <v>135.18180000000001</v>
      </c>
      <c r="M596" s="15">
        <f t="shared" si="74"/>
        <v>0</v>
      </c>
      <c r="N596" s="15">
        <f t="shared" si="75"/>
        <v>0</v>
      </c>
      <c r="O596" s="16">
        <f t="shared" si="76"/>
        <v>0</v>
      </c>
      <c r="P596" s="15">
        <f>SUM($N$12:N596)</f>
        <v>971.85234516051423</v>
      </c>
      <c r="Q596" s="15">
        <f>SUM($O$12:O596)</f>
        <v>436.50779574991543</v>
      </c>
      <c r="R596" s="15">
        <f t="shared" si="77"/>
        <v>392.8570161749239</v>
      </c>
      <c r="S596" s="15">
        <f t="shared" si="77"/>
        <v>353.57131455743149</v>
      </c>
      <c r="T596" s="15">
        <f t="shared" si="72"/>
        <v>618.28103060308274</v>
      </c>
    </row>
    <row r="597" spans="3:20" x14ac:dyDescent="0.3">
      <c r="C597" s="13" t="s">
        <v>21</v>
      </c>
      <c r="D597" s="13">
        <v>585</v>
      </c>
      <c r="E597" s="13">
        <v>585</v>
      </c>
      <c r="F597" s="17">
        <v>0</v>
      </c>
      <c r="G597" s="15">
        <f t="shared" si="78"/>
        <v>0</v>
      </c>
      <c r="H597" s="15">
        <f t="shared" si="79"/>
        <v>0</v>
      </c>
      <c r="I597" s="15">
        <f t="shared" si="73"/>
        <v>0</v>
      </c>
      <c r="J597" s="15">
        <f>'Data (2)'!$I$4*G597</f>
        <v>0</v>
      </c>
      <c r="K597" s="15">
        <f>('Data (2)'!$E$4*1.225*I597^2)/2</f>
        <v>0</v>
      </c>
      <c r="L597" s="15">
        <f>J597+K597+'Data (2)'!$G$4</f>
        <v>135.18180000000001</v>
      </c>
      <c r="M597" s="15">
        <f t="shared" si="74"/>
        <v>0</v>
      </c>
      <c r="N597" s="15">
        <f t="shared" si="75"/>
        <v>0</v>
      </c>
      <c r="O597" s="16">
        <f t="shared" si="76"/>
        <v>0</v>
      </c>
      <c r="P597" s="15">
        <f>SUM($N$12:N597)</f>
        <v>971.85234516051423</v>
      </c>
      <c r="Q597" s="15">
        <f>SUM($O$12:O597)</f>
        <v>436.50779574991543</v>
      </c>
      <c r="R597" s="15">
        <f t="shared" si="77"/>
        <v>392.8570161749239</v>
      </c>
      <c r="S597" s="15">
        <f t="shared" si="77"/>
        <v>353.57131455743149</v>
      </c>
      <c r="T597" s="15">
        <f t="shared" si="72"/>
        <v>618.28103060308274</v>
      </c>
    </row>
    <row r="598" spans="3:20" x14ac:dyDescent="0.3">
      <c r="C598" s="13" t="s">
        <v>21</v>
      </c>
      <c r="D598" s="13">
        <v>586</v>
      </c>
      <c r="E598" s="13">
        <v>586</v>
      </c>
      <c r="F598" s="17">
        <v>0</v>
      </c>
      <c r="G598" s="15">
        <f t="shared" si="78"/>
        <v>0</v>
      </c>
      <c r="H598" s="15">
        <f t="shared" si="79"/>
        <v>0</v>
      </c>
      <c r="I598" s="15">
        <f t="shared" si="73"/>
        <v>0</v>
      </c>
      <c r="J598" s="15">
        <f>'Data (2)'!$I$4*G598</f>
        <v>0</v>
      </c>
      <c r="K598" s="15">
        <f>('Data (2)'!$E$4*1.225*I598^2)/2</f>
        <v>0</v>
      </c>
      <c r="L598" s="15">
        <f>J598+K598+'Data (2)'!$G$4</f>
        <v>135.18180000000001</v>
      </c>
      <c r="M598" s="15">
        <f t="shared" si="74"/>
        <v>0</v>
      </c>
      <c r="N598" s="15">
        <f t="shared" si="75"/>
        <v>0</v>
      </c>
      <c r="O598" s="16">
        <f t="shared" si="76"/>
        <v>0</v>
      </c>
      <c r="P598" s="15">
        <f>SUM($N$12:N598)</f>
        <v>971.85234516051423</v>
      </c>
      <c r="Q598" s="15">
        <f>SUM($O$12:O598)</f>
        <v>436.50779574991543</v>
      </c>
      <c r="R598" s="15">
        <f t="shared" si="77"/>
        <v>392.8570161749239</v>
      </c>
      <c r="S598" s="15">
        <f t="shared" si="77"/>
        <v>353.57131455743149</v>
      </c>
      <c r="T598" s="15">
        <f t="shared" si="72"/>
        <v>618.28103060308274</v>
      </c>
    </row>
    <row r="599" spans="3:20" x14ac:dyDescent="0.3">
      <c r="C599" s="13" t="s">
        <v>21</v>
      </c>
      <c r="D599" s="13">
        <v>587</v>
      </c>
      <c r="E599" s="13">
        <v>587</v>
      </c>
      <c r="F599" s="17">
        <v>0</v>
      </c>
      <c r="G599" s="15">
        <f t="shared" si="78"/>
        <v>0</v>
      </c>
      <c r="H599" s="15">
        <f t="shared" si="79"/>
        <v>0</v>
      </c>
      <c r="I599" s="15">
        <f t="shared" si="73"/>
        <v>0</v>
      </c>
      <c r="J599" s="15">
        <f>'Data (2)'!$I$4*G599</f>
        <v>0</v>
      </c>
      <c r="K599" s="15">
        <f>('Data (2)'!$E$4*1.225*I599^2)/2</f>
        <v>0</v>
      </c>
      <c r="L599" s="15">
        <f>J599+K599+'Data (2)'!$G$4</f>
        <v>135.18180000000001</v>
      </c>
      <c r="M599" s="15">
        <f t="shared" si="74"/>
        <v>0</v>
      </c>
      <c r="N599" s="15">
        <f t="shared" si="75"/>
        <v>0</v>
      </c>
      <c r="O599" s="16">
        <f t="shared" si="76"/>
        <v>0</v>
      </c>
      <c r="P599" s="15">
        <f>SUM($N$12:N599)</f>
        <v>971.85234516051423</v>
      </c>
      <c r="Q599" s="15">
        <f>SUM($O$12:O599)</f>
        <v>436.50779574991543</v>
      </c>
      <c r="R599" s="15">
        <f t="shared" si="77"/>
        <v>392.8570161749239</v>
      </c>
      <c r="S599" s="15">
        <f t="shared" si="77"/>
        <v>353.57131455743149</v>
      </c>
      <c r="T599" s="15">
        <f t="shared" si="72"/>
        <v>618.28103060308274</v>
      </c>
    </row>
    <row r="600" spans="3:20" x14ac:dyDescent="0.3">
      <c r="C600" s="13" t="s">
        <v>21</v>
      </c>
      <c r="D600" s="13">
        <v>588</v>
      </c>
      <c r="E600" s="13">
        <v>588</v>
      </c>
      <c r="F600" s="17">
        <v>0</v>
      </c>
      <c r="G600" s="15">
        <f t="shared" si="78"/>
        <v>0</v>
      </c>
      <c r="H600" s="15">
        <f t="shared" si="79"/>
        <v>0</v>
      </c>
      <c r="I600" s="15">
        <f t="shared" si="73"/>
        <v>0</v>
      </c>
      <c r="J600" s="15">
        <f>'Data (2)'!$I$4*G600</f>
        <v>0</v>
      </c>
      <c r="K600" s="15">
        <f>('Data (2)'!$E$4*1.225*I600^2)/2</f>
        <v>0</v>
      </c>
      <c r="L600" s="15">
        <f>J600+K600+'Data (2)'!$G$4</f>
        <v>135.18180000000001</v>
      </c>
      <c r="M600" s="15">
        <f t="shared" si="74"/>
        <v>0</v>
      </c>
      <c r="N600" s="15">
        <f t="shared" si="75"/>
        <v>0</v>
      </c>
      <c r="O600" s="16">
        <f t="shared" si="76"/>
        <v>0</v>
      </c>
      <c r="P600" s="15">
        <f>SUM($N$12:N600)</f>
        <v>971.85234516051423</v>
      </c>
      <c r="Q600" s="15">
        <f>SUM($O$12:O600)</f>
        <v>436.50779574991543</v>
      </c>
      <c r="R600" s="15">
        <f t="shared" si="77"/>
        <v>392.8570161749239</v>
      </c>
      <c r="S600" s="15">
        <f t="shared" si="77"/>
        <v>353.57131455743149</v>
      </c>
      <c r="T600" s="15">
        <f t="shared" si="72"/>
        <v>618.28103060308274</v>
      </c>
    </row>
    <row r="601" spans="3:20" x14ac:dyDescent="0.3">
      <c r="C601" s="13" t="s">
        <v>21</v>
      </c>
      <c r="D601" s="13">
        <v>589</v>
      </c>
      <c r="E601" s="13">
        <v>589</v>
      </c>
      <c r="F601" s="17">
        <v>0</v>
      </c>
      <c r="G601" s="15">
        <f t="shared" si="78"/>
        <v>0</v>
      </c>
      <c r="H601" s="15">
        <f t="shared" si="79"/>
        <v>0</v>
      </c>
      <c r="I601" s="15">
        <f t="shared" si="73"/>
        <v>0</v>
      </c>
      <c r="J601" s="15">
        <f>'Data (2)'!$I$4*G601</f>
        <v>0</v>
      </c>
      <c r="K601" s="15">
        <f>('Data (2)'!$E$4*1.225*I601^2)/2</f>
        <v>0</v>
      </c>
      <c r="L601" s="15">
        <f>J601+K601+'Data (2)'!$G$4</f>
        <v>135.18180000000001</v>
      </c>
      <c r="M601" s="15">
        <f t="shared" si="74"/>
        <v>0</v>
      </c>
      <c r="N601" s="15">
        <f t="shared" si="75"/>
        <v>0</v>
      </c>
      <c r="O601" s="16">
        <f t="shared" si="76"/>
        <v>0</v>
      </c>
      <c r="P601" s="15">
        <f>SUM($N$12:N601)</f>
        <v>971.85234516051423</v>
      </c>
      <c r="Q601" s="15">
        <f>SUM($O$12:O601)</f>
        <v>436.50779574991543</v>
      </c>
      <c r="R601" s="15">
        <f t="shared" si="77"/>
        <v>392.8570161749239</v>
      </c>
      <c r="S601" s="15">
        <f t="shared" si="77"/>
        <v>353.57131455743149</v>
      </c>
      <c r="T601" s="15">
        <f t="shared" si="72"/>
        <v>618.28103060308274</v>
      </c>
    </row>
    <row r="602" spans="3:20" x14ac:dyDescent="0.3">
      <c r="C602" s="20" t="s">
        <v>22</v>
      </c>
      <c r="D602" s="20">
        <v>590</v>
      </c>
      <c r="E602" s="20">
        <v>1</v>
      </c>
      <c r="F602" s="21">
        <v>0</v>
      </c>
      <c r="G602" s="22">
        <f t="shared" si="78"/>
        <v>0</v>
      </c>
      <c r="H602" s="22">
        <f t="shared" si="79"/>
        <v>0</v>
      </c>
      <c r="I602" s="22">
        <f t="shared" si="73"/>
        <v>0</v>
      </c>
      <c r="J602" s="22">
        <f>'Data (2)'!$I$4*G602</f>
        <v>0</v>
      </c>
      <c r="K602" s="22">
        <f>('Data (2)'!$E$4*1.225*I602^2)/2</f>
        <v>0</v>
      </c>
      <c r="L602" s="22">
        <f>J602+K602+'Data (2)'!$G$4</f>
        <v>135.18180000000001</v>
      </c>
      <c r="M602" s="22">
        <f t="shared" si="74"/>
        <v>0</v>
      </c>
      <c r="N602" s="22">
        <f t="shared" si="75"/>
        <v>0</v>
      </c>
      <c r="O602" s="23">
        <f t="shared" si="76"/>
        <v>0</v>
      </c>
      <c r="P602" s="22">
        <f>SUM($N$12:N602)</f>
        <v>971.85234516051423</v>
      </c>
      <c r="Q602" s="22">
        <f>SUM($O$12:O602)</f>
        <v>436.50779574991543</v>
      </c>
      <c r="R602" s="22">
        <f t="shared" si="77"/>
        <v>392.8570161749239</v>
      </c>
      <c r="S602" s="22">
        <f t="shared" si="77"/>
        <v>353.57131455743149</v>
      </c>
      <c r="T602" s="22">
        <f t="shared" si="72"/>
        <v>618.28103060308274</v>
      </c>
    </row>
    <row r="603" spans="3:20" x14ac:dyDescent="0.3">
      <c r="C603" s="20" t="s">
        <v>22</v>
      </c>
      <c r="D603" s="20">
        <v>591</v>
      </c>
      <c r="E603" s="20">
        <v>2</v>
      </c>
      <c r="F603" s="21">
        <v>0</v>
      </c>
      <c r="G603" s="22">
        <f t="shared" si="78"/>
        <v>0</v>
      </c>
      <c r="H603" s="22">
        <f t="shared" si="79"/>
        <v>0</v>
      </c>
      <c r="I603" s="22">
        <f t="shared" si="73"/>
        <v>0</v>
      </c>
      <c r="J603" s="22">
        <f>'Data (2)'!$I$4*G603</f>
        <v>0</v>
      </c>
      <c r="K603" s="22">
        <f>('Data (2)'!$E$4*1.225*I603^2)/2</f>
        <v>0</v>
      </c>
      <c r="L603" s="22">
        <f>J603+K603+'Data (2)'!$G$4</f>
        <v>135.18180000000001</v>
      </c>
      <c r="M603" s="22">
        <f t="shared" si="74"/>
        <v>0</v>
      </c>
      <c r="N603" s="22">
        <f t="shared" si="75"/>
        <v>0</v>
      </c>
      <c r="O603" s="23">
        <f t="shared" si="76"/>
        <v>0</v>
      </c>
      <c r="P603" s="22">
        <f>SUM($N$12:N603)</f>
        <v>971.85234516051423</v>
      </c>
      <c r="Q603" s="22">
        <f>SUM($O$12:O603)</f>
        <v>436.50779574991543</v>
      </c>
      <c r="R603" s="22">
        <f t="shared" si="77"/>
        <v>392.8570161749239</v>
      </c>
      <c r="S603" s="22">
        <f t="shared" si="77"/>
        <v>353.57131455743149</v>
      </c>
      <c r="T603" s="22">
        <f t="shared" si="72"/>
        <v>618.28103060308274</v>
      </c>
    </row>
    <row r="604" spans="3:20" x14ac:dyDescent="0.3">
      <c r="C604" s="20" t="s">
        <v>22</v>
      </c>
      <c r="D604" s="20">
        <v>592</v>
      </c>
      <c r="E604" s="20">
        <v>3</v>
      </c>
      <c r="F604" s="21">
        <v>0</v>
      </c>
      <c r="G604" s="22">
        <f t="shared" si="78"/>
        <v>0</v>
      </c>
      <c r="H604" s="22">
        <f t="shared" si="79"/>
        <v>0</v>
      </c>
      <c r="I604" s="22">
        <f t="shared" si="73"/>
        <v>0</v>
      </c>
      <c r="J604" s="22">
        <f>'Data (2)'!$I$4*G604</f>
        <v>0</v>
      </c>
      <c r="K604" s="22">
        <f>('Data (2)'!$E$4*1.225*I604^2)/2</f>
        <v>0</v>
      </c>
      <c r="L604" s="22">
        <f>J604+K604+'Data (2)'!$G$4</f>
        <v>135.18180000000001</v>
      </c>
      <c r="M604" s="22">
        <f t="shared" si="74"/>
        <v>0</v>
      </c>
      <c r="N604" s="22">
        <f t="shared" si="75"/>
        <v>0</v>
      </c>
      <c r="O604" s="23">
        <f t="shared" si="76"/>
        <v>0</v>
      </c>
      <c r="P604" s="22">
        <f>SUM($N$12:N604)</f>
        <v>971.85234516051423</v>
      </c>
      <c r="Q604" s="22">
        <f>SUM($O$12:O604)</f>
        <v>436.50779574991543</v>
      </c>
      <c r="R604" s="22">
        <f t="shared" si="77"/>
        <v>392.8570161749239</v>
      </c>
      <c r="S604" s="22">
        <f t="shared" si="77"/>
        <v>353.57131455743149</v>
      </c>
      <c r="T604" s="22">
        <f t="shared" si="72"/>
        <v>618.28103060308274</v>
      </c>
    </row>
    <row r="605" spans="3:20" x14ac:dyDescent="0.3">
      <c r="C605" s="20" t="s">
        <v>22</v>
      </c>
      <c r="D605" s="20">
        <v>593</v>
      </c>
      <c r="E605" s="20">
        <v>4</v>
      </c>
      <c r="F605" s="21">
        <v>0</v>
      </c>
      <c r="G605" s="22">
        <f t="shared" si="78"/>
        <v>0</v>
      </c>
      <c r="H605" s="22">
        <f t="shared" si="79"/>
        <v>0</v>
      </c>
      <c r="I605" s="22">
        <f t="shared" si="73"/>
        <v>0</v>
      </c>
      <c r="J605" s="22">
        <f>'Data (2)'!$I$4*G605</f>
        <v>0</v>
      </c>
      <c r="K605" s="22">
        <f>('Data (2)'!$E$4*1.225*I605^2)/2</f>
        <v>0</v>
      </c>
      <c r="L605" s="22">
        <f>J605+K605+'Data (2)'!$G$4</f>
        <v>135.18180000000001</v>
      </c>
      <c r="M605" s="22">
        <f t="shared" si="74"/>
        <v>0</v>
      </c>
      <c r="N605" s="22">
        <f t="shared" si="75"/>
        <v>0</v>
      </c>
      <c r="O605" s="23">
        <f t="shared" si="76"/>
        <v>0</v>
      </c>
      <c r="P605" s="22">
        <f>SUM($N$12:N605)</f>
        <v>971.85234516051423</v>
      </c>
      <c r="Q605" s="22">
        <f>SUM($O$12:O605)</f>
        <v>436.50779574991543</v>
      </c>
      <c r="R605" s="22">
        <f t="shared" si="77"/>
        <v>392.8570161749239</v>
      </c>
      <c r="S605" s="22">
        <f t="shared" si="77"/>
        <v>353.57131455743149</v>
      </c>
      <c r="T605" s="22">
        <f t="shared" si="72"/>
        <v>618.28103060308274</v>
      </c>
    </row>
    <row r="606" spans="3:20" x14ac:dyDescent="0.3">
      <c r="C606" s="20" t="s">
        <v>22</v>
      </c>
      <c r="D606" s="20">
        <v>594</v>
      </c>
      <c r="E606" s="20">
        <v>5</v>
      </c>
      <c r="F606" s="21">
        <v>0</v>
      </c>
      <c r="G606" s="22">
        <f t="shared" si="78"/>
        <v>0</v>
      </c>
      <c r="H606" s="22">
        <f t="shared" si="79"/>
        <v>0</v>
      </c>
      <c r="I606" s="22">
        <f t="shared" si="73"/>
        <v>0</v>
      </c>
      <c r="J606" s="22">
        <f>'Data (2)'!$I$4*G606</f>
        <v>0</v>
      </c>
      <c r="K606" s="22">
        <f>('Data (2)'!$E$4*1.225*I606^2)/2</f>
        <v>0</v>
      </c>
      <c r="L606" s="22">
        <f>J606+K606+'Data (2)'!$G$4</f>
        <v>135.18180000000001</v>
      </c>
      <c r="M606" s="22">
        <f t="shared" si="74"/>
        <v>0</v>
      </c>
      <c r="N606" s="22">
        <f t="shared" si="75"/>
        <v>0</v>
      </c>
      <c r="O606" s="23">
        <f t="shared" si="76"/>
        <v>0</v>
      </c>
      <c r="P606" s="22">
        <f>SUM($N$12:N606)</f>
        <v>971.85234516051423</v>
      </c>
      <c r="Q606" s="22">
        <f>SUM($O$12:O606)</f>
        <v>436.50779574991543</v>
      </c>
      <c r="R606" s="22">
        <f t="shared" si="77"/>
        <v>392.8570161749239</v>
      </c>
      <c r="S606" s="22">
        <f t="shared" si="77"/>
        <v>353.57131455743149</v>
      </c>
      <c r="T606" s="22">
        <f t="shared" si="72"/>
        <v>618.28103060308274</v>
      </c>
    </row>
    <row r="607" spans="3:20" x14ac:dyDescent="0.3">
      <c r="C607" s="20" t="s">
        <v>22</v>
      </c>
      <c r="D607" s="20">
        <v>595</v>
      </c>
      <c r="E607" s="20">
        <v>6</v>
      </c>
      <c r="F607" s="21">
        <v>0</v>
      </c>
      <c r="G607" s="22">
        <f t="shared" si="78"/>
        <v>0</v>
      </c>
      <c r="H607" s="22">
        <f t="shared" si="79"/>
        <v>0</v>
      </c>
      <c r="I607" s="22">
        <f t="shared" si="73"/>
        <v>0</v>
      </c>
      <c r="J607" s="22">
        <f>'Data (2)'!$I$4*G607</f>
        <v>0</v>
      </c>
      <c r="K607" s="22">
        <f>('Data (2)'!$E$4*1.225*I607^2)/2</f>
        <v>0</v>
      </c>
      <c r="L607" s="22">
        <f>J607+K607+'Data (2)'!$G$4</f>
        <v>135.18180000000001</v>
      </c>
      <c r="M607" s="22">
        <f t="shared" si="74"/>
        <v>0</v>
      </c>
      <c r="N607" s="22">
        <f t="shared" si="75"/>
        <v>0</v>
      </c>
      <c r="O607" s="23">
        <f t="shared" si="76"/>
        <v>0</v>
      </c>
      <c r="P607" s="22">
        <f>SUM($N$12:N607)</f>
        <v>971.85234516051423</v>
      </c>
      <c r="Q607" s="22">
        <f>SUM($O$12:O607)</f>
        <v>436.50779574991543</v>
      </c>
      <c r="R607" s="22">
        <f t="shared" si="77"/>
        <v>392.8570161749239</v>
      </c>
      <c r="S607" s="22">
        <f t="shared" si="77"/>
        <v>353.57131455743149</v>
      </c>
      <c r="T607" s="22">
        <f t="shared" si="72"/>
        <v>618.28103060308274</v>
      </c>
    </row>
    <row r="608" spans="3:20" x14ac:dyDescent="0.3">
      <c r="C608" s="20" t="s">
        <v>22</v>
      </c>
      <c r="D608" s="20">
        <v>596</v>
      </c>
      <c r="E608" s="20">
        <v>7</v>
      </c>
      <c r="F608" s="21">
        <v>0</v>
      </c>
      <c r="G608" s="22">
        <f t="shared" si="78"/>
        <v>0</v>
      </c>
      <c r="H608" s="22">
        <f t="shared" si="79"/>
        <v>0</v>
      </c>
      <c r="I608" s="22">
        <f t="shared" si="73"/>
        <v>0</v>
      </c>
      <c r="J608" s="22">
        <f>'Data (2)'!$I$4*G608</f>
        <v>0</v>
      </c>
      <c r="K608" s="22">
        <f>('Data (2)'!$E$4*1.225*I608^2)/2</f>
        <v>0</v>
      </c>
      <c r="L608" s="22">
        <f>J608+K608+'Data (2)'!$G$4</f>
        <v>135.18180000000001</v>
      </c>
      <c r="M608" s="22">
        <f t="shared" si="74"/>
        <v>0</v>
      </c>
      <c r="N608" s="22">
        <f t="shared" si="75"/>
        <v>0</v>
      </c>
      <c r="O608" s="23">
        <f t="shared" si="76"/>
        <v>0</v>
      </c>
      <c r="P608" s="22">
        <f>SUM($N$12:N608)</f>
        <v>971.85234516051423</v>
      </c>
      <c r="Q608" s="22">
        <f>SUM($O$12:O608)</f>
        <v>436.50779574991543</v>
      </c>
      <c r="R608" s="22">
        <f t="shared" si="77"/>
        <v>392.8570161749239</v>
      </c>
      <c r="S608" s="22">
        <f t="shared" si="77"/>
        <v>353.57131455743149</v>
      </c>
      <c r="T608" s="22">
        <f t="shared" si="72"/>
        <v>618.28103060308274</v>
      </c>
    </row>
    <row r="609" spans="3:20" x14ac:dyDescent="0.3">
      <c r="C609" s="20" t="s">
        <v>22</v>
      </c>
      <c r="D609" s="20">
        <v>597</v>
      </c>
      <c r="E609" s="20">
        <v>8</v>
      </c>
      <c r="F609" s="21">
        <v>0</v>
      </c>
      <c r="G609" s="22">
        <f t="shared" si="78"/>
        <v>0</v>
      </c>
      <c r="H609" s="22">
        <f t="shared" si="79"/>
        <v>0</v>
      </c>
      <c r="I609" s="22">
        <f t="shared" si="73"/>
        <v>0</v>
      </c>
      <c r="J609" s="22">
        <f>'Data (2)'!$I$4*G609</f>
        <v>0</v>
      </c>
      <c r="K609" s="22">
        <f>('Data (2)'!$E$4*1.225*I609^2)/2</f>
        <v>0</v>
      </c>
      <c r="L609" s="22">
        <f>J609+K609+'Data (2)'!$G$4</f>
        <v>135.18180000000001</v>
      </c>
      <c r="M609" s="22">
        <f t="shared" si="74"/>
        <v>0</v>
      </c>
      <c r="N609" s="22">
        <f t="shared" si="75"/>
        <v>0</v>
      </c>
      <c r="O609" s="23">
        <f t="shared" si="76"/>
        <v>0</v>
      </c>
      <c r="P609" s="22">
        <f>SUM($N$12:N609)</f>
        <v>971.85234516051423</v>
      </c>
      <c r="Q609" s="22">
        <f>SUM($O$12:O609)</f>
        <v>436.50779574991543</v>
      </c>
      <c r="R609" s="22">
        <f t="shared" si="77"/>
        <v>392.8570161749239</v>
      </c>
      <c r="S609" s="22">
        <f t="shared" si="77"/>
        <v>353.57131455743149</v>
      </c>
      <c r="T609" s="22">
        <f t="shared" si="72"/>
        <v>618.28103060308274</v>
      </c>
    </row>
    <row r="610" spans="3:20" x14ac:dyDescent="0.3">
      <c r="C610" s="20" t="s">
        <v>22</v>
      </c>
      <c r="D610" s="20">
        <v>598</v>
      </c>
      <c r="E610" s="20">
        <v>9</v>
      </c>
      <c r="F610" s="21">
        <v>0</v>
      </c>
      <c r="G610" s="22">
        <f t="shared" si="78"/>
        <v>0</v>
      </c>
      <c r="H610" s="22">
        <f t="shared" si="79"/>
        <v>0</v>
      </c>
      <c r="I610" s="22">
        <f t="shared" si="73"/>
        <v>0</v>
      </c>
      <c r="J610" s="22">
        <f>'Data (2)'!$I$4*G610</f>
        <v>0</v>
      </c>
      <c r="K610" s="22">
        <f>('Data (2)'!$E$4*1.225*I610^2)/2</f>
        <v>0</v>
      </c>
      <c r="L610" s="22">
        <f>J610+K610+'Data (2)'!$G$4</f>
        <v>135.18180000000001</v>
      </c>
      <c r="M610" s="22">
        <f t="shared" si="74"/>
        <v>0</v>
      </c>
      <c r="N610" s="22">
        <f t="shared" si="75"/>
        <v>0</v>
      </c>
      <c r="O610" s="23">
        <f t="shared" si="76"/>
        <v>0</v>
      </c>
      <c r="P610" s="22">
        <f>SUM($N$12:N610)</f>
        <v>971.85234516051423</v>
      </c>
      <c r="Q610" s="22">
        <f>SUM($O$12:O610)</f>
        <v>436.50779574991543</v>
      </c>
      <c r="R610" s="22">
        <f t="shared" si="77"/>
        <v>392.8570161749239</v>
      </c>
      <c r="S610" s="22">
        <f t="shared" si="77"/>
        <v>353.57131455743149</v>
      </c>
      <c r="T610" s="22">
        <f t="shared" si="72"/>
        <v>618.28103060308274</v>
      </c>
    </row>
    <row r="611" spans="3:20" x14ac:dyDescent="0.3">
      <c r="C611" s="20" t="s">
        <v>22</v>
      </c>
      <c r="D611" s="20">
        <v>599</v>
      </c>
      <c r="E611" s="20">
        <v>10</v>
      </c>
      <c r="F611" s="21">
        <v>0</v>
      </c>
      <c r="G611" s="22">
        <f t="shared" si="78"/>
        <v>0</v>
      </c>
      <c r="H611" s="22">
        <f t="shared" si="79"/>
        <v>6.9444444444444448E-2</v>
      </c>
      <c r="I611" s="22">
        <f t="shared" si="73"/>
        <v>0</v>
      </c>
      <c r="J611" s="22">
        <f>'Data (2)'!$I$4*G611</f>
        <v>0</v>
      </c>
      <c r="K611" s="22">
        <f>('Data (2)'!$E$4*1.225*I611^2)/2</f>
        <v>0</v>
      </c>
      <c r="L611" s="22">
        <f>J611+K611+'Data (2)'!$G$4</f>
        <v>135.18180000000001</v>
      </c>
      <c r="M611" s="22">
        <f t="shared" si="74"/>
        <v>0</v>
      </c>
      <c r="N611" s="22">
        <f t="shared" si="75"/>
        <v>0</v>
      </c>
      <c r="O611" s="23">
        <f t="shared" si="76"/>
        <v>0</v>
      </c>
      <c r="P611" s="22">
        <f>SUM($N$12:N611)</f>
        <v>971.85234516051423</v>
      </c>
      <c r="Q611" s="22">
        <f>SUM($O$12:O611)</f>
        <v>436.50779574991543</v>
      </c>
      <c r="R611" s="22">
        <f t="shared" si="77"/>
        <v>392.8570161749239</v>
      </c>
      <c r="S611" s="22">
        <f t="shared" si="77"/>
        <v>353.57131455743149</v>
      </c>
      <c r="T611" s="22">
        <f t="shared" si="72"/>
        <v>618.28103060308274</v>
      </c>
    </row>
    <row r="612" spans="3:20" x14ac:dyDescent="0.3">
      <c r="C612" s="20" t="s">
        <v>22</v>
      </c>
      <c r="D612" s="20">
        <v>600</v>
      </c>
      <c r="E612" s="20">
        <v>11</v>
      </c>
      <c r="F612" s="21">
        <v>0</v>
      </c>
      <c r="G612" s="22">
        <f t="shared" si="78"/>
        <v>0.1388888888888889</v>
      </c>
      <c r="H612" s="22">
        <f t="shared" si="79"/>
        <v>0.14583333333333334</v>
      </c>
      <c r="I612" s="22">
        <f t="shared" si="73"/>
        <v>0</v>
      </c>
      <c r="J612" s="22">
        <f>'Data (2)'!$I$4*G612</f>
        <v>147.22222222222223</v>
      </c>
      <c r="K612" s="22">
        <f>('Data (2)'!$E$4*1.225*I612^2)/2</f>
        <v>0</v>
      </c>
      <c r="L612" s="22">
        <f>J612+K612+'Data (2)'!$G$4</f>
        <v>282.40402222222224</v>
      </c>
      <c r="M612" s="22">
        <f t="shared" si="74"/>
        <v>0</v>
      </c>
      <c r="N612" s="22">
        <f t="shared" si="75"/>
        <v>0</v>
      </c>
      <c r="O612" s="23">
        <f t="shared" si="76"/>
        <v>0</v>
      </c>
      <c r="P612" s="22">
        <f>SUM($N$12:N612)</f>
        <v>971.85234516051423</v>
      </c>
      <c r="Q612" s="22">
        <f>SUM($O$12:O612)</f>
        <v>436.50779574991543</v>
      </c>
      <c r="R612" s="22">
        <f t="shared" si="77"/>
        <v>392.8570161749239</v>
      </c>
      <c r="S612" s="22">
        <f t="shared" si="77"/>
        <v>353.57131455743149</v>
      </c>
      <c r="T612" s="22">
        <f t="shared" si="72"/>
        <v>618.28103060308274</v>
      </c>
    </row>
    <row r="613" spans="3:20" x14ac:dyDescent="0.3">
      <c r="C613" s="20" t="s">
        <v>22</v>
      </c>
      <c r="D613" s="20">
        <v>601</v>
      </c>
      <c r="E613" s="20">
        <v>12</v>
      </c>
      <c r="F613" s="21">
        <v>1</v>
      </c>
      <c r="G613" s="22">
        <f t="shared" si="78"/>
        <v>0.29166666666666669</v>
      </c>
      <c r="H613" s="22">
        <f t="shared" si="79"/>
        <v>0.19444444444444445</v>
      </c>
      <c r="I613" s="22">
        <f t="shared" si="73"/>
        <v>0.27777777777777779</v>
      </c>
      <c r="J613" s="22">
        <f>'Data (2)'!$I$4*G613</f>
        <v>309.16666666666669</v>
      </c>
      <c r="K613" s="22">
        <f>('Data (2)'!$E$4*1.225*I613^2)/2</f>
        <v>3.197638767361112E-2</v>
      </c>
      <c r="L613" s="22">
        <f>J613+K613+'Data (2)'!$G$4</f>
        <v>444.38044305434033</v>
      </c>
      <c r="M613" s="22">
        <f t="shared" si="74"/>
        <v>0.12343901195953899</v>
      </c>
      <c r="N613" s="22">
        <f t="shared" si="75"/>
        <v>0.12343901195953899</v>
      </c>
      <c r="O613" s="23">
        <f t="shared" si="76"/>
        <v>0</v>
      </c>
      <c r="P613" s="22">
        <f>SUM($N$12:N613)</f>
        <v>971.97578417247382</v>
      </c>
      <c r="Q613" s="22">
        <f>SUM($O$12:O613)</f>
        <v>436.50779574991543</v>
      </c>
      <c r="R613" s="22">
        <f t="shared" si="77"/>
        <v>392.8570161749239</v>
      </c>
      <c r="S613" s="22">
        <f t="shared" si="77"/>
        <v>353.57131455743149</v>
      </c>
      <c r="T613" s="22">
        <f t="shared" si="72"/>
        <v>618.40446961504233</v>
      </c>
    </row>
    <row r="614" spans="3:20" x14ac:dyDescent="0.3">
      <c r="C614" s="20" t="s">
        <v>22</v>
      </c>
      <c r="D614" s="20">
        <v>602</v>
      </c>
      <c r="E614" s="20">
        <v>13</v>
      </c>
      <c r="F614" s="21">
        <v>2.1</v>
      </c>
      <c r="G614" s="22">
        <f t="shared" si="78"/>
        <v>0.52777777777777779</v>
      </c>
      <c r="H614" s="22">
        <f t="shared" si="79"/>
        <v>0.34027777777777779</v>
      </c>
      <c r="I614" s="22">
        <f t="shared" si="73"/>
        <v>0.58333333333333337</v>
      </c>
      <c r="J614" s="22">
        <f>'Data (2)'!$I$4*G614</f>
        <v>559.44444444444446</v>
      </c>
      <c r="K614" s="22">
        <f>('Data (2)'!$E$4*1.225*I614^2)/2</f>
        <v>0.14101586964062504</v>
      </c>
      <c r="L614" s="22">
        <f>J614+K614+'Data (2)'!$G$4</f>
        <v>694.76726031408498</v>
      </c>
      <c r="M614" s="22">
        <f t="shared" si="74"/>
        <v>0.40528090184988291</v>
      </c>
      <c r="N614" s="22">
        <f t="shared" si="75"/>
        <v>0.40528090184988291</v>
      </c>
      <c r="O614" s="23">
        <f t="shared" si="76"/>
        <v>0</v>
      </c>
      <c r="P614" s="22">
        <f>SUM($N$12:N614)</f>
        <v>972.38106507432371</v>
      </c>
      <c r="Q614" s="22">
        <f>SUM($O$12:O614)</f>
        <v>436.50779574991543</v>
      </c>
      <c r="R614" s="22">
        <f t="shared" si="77"/>
        <v>392.8570161749239</v>
      </c>
      <c r="S614" s="22">
        <f t="shared" si="77"/>
        <v>353.57131455743149</v>
      </c>
      <c r="T614" s="22">
        <f t="shared" si="72"/>
        <v>618.80975051689222</v>
      </c>
    </row>
    <row r="615" spans="3:20" x14ac:dyDescent="0.3">
      <c r="C615" s="20" t="s">
        <v>22</v>
      </c>
      <c r="D615" s="20">
        <v>603</v>
      </c>
      <c r="E615" s="20">
        <v>14</v>
      </c>
      <c r="F615" s="21">
        <v>4.8</v>
      </c>
      <c r="G615" s="22">
        <f t="shared" si="78"/>
        <v>0.97222222222222221</v>
      </c>
      <c r="H615" s="22">
        <f t="shared" si="79"/>
        <v>0.38888888888888878</v>
      </c>
      <c r="I615" s="22">
        <f t="shared" si="73"/>
        <v>1.3333333333333333</v>
      </c>
      <c r="J615" s="22">
        <f>'Data (2)'!$I$4*G615</f>
        <v>1030.5555555555554</v>
      </c>
      <c r="K615" s="22">
        <f>('Data (2)'!$E$4*1.225*I615^2)/2</f>
        <v>0.73673597200000007</v>
      </c>
      <c r="L615" s="22">
        <f>J615+K615+'Data (2)'!$G$4</f>
        <v>1166.4740915275554</v>
      </c>
      <c r="M615" s="22">
        <f t="shared" si="74"/>
        <v>1.5552987887034071</v>
      </c>
      <c r="N615" s="22">
        <f t="shared" si="75"/>
        <v>1.5552987887034071</v>
      </c>
      <c r="O615" s="23">
        <f t="shared" si="76"/>
        <v>0</v>
      </c>
      <c r="P615" s="22">
        <f>SUM($N$12:N615)</f>
        <v>973.93636386302717</v>
      </c>
      <c r="Q615" s="22">
        <f>SUM($O$12:O615)</f>
        <v>436.50779574991543</v>
      </c>
      <c r="R615" s="22">
        <f t="shared" si="77"/>
        <v>392.8570161749239</v>
      </c>
      <c r="S615" s="22">
        <f t="shared" si="77"/>
        <v>353.57131455743149</v>
      </c>
      <c r="T615" s="22">
        <f t="shared" si="72"/>
        <v>620.36504930559568</v>
      </c>
    </row>
    <row r="616" spans="3:20" x14ac:dyDescent="0.3">
      <c r="C616" s="20" t="s">
        <v>22</v>
      </c>
      <c r="D616" s="20">
        <v>604</v>
      </c>
      <c r="E616" s="20">
        <v>15</v>
      </c>
      <c r="F616" s="21">
        <v>9.1</v>
      </c>
      <c r="G616" s="22">
        <f t="shared" si="78"/>
        <v>1.3055555555555554</v>
      </c>
      <c r="H616" s="22">
        <f t="shared" si="79"/>
        <v>0.25694444444444448</v>
      </c>
      <c r="I616" s="22">
        <f t="shared" si="73"/>
        <v>2.5277777777777777</v>
      </c>
      <c r="J616" s="22">
        <f>'Data (2)'!$I$4*G616</f>
        <v>1383.8888888888887</v>
      </c>
      <c r="K616" s="22">
        <f>('Data (2)'!$E$4*1.225*I616^2)/2</f>
        <v>2.6479646632517362</v>
      </c>
      <c r="L616" s="22">
        <f>J616+K616+'Data (2)'!$G$4</f>
        <v>1521.7186535521405</v>
      </c>
      <c r="M616" s="22">
        <f t="shared" si="74"/>
        <v>3.8465665964790219</v>
      </c>
      <c r="N616" s="22">
        <f t="shared" si="75"/>
        <v>3.8465665964790219</v>
      </c>
      <c r="O616" s="23">
        <f t="shared" si="76"/>
        <v>0</v>
      </c>
      <c r="P616" s="22">
        <f>SUM($N$12:N616)</f>
        <v>977.78293045950613</v>
      </c>
      <c r="Q616" s="22">
        <f>SUM($O$12:O616)</f>
        <v>436.50779574991543</v>
      </c>
      <c r="R616" s="22">
        <f t="shared" si="77"/>
        <v>392.8570161749239</v>
      </c>
      <c r="S616" s="22">
        <f t="shared" si="77"/>
        <v>353.57131455743149</v>
      </c>
      <c r="T616" s="22">
        <f t="shared" si="72"/>
        <v>624.21161590207464</v>
      </c>
    </row>
    <row r="617" spans="3:20" x14ac:dyDescent="0.3">
      <c r="C617" s="20" t="s">
        <v>22</v>
      </c>
      <c r="D617" s="20">
        <v>605</v>
      </c>
      <c r="E617" s="20">
        <v>16</v>
      </c>
      <c r="F617" s="21">
        <v>14.2</v>
      </c>
      <c r="G617" s="22">
        <f t="shared" si="78"/>
        <v>1.4861111111111112</v>
      </c>
      <c r="H617" s="22">
        <f t="shared" si="79"/>
        <v>0.13194444444444453</v>
      </c>
      <c r="I617" s="22">
        <f t="shared" si="73"/>
        <v>3.9444444444444442</v>
      </c>
      <c r="J617" s="22">
        <f>'Data (2)'!$I$4*G617</f>
        <v>1575.2777777777778</v>
      </c>
      <c r="K617" s="22">
        <f>('Data (2)'!$E$4*1.225*I617^2)/2</f>
        <v>6.4477188105069443</v>
      </c>
      <c r="L617" s="22">
        <f>J617+K617+'Data (2)'!$G$4</f>
        <v>1716.9072965882849</v>
      </c>
      <c r="M617" s="22">
        <f t="shared" si="74"/>
        <v>6.7722454476537894</v>
      </c>
      <c r="N617" s="22">
        <f t="shared" si="75"/>
        <v>6.7722454476537894</v>
      </c>
      <c r="O617" s="23">
        <f t="shared" si="76"/>
        <v>0</v>
      </c>
      <c r="P617" s="22">
        <f>SUM($N$12:N617)</f>
        <v>984.55517590715988</v>
      </c>
      <c r="Q617" s="22">
        <f>SUM($O$12:O617)</f>
        <v>436.50779574991543</v>
      </c>
      <c r="R617" s="22">
        <f t="shared" si="77"/>
        <v>392.8570161749239</v>
      </c>
      <c r="S617" s="22">
        <f t="shared" si="77"/>
        <v>353.57131455743149</v>
      </c>
      <c r="T617" s="22">
        <f t="shared" si="72"/>
        <v>630.98386134972839</v>
      </c>
    </row>
    <row r="618" spans="3:20" x14ac:dyDescent="0.3">
      <c r="C618" s="20" t="s">
        <v>22</v>
      </c>
      <c r="D618" s="20">
        <v>606</v>
      </c>
      <c r="E618" s="20">
        <v>17</v>
      </c>
      <c r="F618" s="21">
        <v>19.8</v>
      </c>
      <c r="G618" s="22">
        <f t="shared" si="78"/>
        <v>1.5694444444444444</v>
      </c>
      <c r="H618" s="22">
        <f t="shared" si="79"/>
        <v>-1.1102230246251565E-16</v>
      </c>
      <c r="I618" s="22">
        <f t="shared" si="73"/>
        <v>5.5</v>
      </c>
      <c r="J618" s="22">
        <f>'Data (2)'!$I$4*G618</f>
        <v>1663.6111111111111</v>
      </c>
      <c r="K618" s="22">
        <f>('Data (2)'!$E$4*1.225*I618^2)/2</f>
        <v>12.536023023562501</v>
      </c>
      <c r="L618" s="22">
        <f>J618+K618+'Data (2)'!$G$4</f>
        <v>1811.3289341346735</v>
      </c>
      <c r="M618" s="22">
        <f t="shared" si="74"/>
        <v>9.9623091377407036</v>
      </c>
      <c r="N618" s="22">
        <f t="shared" si="75"/>
        <v>9.9623091377407036</v>
      </c>
      <c r="O618" s="23">
        <f t="shared" si="76"/>
        <v>0</v>
      </c>
      <c r="P618" s="22">
        <f>SUM($N$12:N618)</f>
        <v>994.51748504490058</v>
      </c>
      <c r="Q618" s="22">
        <f>SUM($O$12:O618)</f>
        <v>436.50779574991543</v>
      </c>
      <c r="R618" s="22">
        <f t="shared" si="77"/>
        <v>392.8570161749239</v>
      </c>
      <c r="S618" s="22">
        <f t="shared" si="77"/>
        <v>353.57131455743149</v>
      </c>
      <c r="T618" s="22">
        <f t="shared" si="72"/>
        <v>640.94617048746909</v>
      </c>
    </row>
    <row r="619" spans="3:20" x14ac:dyDescent="0.3">
      <c r="C619" s="20" t="s">
        <v>22</v>
      </c>
      <c r="D619" s="20">
        <v>607</v>
      </c>
      <c r="E619" s="20">
        <v>18</v>
      </c>
      <c r="F619" s="21">
        <v>25.5</v>
      </c>
      <c r="G619" s="22">
        <f t="shared" si="78"/>
        <v>1.4861111111111109</v>
      </c>
      <c r="H619" s="22">
        <f t="shared" si="79"/>
        <v>-0.13888888888888906</v>
      </c>
      <c r="I619" s="22">
        <f t="shared" si="73"/>
        <v>7.083333333333333</v>
      </c>
      <c r="J619" s="22">
        <f>'Data (2)'!$I$4*G619</f>
        <v>1575.2777777777776</v>
      </c>
      <c r="K619" s="22">
        <f>('Data (2)'!$E$4*1.225*I619^2)/2</f>
        <v>20.792646084765625</v>
      </c>
      <c r="L619" s="22">
        <f>J619+K619+'Data (2)'!$G$4</f>
        <v>1731.2522238625434</v>
      </c>
      <c r="M619" s="22">
        <f t="shared" si="74"/>
        <v>12.263036585693015</v>
      </c>
      <c r="N619" s="22">
        <f t="shared" si="75"/>
        <v>12.263036585693015</v>
      </c>
      <c r="O619" s="23">
        <f t="shared" si="76"/>
        <v>0</v>
      </c>
      <c r="P619" s="22">
        <f>SUM($N$12:N619)</f>
        <v>1006.7805216305936</v>
      </c>
      <c r="Q619" s="22">
        <f>SUM($O$12:O619)</f>
        <v>436.50779574991543</v>
      </c>
      <c r="R619" s="22">
        <f t="shared" si="77"/>
        <v>392.8570161749239</v>
      </c>
      <c r="S619" s="22">
        <f t="shared" si="77"/>
        <v>353.57131455743149</v>
      </c>
      <c r="T619" s="22">
        <f t="shared" si="72"/>
        <v>653.20920707316213</v>
      </c>
    </row>
    <row r="620" spans="3:20" x14ac:dyDescent="0.3">
      <c r="C620" s="20" t="s">
        <v>22</v>
      </c>
      <c r="D620" s="20">
        <v>608</v>
      </c>
      <c r="E620" s="20">
        <v>19</v>
      </c>
      <c r="F620" s="21">
        <v>30.5</v>
      </c>
      <c r="G620" s="22">
        <f t="shared" si="78"/>
        <v>1.2916666666666663</v>
      </c>
      <c r="H620" s="22">
        <f t="shared" si="79"/>
        <v>-0.16666666666666674</v>
      </c>
      <c r="I620" s="22">
        <f t="shared" si="73"/>
        <v>8.4722222222222214</v>
      </c>
      <c r="J620" s="22">
        <f>'Data (2)'!$I$4*G620</f>
        <v>1369.1666666666663</v>
      </c>
      <c r="K620" s="22">
        <f>('Data (2)'!$E$4*1.225*I620^2)/2</f>
        <v>29.746034633376734</v>
      </c>
      <c r="L620" s="22">
        <f>J620+K620+'Data (2)'!$G$4</f>
        <v>1534.094501300043</v>
      </c>
      <c r="M620" s="22">
        <f t="shared" si="74"/>
        <v>12.99718952490314</v>
      </c>
      <c r="N620" s="22">
        <f t="shared" si="75"/>
        <v>12.99718952490314</v>
      </c>
      <c r="O620" s="23">
        <f t="shared" si="76"/>
        <v>0</v>
      </c>
      <c r="P620" s="22">
        <f>SUM($N$12:N620)</f>
        <v>1019.7777111554967</v>
      </c>
      <c r="Q620" s="22">
        <f>SUM($O$12:O620)</f>
        <v>436.50779574991543</v>
      </c>
      <c r="R620" s="22">
        <f t="shared" si="77"/>
        <v>392.8570161749239</v>
      </c>
      <c r="S620" s="22">
        <f t="shared" si="77"/>
        <v>353.57131455743149</v>
      </c>
      <c r="T620" s="22">
        <f t="shared" si="72"/>
        <v>666.20639659806523</v>
      </c>
    </row>
    <row r="621" spans="3:20" x14ac:dyDescent="0.3">
      <c r="C621" s="20" t="s">
        <v>22</v>
      </c>
      <c r="D621" s="20">
        <v>609</v>
      </c>
      <c r="E621" s="20">
        <v>20</v>
      </c>
      <c r="F621" s="21">
        <v>34.799999999999997</v>
      </c>
      <c r="G621" s="22">
        <f t="shared" si="78"/>
        <v>1.1527777777777775</v>
      </c>
      <c r="H621" s="22">
        <f t="shared" si="79"/>
        <v>-8.3333333333333037E-2</v>
      </c>
      <c r="I621" s="22">
        <f t="shared" si="73"/>
        <v>9.6666666666666661</v>
      </c>
      <c r="J621" s="22">
        <f>'Data (2)'!$I$4*G621</f>
        <v>1221.9444444444441</v>
      </c>
      <c r="K621" s="22">
        <f>('Data (2)'!$E$4*1.225*I621^2)/2</f>
        <v>38.724684528249995</v>
      </c>
      <c r="L621" s="22">
        <f>J621+K621+'Data (2)'!$G$4</f>
        <v>1395.8509289726942</v>
      </c>
      <c r="M621" s="22">
        <f t="shared" si="74"/>
        <v>13.493225646736043</v>
      </c>
      <c r="N621" s="22">
        <f t="shared" si="75"/>
        <v>13.493225646736043</v>
      </c>
      <c r="O621" s="23">
        <f t="shared" si="76"/>
        <v>0</v>
      </c>
      <c r="P621" s="22">
        <f>SUM($N$12:N621)</f>
        <v>1033.2709368022327</v>
      </c>
      <c r="Q621" s="22">
        <f>SUM($O$12:O621)</f>
        <v>436.50779574991543</v>
      </c>
      <c r="R621" s="22">
        <f t="shared" si="77"/>
        <v>392.8570161749239</v>
      </c>
      <c r="S621" s="22">
        <f t="shared" si="77"/>
        <v>353.57131455743149</v>
      </c>
      <c r="T621" s="22">
        <f t="shared" si="72"/>
        <v>679.69962224480116</v>
      </c>
    </row>
    <row r="622" spans="3:20" x14ac:dyDescent="0.3">
      <c r="C622" s="20" t="s">
        <v>22</v>
      </c>
      <c r="D622" s="20">
        <v>610</v>
      </c>
      <c r="E622" s="20">
        <v>21</v>
      </c>
      <c r="F622" s="21">
        <v>38.799999999999997</v>
      </c>
      <c r="G622" s="22">
        <f t="shared" si="78"/>
        <v>1.1250000000000002</v>
      </c>
      <c r="H622" s="22">
        <f t="shared" si="79"/>
        <v>-4.8611111111110827E-2</v>
      </c>
      <c r="I622" s="22">
        <f t="shared" si="73"/>
        <v>10.777777777777777</v>
      </c>
      <c r="J622" s="22">
        <f>'Data (2)'!$I$4*G622</f>
        <v>1192.5000000000002</v>
      </c>
      <c r="K622" s="22">
        <f>('Data (2)'!$E$4*1.225*I622^2)/2</f>
        <v>48.138533059361109</v>
      </c>
      <c r="L622" s="22">
        <f>J622+K622+'Data (2)'!$G$4</f>
        <v>1375.8203330593615</v>
      </c>
      <c r="M622" s="22">
        <f t="shared" si="74"/>
        <v>14.828285811862006</v>
      </c>
      <c r="N622" s="22">
        <f t="shared" si="75"/>
        <v>14.828285811862006</v>
      </c>
      <c r="O622" s="23">
        <f t="shared" si="76"/>
        <v>0</v>
      </c>
      <c r="P622" s="22">
        <f>SUM($N$12:N622)</f>
        <v>1048.0992226140947</v>
      </c>
      <c r="Q622" s="22">
        <f>SUM($O$12:O622)</f>
        <v>436.50779574991543</v>
      </c>
      <c r="R622" s="22">
        <f t="shared" si="77"/>
        <v>392.8570161749239</v>
      </c>
      <c r="S622" s="22">
        <f t="shared" si="77"/>
        <v>353.57131455743149</v>
      </c>
      <c r="T622" s="22">
        <f t="shared" si="72"/>
        <v>694.52790805666325</v>
      </c>
    </row>
    <row r="623" spans="3:20" x14ac:dyDescent="0.3">
      <c r="C623" s="20" t="s">
        <v>22</v>
      </c>
      <c r="D623" s="20">
        <v>611</v>
      </c>
      <c r="E623" s="20">
        <v>22</v>
      </c>
      <c r="F623" s="21">
        <v>42.9</v>
      </c>
      <c r="G623" s="22">
        <f t="shared" si="78"/>
        <v>1.0555555555555558</v>
      </c>
      <c r="H623" s="22">
        <f t="shared" si="79"/>
        <v>-0.18750000000000022</v>
      </c>
      <c r="I623" s="22">
        <f t="shared" si="73"/>
        <v>11.916666666666666</v>
      </c>
      <c r="J623" s="22">
        <f>'Data (2)'!$I$4*G623</f>
        <v>1118.8888888888891</v>
      </c>
      <c r="K623" s="22">
        <f>('Data (2)'!$E$4*1.225*I623^2)/2</f>
        <v>58.849663638390624</v>
      </c>
      <c r="L623" s="22">
        <f>J623+K623+'Data (2)'!$G$4</f>
        <v>1312.9203525272799</v>
      </c>
      <c r="M623" s="22">
        <f t="shared" si="74"/>
        <v>15.645634200950084</v>
      </c>
      <c r="N623" s="22">
        <f t="shared" si="75"/>
        <v>15.645634200950084</v>
      </c>
      <c r="O623" s="23">
        <f t="shared" si="76"/>
        <v>0</v>
      </c>
      <c r="P623" s="22">
        <f>SUM($N$12:N623)</f>
        <v>1063.7448568150448</v>
      </c>
      <c r="Q623" s="22">
        <f>SUM($O$12:O623)</f>
        <v>436.50779574991543</v>
      </c>
      <c r="R623" s="22">
        <f t="shared" si="77"/>
        <v>392.8570161749239</v>
      </c>
      <c r="S623" s="22">
        <f t="shared" si="77"/>
        <v>353.57131455743149</v>
      </c>
      <c r="T623" s="22">
        <f t="shared" si="72"/>
        <v>710.17354225761335</v>
      </c>
    </row>
    <row r="624" spans="3:20" x14ac:dyDescent="0.3">
      <c r="C624" s="20" t="s">
        <v>22</v>
      </c>
      <c r="D624" s="20">
        <v>612</v>
      </c>
      <c r="E624" s="20">
        <v>23</v>
      </c>
      <c r="F624" s="21">
        <v>46.4</v>
      </c>
      <c r="G624" s="22">
        <f t="shared" si="78"/>
        <v>0.74999999999999978</v>
      </c>
      <c r="H624" s="22">
        <f t="shared" si="79"/>
        <v>-0.36805555555555536</v>
      </c>
      <c r="I624" s="22">
        <f t="shared" si="73"/>
        <v>12.888888888888888</v>
      </c>
      <c r="J624" s="22">
        <f>'Data (2)'!$I$4*G624</f>
        <v>794.99999999999977</v>
      </c>
      <c r="K624" s="22">
        <f>('Data (2)'!$E$4*1.225*I624^2)/2</f>
        <v>68.843883605777762</v>
      </c>
      <c r="L624" s="22">
        <f>J624+K624+'Data (2)'!$G$4</f>
        <v>999.02568360577766</v>
      </c>
      <c r="M624" s="22">
        <f t="shared" si="74"/>
        <v>12.876331033141133</v>
      </c>
      <c r="N624" s="22">
        <f t="shared" si="75"/>
        <v>12.876331033141133</v>
      </c>
      <c r="O624" s="23">
        <f t="shared" si="76"/>
        <v>0</v>
      </c>
      <c r="P624" s="22">
        <f>SUM($N$12:N624)</f>
        <v>1076.6211878481861</v>
      </c>
      <c r="Q624" s="22">
        <f>SUM($O$12:O624)</f>
        <v>436.50779574991543</v>
      </c>
      <c r="R624" s="22">
        <f t="shared" si="77"/>
        <v>392.8570161749239</v>
      </c>
      <c r="S624" s="22">
        <f t="shared" si="77"/>
        <v>353.57131455743149</v>
      </c>
      <c r="T624" s="22">
        <f t="shared" si="72"/>
        <v>723.04987329075459</v>
      </c>
    </row>
    <row r="625" spans="3:20" x14ac:dyDescent="0.3">
      <c r="C625" s="20" t="s">
        <v>22</v>
      </c>
      <c r="D625" s="20">
        <v>613</v>
      </c>
      <c r="E625" s="20">
        <v>24</v>
      </c>
      <c r="F625" s="21">
        <v>48.3</v>
      </c>
      <c r="G625" s="22">
        <f t="shared" si="78"/>
        <v>0.31944444444444503</v>
      </c>
      <c r="H625" s="22">
        <f t="shared" si="79"/>
        <v>-0.36111111111111083</v>
      </c>
      <c r="I625" s="22">
        <f t="shared" si="73"/>
        <v>13.416666666666666</v>
      </c>
      <c r="J625" s="22">
        <f>'Data (2)'!$I$4*G625</f>
        <v>338.61111111111171</v>
      </c>
      <c r="K625" s="22">
        <f>('Data (2)'!$E$4*1.225*I625^2)/2</f>
        <v>74.597395039890628</v>
      </c>
      <c r="L625" s="22">
        <f>J625+K625+'Data (2)'!$G$4</f>
        <v>548.39030615100228</v>
      </c>
      <c r="M625" s="22">
        <f t="shared" si="74"/>
        <v>7.3575699408592801</v>
      </c>
      <c r="N625" s="22">
        <f t="shared" si="75"/>
        <v>7.3575699408592801</v>
      </c>
      <c r="O625" s="23">
        <f t="shared" si="76"/>
        <v>0</v>
      </c>
      <c r="P625" s="22">
        <f>SUM($N$12:N625)</f>
        <v>1083.9787577890454</v>
      </c>
      <c r="Q625" s="22">
        <f>SUM($O$12:O625)</f>
        <v>436.50779574991543</v>
      </c>
      <c r="R625" s="22">
        <f t="shared" si="77"/>
        <v>392.8570161749239</v>
      </c>
      <c r="S625" s="22">
        <f t="shared" si="77"/>
        <v>353.57131455743149</v>
      </c>
      <c r="T625" s="22">
        <f t="shared" si="72"/>
        <v>730.40744323161391</v>
      </c>
    </row>
    <row r="626" spans="3:20" x14ac:dyDescent="0.3">
      <c r="C626" s="20" t="s">
        <v>22</v>
      </c>
      <c r="D626" s="20">
        <v>614</v>
      </c>
      <c r="E626" s="20">
        <v>25</v>
      </c>
      <c r="F626" s="21">
        <v>48.7</v>
      </c>
      <c r="G626" s="22">
        <f t="shared" si="78"/>
        <v>2.7777777777778172E-2</v>
      </c>
      <c r="H626" s="22">
        <f t="shared" si="79"/>
        <v>-0.18055555555555614</v>
      </c>
      <c r="I626" s="22">
        <f t="shared" si="73"/>
        <v>13.527777777777779</v>
      </c>
      <c r="J626" s="22">
        <f>'Data (2)'!$I$4*G626</f>
        <v>29.444444444444862</v>
      </c>
      <c r="K626" s="22">
        <f>('Data (2)'!$E$4*1.225*I626^2)/2</f>
        <v>75.838078881626743</v>
      </c>
      <c r="L626" s="22">
        <f>J626+K626+'Data (2)'!$G$4</f>
        <v>240.46432332607162</v>
      </c>
      <c r="M626" s="22">
        <f t="shared" si="74"/>
        <v>3.2529479294388026</v>
      </c>
      <c r="N626" s="22">
        <f t="shared" si="75"/>
        <v>3.2529479294388026</v>
      </c>
      <c r="O626" s="23">
        <f t="shared" si="76"/>
        <v>0</v>
      </c>
      <c r="P626" s="22">
        <f>SUM($N$12:N626)</f>
        <v>1087.2317057184841</v>
      </c>
      <c r="Q626" s="22">
        <f>SUM($O$12:O626)</f>
        <v>436.50779574991543</v>
      </c>
      <c r="R626" s="22">
        <f t="shared" si="77"/>
        <v>392.8570161749239</v>
      </c>
      <c r="S626" s="22">
        <f t="shared" si="77"/>
        <v>353.57131455743149</v>
      </c>
      <c r="T626" s="22">
        <f t="shared" si="72"/>
        <v>733.66039116105264</v>
      </c>
    </row>
    <row r="627" spans="3:20" x14ac:dyDescent="0.3">
      <c r="C627" s="20" t="s">
        <v>22</v>
      </c>
      <c r="D627" s="20">
        <v>615</v>
      </c>
      <c r="E627" s="20">
        <v>26</v>
      </c>
      <c r="F627" s="21">
        <v>48.5</v>
      </c>
      <c r="G627" s="22">
        <f t="shared" si="78"/>
        <v>-4.1666666666667261E-2</v>
      </c>
      <c r="H627" s="22">
        <f t="shared" si="79"/>
        <v>-3.4722222222222224E-2</v>
      </c>
      <c r="I627" s="22">
        <f t="shared" si="73"/>
        <v>13.472222222222221</v>
      </c>
      <c r="J627" s="22">
        <f>'Data (2)'!$I$4*G627</f>
        <v>-44.166666666667297</v>
      </c>
      <c r="K627" s="22">
        <f>('Data (2)'!$E$4*1.225*I627^2)/2</f>
        <v>75.21645790525173</v>
      </c>
      <c r="L627" s="22">
        <f>J627+K627+'Data (2)'!$G$4</f>
        <v>166.23159123858443</v>
      </c>
      <c r="M627" s="22">
        <f t="shared" si="74"/>
        <v>2.2395089375198176</v>
      </c>
      <c r="N627" s="22">
        <f t="shared" si="75"/>
        <v>2.2395089375198176</v>
      </c>
      <c r="O627" s="23">
        <f t="shared" si="76"/>
        <v>0</v>
      </c>
      <c r="P627" s="22">
        <f>SUM($N$12:N627)</f>
        <v>1089.4712146560039</v>
      </c>
      <c r="Q627" s="22">
        <f>SUM($O$12:O627)</f>
        <v>436.50779574991543</v>
      </c>
      <c r="R627" s="22">
        <f t="shared" si="77"/>
        <v>392.8570161749239</v>
      </c>
      <c r="S627" s="22">
        <f t="shared" si="77"/>
        <v>353.57131455743149</v>
      </c>
      <c r="T627" s="22">
        <f t="shared" si="72"/>
        <v>735.8999000985724</v>
      </c>
    </row>
    <row r="628" spans="3:20" x14ac:dyDescent="0.3">
      <c r="C628" s="20" t="s">
        <v>22</v>
      </c>
      <c r="D628" s="20">
        <v>616</v>
      </c>
      <c r="E628" s="20">
        <v>27</v>
      </c>
      <c r="F628" s="21">
        <v>48.4</v>
      </c>
      <c r="G628" s="22">
        <f t="shared" si="78"/>
        <v>-4.1666666666666269E-2</v>
      </c>
      <c r="H628" s="22">
        <f t="shared" si="79"/>
        <v>-2.0833333333333131E-2</v>
      </c>
      <c r="I628" s="22">
        <f t="shared" si="73"/>
        <v>13.444444444444443</v>
      </c>
      <c r="J628" s="22">
        <f>'Data (2)'!$I$4*G628</f>
        <v>-44.166666666666245</v>
      </c>
      <c r="K628" s="22">
        <f>('Data (2)'!$E$4*1.225*I628^2)/2</f>
        <v>74.906606708694426</v>
      </c>
      <c r="L628" s="22">
        <f>J628+K628+'Data (2)'!$G$4</f>
        <v>165.9217400420282</v>
      </c>
      <c r="M628" s="22">
        <f t="shared" si="74"/>
        <v>2.2307256161206008</v>
      </c>
      <c r="N628" s="22">
        <f t="shared" si="75"/>
        <v>2.2307256161206008</v>
      </c>
      <c r="O628" s="23">
        <f t="shared" si="76"/>
        <v>0</v>
      </c>
      <c r="P628" s="22">
        <f>SUM($N$12:N628)</f>
        <v>1091.7019402721246</v>
      </c>
      <c r="Q628" s="22">
        <f>SUM($O$12:O628)</f>
        <v>436.50779574991543</v>
      </c>
      <c r="R628" s="22">
        <f t="shared" si="77"/>
        <v>392.8570161749239</v>
      </c>
      <c r="S628" s="22">
        <f t="shared" si="77"/>
        <v>353.57131455743149</v>
      </c>
      <c r="T628" s="22">
        <f t="shared" si="72"/>
        <v>738.13062571469311</v>
      </c>
    </row>
    <row r="629" spans="3:20" x14ac:dyDescent="0.3">
      <c r="C629" s="20" t="s">
        <v>22</v>
      </c>
      <c r="D629" s="20">
        <v>617</v>
      </c>
      <c r="E629" s="20">
        <v>28</v>
      </c>
      <c r="F629" s="21">
        <v>48.2</v>
      </c>
      <c r="G629" s="22">
        <f t="shared" si="78"/>
        <v>-8.3333333333333523E-2</v>
      </c>
      <c r="H629" s="22">
        <f t="shared" si="79"/>
        <v>-6.2500000000000389E-2</v>
      </c>
      <c r="I629" s="22">
        <f t="shared" si="73"/>
        <v>13.388888888888889</v>
      </c>
      <c r="J629" s="22">
        <f>'Data (2)'!$I$4*G629</f>
        <v>-88.333333333333528</v>
      </c>
      <c r="K629" s="22">
        <f>('Data (2)'!$E$4*1.225*I629^2)/2</f>
        <v>74.288822898840294</v>
      </c>
      <c r="L629" s="22">
        <f>J629+K629+'Data (2)'!$G$4</f>
        <v>121.13728956550678</v>
      </c>
      <c r="M629" s="22">
        <f t="shared" si="74"/>
        <v>1.6218937102937296</v>
      </c>
      <c r="N629" s="22">
        <f t="shared" si="75"/>
        <v>1.6218937102937296</v>
      </c>
      <c r="O629" s="23">
        <f t="shared" si="76"/>
        <v>0</v>
      </c>
      <c r="P629" s="22">
        <f>SUM($N$12:N629)</f>
        <v>1093.3238339824184</v>
      </c>
      <c r="Q629" s="22">
        <f>SUM($O$12:O629)</f>
        <v>436.50779574991543</v>
      </c>
      <c r="R629" s="22">
        <f t="shared" si="77"/>
        <v>392.8570161749239</v>
      </c>
      <c r="S629" s="22">
        <f t="shared" si="77"/>
        <v>353.57131455743149</v>
      </c>
      <c r="T629" s="22">
        <f t="shared" si="72"/>
        <v>739.75251942498687</v>
      </c>
    </row>
    <row r="630" spans="3:20" x14ac:dyDescent="0.3">
      <c r="C630" s="20" t="s">
        <v>22</v>
      </c>
      <c r="D630" s="20">
        <v>618</v>
      </c>
      <c r="E630" s="20">
        <v>29</v>
      </c>
      <c r="F630" s="21">
        <v>47.8</v>
      </c>
      <c r="G630" s="22">
        <f t="shared" si="78"/>
        <v>-0.16666666666666705</v>
      </c>
      <c r="H630" s="22">
        <f t="shared" si="79"/>
        <v>-9.0277777777777568E-2</v>
      </c>
      <c r="I630" s="22">
        <f t="shared" si="73"/>
        <v>13.277777777777777</v>
      </c>
      <c r="J630" s="22">
        <f>'Data (2)'!$I$4*G630</f>
        <v>-176.66666666666706</v>
      </c>
      <c r="K630" s="22">
        <f>('Data (2)'!$E$4*1.225*I630^2)/2</f>
        <v>73.060929612173609</v>
      </c>
      <c r="L630" s="22">
        <f>J630+K630+'Data (2)'!$G$4</f>
        <v>31.576062945506564</v>
      </c>
      <c r="M630" s="22">
        <f t="shared" si="74"/>
        <v>0.41925994688755935</v>
      </c>
      <c r="N630" s="22">
        <f t="shared" si="75"/>
        <v>0.41925994688755935</v>
      </c>
      <c r="O630" s="23">
        <f t="shared" si="76"/>
        <v>0</v>
      </c>
      <c r="P630" s="22">
        <f>SUM($N$12:N630)</f>
        <v>1093.7430939293058</v>
      </c>
      <c r="Q630" s="22">
        <f>SUM($O$12:O630)</f>
        <v>436.50779574991543</v>
      </c>
      <c r="R630" s="22">
        <f t="shared" si="77"/>
        <v>392.8570161749239</v>
      </c>
      <c r="S630" s="22">
        <f t="shared" si="77"/>
        <v>353.57131455743149</v>
      </c>
      <c r="T630" s="22">
        <f t="shared" si="72"/>
        <v>740.17177937187432</v>
      </c>
    </row>
    <row r="631" spans="3:20" x14ac:dyDescent="0.3">
      <c r="C631" s="20" t="s">
        <v>22</v>
      </c>
      <c r="D631" s="20">
        <v>619</v>
      </c>
      <c r="E631" s="20">
        <v>30</v>
      </c>
      <c r="F631" s="21">
        <v>47</v>
      </c>
      <c r="G631" s="22">
        <f t="shared" si="78"/>
        <v>-0.26388888888888867</v>
      </c>
      <c r="H631" s="22">
        <f t="shared" si="79"/>
        <v>-6.2499999999999903E-2</v>
      </c>
      <c r="I631" s="22">
        <f t="shared" si="73"/>
        <v>13.055555555555555</v>
      </c>
      <c r="J631" s="22">
        <f>'Data (2)'!$I$4*G631</f>
        <v>-279.722222222222</v>
      </c>
      <c r="K631" s="22">
        <f>('Data (2)'!$E$4*1.225*I631^2)/2</f>
        <v>70.63584037100695</v>
      </c>
      <c r="L631" s="22">
        <f>J631+K631+'Data (2)'!$G$4</f>
        <v>-73.904581851215028</v>
      </c>
      <c r="M631" s="22">
        <f t="shared" si="74"/>
        <v>-0.9648653741686406</v>
      </c>
      <c r="N631" s="22">
        <f t="shared" si="75"/>
        <v>0</v>
      </c>
      <c r="O631" s="23">
        <f t="shared" si="76"/>
        <v>0.9648653741686406</v>
      </c>
      <c r="P631" s="22">
        <f>SUM($N$12:N631)</f>
        <v>1093.7430939293058</v>
      </c>
      <c r="Q631" s="22">
        <f>SUM($O$12:O631)</f>
        <v>437.47266112408408</v>
      </c>
      <c r="R631" s="22">
        <f t="shared" si="77"/>
        <v>393.72539501167569</v>
      </c>
      <c r="S631" s="22">
        <f t="shared" si="77"/>
        <v>354.35285551050811</v>
      </c>
      <c r="T631" s="22">
        <f t="shared" si="72"/>
        <v>739.39023841879771</v>
      </c>
    </row>
    <row r="632" spans="3:20" x14ac:dyDescent="0.3">
      <c r="C632" s="20" t="s">
        <v>22</v>
      </c>
      <c r="D632" s="20">
        <v>620</v>
      </c>
      <c r="E632" s="20">
        <v>31</v>
      </c>
      <c r="F632" s="21">
        <v>45.9</v>
      </c>
      <c r="G632" s="22">
        <f t="shared" si="78"/>
        <v>-0.29166666666666685</v>
      </c>
      <c r="H632" s="22">
        <f t="shared" si="79"/>
        <v>2.7777777777777679E-2</v>
      </c>
      <c r="I632" s="22">
        <f t="shared" si="73"/>
        <v>12.75</v>
      </c>
      <c r="J632" s="22">
        <f>'Data (2)'!$I$4*G632</f>
        <v>-309.16666666666686</v>
      </c>
      <c r="K632" s="22">
        <f>('Data (2)'!$E$4*1.225*I632^2)/2</f>
        <v>67.368173314640629</v>
      </c>
      <c r="L632" s="22">
        <f>J632+K632+'Data (2)'!$G$4</f>
        <v>-106.61669335202623</v>
      </c>
      <c r="M632" s="22">
        <f t="shared" si="74"/>
        <v>-1.3593628402383344</v>
      </c>
      <c r="N632" s="22">
        <f t="shared" si="75"/>
        <v>0</v>
      </c>
      <c r="O632" s="23">
        <f t="shared" si="76"/>
        <v>1.3593628402383344</v>
      </c>
      <c r="P632" s="22">
        <f>SUM($N$12:N632)</f>
        <v>1093.7430939293058</v>
      </c>
      <c r="Q632" s="22">
        <f>SUM($O$12:O632)</f>
        <v>438.83202396432245</v>
      </c>
      <c r="R632" s="22">
        <f t="shared" si="77"/>
        <v>394.94882156789021</v>
      </c>
      <c r="S632" s="22">
        <f t="shared" si="77"/>
        <v>355.4539394111012</v>
      </c>
      <c r="T632" s="22">
        <f t="shared" si="72"/>
        <v>738.28915451820467</v>
      </c>
    </row>
    <row r="633" spans="3:20" x14ac:dyDescent="0.3">
      <c r="C633" s="20" t="s">
        <v>22</v>
      </c>
      <c r="D633" s="20">
        <v>621</v>
      </c>
      <c r="E633" s="20">
        <v>32</v>
      </c>
      <c r="F633" s="21">
        <v>44.9</v>
      </c>
      <c r="G633" s="22">
        <f t="shared" si="78"/>
        <v>-0.20833333333333331</v>
      </c>
      <c r="H633" s="22">
        <f t="shared" si="79"/>
        <v>0.10416666666666666</v>
      </c>
      <c r="I633" s="22">
        <f t="shared" si="73"/>
        <v>12.472222222222221</v>
      </c>
      <c r="J633" s="22">
        <f>'Data (2)'!$I$4*G633</f>
        <v>-220.83333333333331</v>
      </c>
      <c r="K633" s="22">
        <f>('Data (2)'!$E$4*1.225*I633^2)/2</f>
        <v>64.464717313876733</v>
      </c>
      <c r="L633" s="22">
        <f>J633+K633+'Data (2)'!$G$4</f>
        <v>-21.186816019456558</v>
      </c>
      <c r="M633" s="22">
        <f t="shared" si="74"/>
        <v>-0.26424667757599984</v>
      </c>
      <c r="N633" s="22">
        <f t="shared" si="75"/>
        <v>0</v>
      </c>
      <c r="O633" s="23">
        <f t="shared" si="76"/>
        <v>0.26424667757599984</v>
      </c>
      <c r="P633" s="22">
        <f>SUM($N$12:N633)</f>
        <v>1093.7430939293058</v>
      </c>
      <c r="Q633" s="22">
        <f>SUM($O$12:O633)</f>
        <v>439.09627064189846</v>
      </c>
      <c r="R633" s="22">
        <f t="shared" si="77"/>
        <v>395.18664357770859</v>
      </c>
      <c r="S633" s="22">
        <f t="shared" si="77"/>
        <v>355.66797921993776</v>
      </c>
      <c r="T633" s="22">
        <f t="shared" si="72"/>
        <v>738.07511470936811</v>
      </c>
    </row>
    <row r="634" spans="3:20" x14ac:dyDescent="0.3">
      <c r="C634" s="20" t="s">
        <v>22</v>
      </c>
      <c r="D634" s="20">
        <v>622</v>
      </c>
      <c r="E634" s="20">
        <v>33</v>
      </c>
      <c r="F634" s="21">
        <v>44.4</v>
      </c>
      <c r="G634" s="22">
        <f t="shared" si="78"/>
        <v>-8.3333333333333523E-2</v>
      </c>
      <c r="H634" s="22">
        <f t="shared" si="79"/>
        <v>0.1111111111111112</v>
      </c>
      <c r="I634" s="22">
        <f t="shared" si="73"/>
        <v>12.333333333333332</v>
      </c>
      <c r="J634" s="22">
        <f>'Data (2)'!$I$4*G634</f>
        <v>-88.333333333333528</v>
      </c>
      <c r="K634" s="22">
        <f>('Data (2)'!$E$4*1.225*I634^2)/2</f>
        <v>63.036971604249992</v>
      </c>
      <c r="L634" s="22">
        <f>J634+K634+'Data (2)'!$G$4</f>
        <v>109.88543827091647</v>
      </c>
      <c r="M634" s="22">
        <f t="shared" si="74"/>
        <v>1.3552537386746362</v>
      </c>
      <c r="N634" s="22">
        <f t="shared" si="75"/>
        <v>1.3552537386746362</v>
      </c>
      <c r="O634" s="23">
        <f t="shared" si="76"/>
        <v>0</v>
      </c>
      <c r="P634" s="22">
        <f>SUM($N$12:N634)</f>
        <v>1095.0983476679805</v>
      </c>
      <c r="Q634" s="22">
        <f>SUM($O$12:O634)</f>
        <v>439.09627064189846</v>
      </c>
      <c r="R634" s="22">
        <f t="shared" si="77"/>
        <v>395.18664357770859</v>
      </c>
      <c r="S634" s="22">
        <f t="shared" si="77"/>
        <v>355.66797921993776</v>
      </c>
      <c r="T634" s="22">
        <f t="shared" si="72"/>
        <v>739.43036844804283</v>
      </c>
    </row>
    <row r="635" spans="3:20" x14ac:dyDescent="0.3">
      <c r="C635" s="20" t="s">
        <v>22</v>
      </c>
      <c r="D635" s="20">
        <v>623</v>
      </c>
      <c r="E635" s="20">
        <v>34</v>
      </c>
      <c r="F635" s="21">
        <v>44.3</v>
      </c>
      <c r="G635" s="22">
        <f t="shared" si="78"/>
        <v>1.3888888888889086E-2</v>
      </c>
      <c r="H635" s="22">
        <f t="shared" si="79"/>
        <v>9.7222222222222612E-2</v>
      </c>
      <c r="I635" s="22">
        <f t="shared" si="73"/>
        <v>12.305555555555554</v>
      </c>
      <c r="J635" s="22">
        <f>'Data (2)'!$I$4*G635</f>
        <v>14.722222222222431</v>
      </c>
      <c r="K635" s="22">
        <f>('Data (2)'!$E$4*1.225*I635^2)/2</f>
        <v>62.753341045585053</v>
      </c>
      <c r="L635" s="22">
        <f>J635+K635+'Data (2)'!$G$4</f>
        <v>212.65736326780751</v>
      </c>
      <c r="M635" s="22">
        <f t="shared" si="74"/>
        <v>2.6168669979899644</v>
      </c>
      <c r="N635" s="22">
        <f t="shared" si="75"/>
        <v>2.6168669979899644</v>
      </c>
      <c r="O635" s="23">
        <f t="shared" si="76"/>
        <v>0</v>
      </c>
      <c r="P635" s="22">
        <f>SUM($N$12:N635)</f>
        <v>1097.7152146659705</v>
      </c>
      <c r="Q635" s="22">
        <f>SUM($O$12:O635)</f>
        <v>439.09627064189846</v>
      </c>
      <c r="R635" s="22">
        <f t="shared" si="77"/>
        <v>395.18664357770859</v>
      </c>
      <c r="S635" s="22">
        <f t="shared" si="77"/>
        <v>355.66797921993776</v>
      </c>
      <c r="T635" s="22">
        <f t="shared" si="72"/>
        <v>742.0472354460328</v>
      </c>
    </row>
    <row r="636" spans="3:20" x14ac:dyDescent="0.3">
      <c r="C636" s="20" t="s">
        <v>22</v>
      </c>
      <c r="D636" s="20">
        <v>624</v>
      </c>
      <c r="E636" s="20">
        <v>35</v>
      </c>
      <c r="F636" s="21">
        <v>44.5</v>
      </c>
      <c r="G636" s="22">
        <f t="shared" si="78"/>
        <v>0.1111111111111117</v>
      </c>
      <c r="H636" s="22">
        <f t="shared" si="79"/>
        <v>7.6388888888888978E-2</v>
      </c>
      <c r="I636" s="22">
        <f t="shared" si="73"/>
        <v>12.361111111111111</v>
      </c>
      <c r="J636" s="22">
        <f>'Data (2)'!$I$4*G636</f>
        <v>117.7777777777784</v>
      </c>
      <c r="K636" s="22">
        <f>('Data (2)'!$E$4*1.225*I636^2)/2</f>
        <v>63.321241690668401</v>
      </c>
      <c r="L636" s="22">
        <f>J636+K636+'Data (2)'!$G$4</f>
        <v>316.28081946844679</v>
      </c>
      <c r="M636" s="22">
        <f t="shared" si="74"/>
        <v>3.909582351762745</v>
      </c>
      <c r="N636" s="22">
        <f t="shared" si="75"/>
        <v>3.909582351762745</v>
      </c>
      <c r="O636" s="23">
        <f t="shared" si="76"/>
        <v>0</v>
      </c>
      <c r="P636" s="22">
        <f>SUM($N$12:N636)</f>
        <v>1101.6247970177333</v>
      </c>
      <c r="Q636" s="22">
        <f>SUM($O$12:O636)</f>
        <v>439.09627064189846</v>
      </c>
      <c r="R636" s="22">
        <f t="shared" si="77"/>
        <v>395.18664357770859</v>
      </c>
      <c r="S636" s="22">
        <f t="shared" si="77"/>
        <v>355.66797921993776</v>
      </c>
      <c r="T636" s="22">
        <f t="shared" si="72"/>
        <v>745.95681779779557</v>
      </c>
    </row>
    <row r="637" spans="3:20" x14ac:dyDescent="0.3">
      <c r="C637" s="20" t="s">
        <v>22</v>
      </c>
      <c r="D637" s="20">
        <v>625</v>
      </c>
      <c r="E637" s="20">
        <v>36</v>
      </c>
      <c r="F637" s="21">
        <v>45.1</v>
      </c>
      <c r="G637" s="22">
        <f t="shared" si="78"/>
        <v>0.16666666666666705</v>
      </c>
      <c r="H637" s="22">
        <f t="shared" si="79"/>
        <v>6.944444444444052E-3</v>
      </c>
      <c r="I637" s="22">
        <f t="shared" si="73"/>
        <v>12.527777777777779</v>
      </c>
      <c r="J637" s="22">
        <f>'Data (2)'!$I$4*G637</f>
        <v>176.66666666666706</v>
      </c>
      <c r="K637" s="22">
        <f>('Data (2)'!$E$4*1.225*I637^2)/2</f>
        <v>65.040292292001752</v>
      </c>
      <c r="L637" s="22">
        <f>J637+K637+'Data (2)'!$G$4</f>
        <v>376.8887589586688</v>
      </c>
      <c r="M637" s="22">
        <f t="shared" si="74"/>
        <v>4.7215786191766567</v>
      </c>
      <c r="N637" s="22">
        <f t="shared" si="75"/>
        <v>4.7215786191766567</v>
      </c>
      <c r="O637" s="23">
        <f t="shared" si="76"/>
        <v>0</v>
      </c>
      <c r="P637" s="22">
        <f>SUM($N$12:N637)</f>
        <v>1106.3463756369099</v>
      </c>
      <c r="Q637" s="22">
        <f>SUM($O$12:O637)</f>
        <v>439.09627064189846</v>
      </c>
      <c r="R637" s="22">
        <f t="shared" si="77"/>
        <v>395.18664357770859</v>
      </c>
      <c r="S637" s="22">
        <f t="shared" si="77"/>
        <v>355.66797921993776</v>
      </c>
      <c r="T637" s="22">
        <f t="shared" si="72"/>
        <v>750.67839641697219</v>
      </c>
    </row>
    <row r="638" spans="3:20" x14ac:dyDescent="0.3">
      <c r="C638" s="20" t="s">
        <v>22</v>
      </c>
      <c r="D638" s="20">
        <v>626</v>
      </c>
      <c r="E638" s="20">
        <v>37</v>
      </c>
      <c r="F638" s="21">
        <v>45.7</v>
      </c>
      <c r="G638" s="22">
        <f t="shared" si="78"/>
        <v>0.12499999999999981</v>
      </c>
      <c r="H638" s="22">
        <f t="shared" si="79"/>
        <v>-6.2500000000000389E-2</v>
      </c>
      <c r="I638" s="22">
        <f t="shared" si="73"/>
        <v>12.694444444444445</v>
      </c>
      <c r="J638" s="22">
        <f>'Data (2)'!$I$4*G638</f>
        <v>132.4999999999998</v>
      </c>
      <c r="K638" s="22">
        <f>('Data (2)'!$E$4*1.225*I638^2)/2</f>
        <v>66.782365892460078</v>
      </c>
      <c r="L638" s="22">
        <f>J638+K638+'Data (2)'!$G$4</f>
        <v>334.4641658924599</v>
      </c>
      <c r="M638" s="22">
        <f t="shared" si="74"/>
        <v>4.245836772579282</v>
      </c>
      <c r="N638" s="22">
        <f t="shared" si="75"/>
        <v>4.245836772579282</v>
      </c>
      <c r="O638" s="23">
        <f t="shared" si="76"/>
        <v>0</v>
      </c>
      <c r="P638" s="22">
        <f>SUM($N$12:N638)</f>
        <v>1110.5922124094891</v>
      </c>
      <c r="Q638" s="22">
        <f>SUM($O$12:O638)</f>
        <v>439.09627064189846</v>
      </c>
      <c r="R638" s="22">
        <f t="shared" si="77"/>
        <v>395.18664357770859</v>
      </c>
      <c r="S638" s="22">
        <f t="shared" si="77"/>
        <v>355.66797921993776</v>
      </c>
      <c r="T638" s="22">
        <f t="shared" si="72"/>
        <v>754.92423318955139</v>
      </c>
    </row>
    <row r="639" spans="3:20" x14ac:dyDescent="0.3">
      <c r="C639" s="20" t="s">
        <v>22</v>
      </c>
      <c r="D639" s="20">
        <v>627</v>
      </c>
      <c r="E639" s="20">
        <v>38</v>
      </c>
      <c r="F639" s="21">
        <v>46</v>
      </c>
      <c r="G639" s="22">
        <f t="shared" si="78"/>
        <v>4.1666666666666269E-2</v>
      </c>
      <c r="H639" s="22">
        <f t="shared" si="79"/>
        <v>-6.2499999999999903E-2</v>
      </c>
      <c r="I639" s="22">
        <f t="shared" si="73"/>
        <v>12.777777777777777</v>
      </c>
      <c r="J639" s="22">
        <f>'Data (2)'!$I$4*G639</f>
        <v>44.166666666666245</v>
      </c>
      <c r="K639" s="22">
        <f>('Data (2)'!$E$4*1.225*I639^2)/2</f>
        <v>67.662036317361114</v>
      </c>
      <c r="L639" s="22">
        <f>J639+K639+'Data (2)'!$G$4</f>
        <v>247.01050298402737</v>
      </c>
      <c r="M639" s="22">
        <f t="shared" si="74"/>
        <v>3.1562453159070158</v>
      </c>
      <c r="N639" s="22">
        <f t="shared" si="75"/>
        <v>3.1562453159070158</v>
      </c>
      <c r="O639" s="23">
        <f t="shared" si="76"/>
        <v>0</v>
      </c>
      <c r="P639" s="22">
        <f>SUM($N$12:N639)</f>
        <v>1113.7484577253961</v>
      </c>
      <c r="Q639" s="22">
        <f>SUM($O$12:O639)</f>
        <v>439.09627064189846</v>
      </c>
      <c r="R639" s="22">
        <f t="shared" si="77"/>
        <v>395.18664357770859</v>
      </c>
      <c r="S639" s="22">
        <f t="shared" si="77"/>
        <v>355.66797921993776</v>
      </c>
      <c r="T639" s="22">
        <f t="shared" si="72"/>
        <v>758.08047850545836</v>
      </c>
    </row>
    <row r="640" spans="3:20" x14ac:dyDescent="0.3">
      <c r="C640" s="20" t="s">
        <v>22</v>
      </c>
      <c r="D640" s="20">
        <v>628</v>
      </c>
      <c r="E640" s="20">
        <v>39</v>
      </c>
      <c r="F640" s="21">
        <v>46</v>
      </c>
      <c r="G640" s="22">
        <f t="shared" si="78"/>
        <v>0</v>
      </c>
      <c r="H640" s="22">
        <f t="shared" si="79"/>
        <v>-1.3888888888888591E-2</v>
      </c>
      <c r="I640" s="22">
        <f t="shared" si="73"/>
        <v>12.777777777777777</v>
      </c>
      <c r="J640" s="22">
        <f>'Data (2)'!$I$4*G640</f>
        <v>0</v>
      </c>
      <c r="K640" s="22">
        <f>('Data (2)'!$E$4*1.225*I640^2)/2</f>
        <v>67.662036317361114</v>
      </c>
      <c r="L640" s="22">
        <f>J640+K640+'Data (2)'!$G$4</f>
        <v>202.84383631736114</v>
      </c>
      <c r="M640" s="22">
        <f t="shared" si="74"/>
        <v>2.5918934640551696</v>
      </c>
      <c r="N640" s="22">
        <f t="shared" si="75"/>
        <v>2.5918934640551696</v>
      </c>
      <c r="O640" s="23">
        <f t="shared" si="76"/>
        <v>0</v>
      </c>
      <c r="P640" s="22">
        <f>SUM($N$12:N640)</f>
        <v>1116.3403511894512</v>
      </c>
      <c r="Q640" s="22">
        <f>SUM($O$12:O640)</f>
        <v>439.09627064189846</v>
      </c>
      <c r="R640" s="22">
        <f t="shared" si="77"/>
        <v>395.18664357770859</v>
      </c>
      <c r="S640" s="22">
        <f t="shared" si="77"/>
        <v>355.66797921993776</v>
      </c>
      <c r="T640" s="22">
        <f t="shared" si="72"/>
        <v>760.67237196951351</v>
      </c>
    </row>
    <row r="641" spans="3:20" x14ac:dyDescent="0.3">
      <c r="C641" s="20" t="s">
        <v>22</v>
      </c>
      <c r="D641" s="20">
        <v>629</v>
      </c>
      <c r="E641" s="20">
        <v>40</v>
      </c>
      <c r="F641" s="21">
        <v>46</v>
      </c>
      <c r="G641" s="22">
        <f t="shared" si="78"/>
        <v>1.3888888888889086E-2</v>
      </c>
      <c r="H641" s="22">
        <f t="shared" si="79"/>
        <v>4.8611111111111306E-2</v>
      </c>
      <c r="I641" s="22">
        <f t="shared" si="73"/>
        <v>12.777777777777777</v>
      </c>
      <c r="J641" s="22">
        <f>'Data (2)'!$I$4*G641</f>
        <v>14.722222222222431</v>
      </c>
      <c r="K641" s="22">
        <f>('Data (2)'!$E$4*1.225*I641^2)/2</f>
        <v>67.662036317361114</v>
      </c>
      <c r="L641" s="22">
        <f>J641+K641+'Data (2)'!$G$4</f>
        <v>217.56605853958354</v>
      </c>
      <c r="M641" s="22">
        <f t="shared" si="74"/>
        <v>2.7800107480057896</v>
      </c>
      <c r="N641" s="22">
        <f t="shared" si="75"/>
        <v>2.7800107480057896</v>
      </c>
      <c r="O641" s="23">
        <f t="shared" si="76"/>
        <v>0</v>
      </c>
      <c r="P641" s="22">
        <f>SUM($N$12:N641)</f>
        <v>1119.1203619374569</v>
      </c>
      <c r="Q641" s="22">
        <f>SUM($O$12:O641)</f>
        <v>439.09627064189846</v>
      </c>
      <c r="R641" s="22">
        <f t="shared" si="77"/>
        <v>395.18664357770859</v>
      </c>
      <c r="S641" s="22">
        <f t="shared" si="77"/>
        <v>355.66797921993776</v>
      </c>
      <c r="T641" s="22">
        <f t="shared" si="72"/>
        <v>763.45238271751919</v>
      </c>
    </row>
    <row r="642" spans="3:20" x14ac:dyDescent="0.3">
      <c r="C642" s="20" t="s">
        <v>22</v>
      </c>
      <c r="D642" s="20">
        <v>630</v>
      </c>
      <c r="E642" s="20">
        <v>41</v>
      </c>
      <c r="F642" s="21">
        <v>46.1</v>
      </c>
      <c r="G642" s="22">
        <f t="shared" si="78"/>
        <v>9.7222222222222612E-2</v>
      </c>
      <c r="H642" s="22">
        <f t="shared" si="79"/>
        <v>0.10416666666666666</v>
      </c>
      <c r="I642" s="22">
        <f t="shared" si="73"/>
        <v>12.805555555555555</v>
      </c>
      <c r="J642" s="22">
        <f>'Data (2)'!$I$4*G642</f>
        <v>103.05555555555597</v>
      </c>
      <c r="K642" s="22">
        <f>('Data (2)'!$E$4*1.225*I642^2)/2</f>
        <v>67.956538847835077</v>
      </c>
      <c r="L642" s="22">
        <f>J642+K642+'Data (2)'!$G$4</f>
        <v>306.19389440339103</v>
      </c>
      <c r="M642" s="22">
        <f t="shared" si="74"/>
        <v>3.9209829255545352</v>
      </c>
      <c r="N642" s="22">
        <f t="shared" si="75"/>
        <v>3.9209829255545352</v>
      </c>
      <c r="O642" s="23">
        <f t="shared" si="76"/>
        <v>0</v>
      </c>
      <c r="P642" s="22">
        <f>SUM($N$12:N642)</f>
        <v>1123.0413448630113</v>
      </c>
      <c r="Q642" s="22">
        <f>SUM($O$12:O642)</f>
        <v>439.09627064189846</v>
      </c>
      <c r="R642" s="22">
        <f t="shared" si="77"/>
        <v>395.18664357770859</v>
      </c>
      <c r="S642" s="22">
        <f t="shared" si="77"/>
        <v>355.66797921993776</v>
      </c>
      <c r="T642" s="22">
        <f t="shared" si="72"/>
        <v>767.37336564307361</v>
      </c>
    </row>
    <row r="643" spans="3:20" x14ac:dyDescent="0.3">
      <c r="C643" s="20" t="s">
        <v>22</v>
      </c>
      <c r="D643" s="20">
        <v>631</v>
      </c>
      <c r="E643" s="20">
        <v>42</v>
      </c>
      <c r="F643" s="21">
        <v>46.7</v>
      </c>
      <c r="G643" s="22">
        <f t="shared" si="78"/>
        <v>0.2222222222222224</v>
      </c>
      <c r="H643" s="22">
        <f t="shared" si="79"/>
        <v>0.10416666666666619</v>
      </c>
      <c r="I643" s="22">
        <f t="shared" si="73"/>
        <v>12.972222222222223</v>
      </c>
      <c r="J643" s="22">
        <f>'Data (2)'!$I$4*G643</f>
        <v>235.55555555555574</v>
      </c>
      <c r="K643" s="22">
        <f>('Data (2)'!$E$4*1.225*I643^2)/2</f>
        <v>69.736984113501748</v>
      </c>
      <c r="L643" s="22">
        <f>J643+K643+'Data (2)'!$G$4</f>
        <v>440.47433966905749</v>
      </c>
      <c r="M643" s="22">
        <f t="shared" si="74"/>
        <v>5.713931017373608</v>
      </c>
      <c r="N643" s="22">
        <f t="shared" si="75"/>
        <v>5.713931017373608</v>
      </c>
      <c r="O643" s="23">
        <f t="shared" si="76"/>
        <v>0</v>
      </c>
      <c r="P643" s="22">
        <f>SUM($N$12:N643)</f>
        <v>1128.7552758803849</v>
      </c>
      <c r="Q643" s="22">
        <f>SUM($O$12:O643)</f>
        <v>439.09627064189846</v>
      </c>
      <c r="R643" s="22">
        <f t="shared" si="77"/>
        <v>395.18664357770859</v>
      </c>
      <c r="S643" s="22">
        <f t="shared" si="77"/>
        <v>355.66797921993776</v>
      </c>
      <c r="T643" s="22">
        <f t="shared" si="72"/>
        <v>773.08729666044724</v>
      </c>
    </row>
    <row r="644" spans="3:20" x14ac:dyDescent="0.3">
      <c r="C644" s="20" t="s">
        <v>22</v>
      </c>
      <c r="D644" s="20">
        <v>632</v>
      </c>
      <c r="E644" s="20">
        <v>43</v>
      </c>
      <c r="F644" s="21">
        <v>47.7</v>
      </c>
      <c r="G644" s="22">
        <f t="shared" si="78"/>
        <v>0.30555555555555497</v>
      </c>
      <c r="H644" s="22">
        <f t="shared" si="79"/>
        <v>6.9444444444443962E-2</v>
      </c>
      <c r="I644" s="22">
        <f t="shared" si="73"/>
        <v>13.25</v>
      </c>
      <c r="J644" s="22">
        <f>'Data (2)'!$I$4*G644</f>
        <v>323.88888888888829</v>
      </c>
      <c r="K644" s="22">
        <f>('Data (2)'!$E$4*1.225*I644^2)/2</f>
        <v>72.755555109890636</v>
      </c>
      <c r="L644" s="22">
        <f>J644+K644+'Data (2)'!$G$4</f>
        <v>531.82624399877886</v>
      </c>
      <c r="M644" s="22">
        <f t="shared" si="74"/>
        <v>7.0466977329838203</v>
      </c>
      <c r="N644" s="22">
        <f t="shared" si="75"/>
        <v>7.0466977329838203</v>
      </c>
      <c r="O644" s="23">
        <f t="shared" si="76"/>
        <v>0</v>
      </c>
      <c r="P644" s="22">
        <f>SUM($N$12:N644)</f>
        <v>1135.8019736133688</v>
      </c>
      <c r="Q644" s="22">
        <f>SUM($O$12:O644)</f>
        <v>439.09627064189846</v>
      </c>
      <c r="R644" s="22">
        <f t="shared" si="77"/>
        <v>395.18664357770859</v>
      </c>
      <c r="S644" s="22">
        <f t="shared" si="77"/>
        <v>355.66797921993776</v>
      </c>
      <c r="T644" s="22">
        <f t="shared" si="72"/>
        <v>780.13399439343107</v>
      </c>
    </row>
    <row r="645" spans="3:20" x14ac:dyDescent="0.3">
      <c r="C645" s="20" t="s">
        <v>22</v>
      </c>
      <c r="D645" s="20">
        <v>633</v>
      </c>
      <c r="E645" s="20">
        <v>44</v>
      </c>
      <c r="F645" s="21">
        <v>48.9</v>
      </c>
      <c r="G645" s="22">
        <f t="shared" si="78"/>
        <v>0.36111111111111033</v>
      </c>
      <c r="H645" s="22">
        <f t="shared" si="79"/>
        <v>3.4722222222222709E-2</v>
      </c>
      <c r="I645" s="22">
        <f t="shared" si="73"/>
        <v>13.583333333333332</v>
      </c>
      <c r="J645" s="22">
        <f>'Data (2)'!$I$4*G645</f>
        <v>382.77777777777698</v>
      </c>
      <c r="K645" s="22">
        <f>('Data (2)'!$E$4*1.225*I645^2)/2</f>
        <v>76.46225796901561</v>
      </c>
      <c r="L645" s="22">
        <f>J645+K645+'Data (2)'!$G$4</f>
        <v>594.42183574679257</v>
      </c>
      <c r="M645" s="22">
        <f t="shared" si="74"/>
        <v>8.0742299355605986</v>
      </c>
      <c r="N645" s="22">
        <f t="shared" si="75"/>
        <v>8.0742299355605986</v>
      </c>
      <c r="O645" s="23">
        <f t="shared" si="76"/>
        <v>0</v>
      </c>
      <c r="P645" s="22">
        <f>SUM($N$12:N645)</f>
        <v>1143.8762035489294</v>
      </c>
      <c r="Q645" s="22">
        <f>SUM($O$12:O645)</f>
        <v>439.09627064189846</v>
      </c>
      <c r="R645" s="22">
        <f t="shared" si="77"/>
        <v>395.18664357770859</v>
      </c>
      <c r="S645" s="22">
        <f t="shared" si="77"/>
        <v>355.66797921993776</v>
      </c>
      <c r="T645" s="22">
        <f t="shared" si="72"/>
        <v>788.20822432899172</v>
      </c>
    </row>
    <row r="646" spans="3:20" x14ac:dyDescent="0.3">
      <c r="C646" s="20" t="s">
        <v>22</v>
      </c>
      <c r="D646" s="20">
        <v>634</v>
      </c>
      <c r="E646" s="20">
        <v>45</v>
      </c>
      <c r="F646" s="21">
        <v>50.3</v>
      </c>
      <c r="G646" s="22">
        <f t="shared" si="78"/>
        <v>0.37500000000000039</v>
      </c>
      <c r="H646" s="22">
        <f t="shared" si="79"/>
        <v>-2.0833333333332649E-2</v>
      </c>
      <c r="I646" s="22">
        <f t="shared" si="73"/>
        <v>13.972222222222221</v>
      </c>
      <c r="J646" s="22">
        <f>'Data (2)'!$I$4*G646</f>
        <v>397.5000000000004</v>
      </c>
      <c r="K646" s="22">
        <f>('Data (2)'!$E$4*1.225*I646^2)/2</f>
        <v>80.903138689126735</v>
      </c>
      <c r="L646" s="22">
        <f>J646+K646+'Data (2)'!$G$4</f>
        <v>613.58493868912706</v>
      </c>
      <c r="M646" s="22">
        <f t="shared" si="74"/>
        <v>8.5731451155730802</v>
      </c>
      <c r="N646" s="22">
        <f t="shared" si="75"/>
        <v>8.5731451155730802</v>
      </c>
      <c r="O646" s="23">
        <f t="shared" si="76"/>
        <v>0</v>
      </c>
      <c r="P646" s="22">
        <f>SUM($N$12:N646)</f>
        <v>1152.4493486645024</v>
      </c>
      <c r="Q646" s="22">
        <f>SUM($O$12:O646)</f>
        <v>439.09627064189846</v>
      </c>
      <c r="R646" s="22">
        <f t="shared" si="77"/>
        <v>395.18664357770859</v>
      </c>
      <c r="S646" s="22">
        <f t="shared" si="77"/>
        <v>355.66797921993776</v>
      </c>
      <c r="T646" s="22">
        <f t="shared" si="72"/>
        <v>796.78136944456469</v>
      </c>
    </row>
    <row r="647" spans="3:20" x14ac:dyDescent="0.3">
      <c r="C647" s="20" t="s">
        <v>22</v>
      </c>
      <c r="D647" s="20">
        <v>635</v>
      </c>
      <c r="E647" s="20">
        <v>46</v>
      </c>
      <c r="F647" s="21">
        <v>51.6</v>
      </c>
      <c r="G647" s="22">
        <f t="shared" si="78"/>
        <v>0.31944444444444503</v>
      </c>
      <c r="H647" s="22">
        <f t="shared" si="79"/>
        <v>-9.0277777777778068E-2</v>
      </c>
      <c r="I647" s="22">
        <f t="shared" si="73"/>
        <v>14.333333333333334</v>
      </c>
      <c r="J647" s="22">
        <f>'Data (2)'!$I$4*G647</f>
        <v>338.61111111111171</v>
      </c>
      <c r="K647" s="22">
        <f>('Data (2)'!$E$4*1.225*I647^2)/2</f>
        <v>85.139050764250015</v>
      </c>
      <c r="L647" s="22">
        <f>J647+K647+'Data (2)'!$G$4</f>
        <v>558.93196187536182</v>
      </c>
      <c r="M647" s="22">
        <f t="shared" si="74"/>
        <v>8.0113581202135205</v>
      </c>
      <c r="N647" s="22">
        <f t="shared" si="75"/>
        <v>8.0113581202135205</v>
      </c>
      <c r="O647" s="23">
        <f t="shared" si="76"/>
        <v>0</v>
      </c>
      <c r="P647" s="22">
        <f>SUM($N$12:N647)</f>
        <v>1160.460706784716</v>
      </c>
      <c r="Q647" s="22">
        <f>SUM($O$12:O647)</f>
        <v>439.09627064189846</v>
      </c>
      <c r="R647" s="22">
        <f t="shared" si="77"/>
        <v>395.18664357770859</v>
      </c>
      <c r="S647" s="22">
        <f t="shared" si="77"/>
        <v>355.66797921993776</v>
      </c>
      <c r="T647" s="22">
        <f t="shared" si="72"/>
        <v>804.79272756477826</v>
      </c>
    </row>
    <row r="648" spans="3:20" x14ac:dyDescent="0.3">
      <c r="C648" s="20" t="s">
        <v>22</v>
      </c>
      <c r="D648" s="20">
        <v>636</v>
      </c>
      <c r="E648" s="20">
        <v>47</v>
      </c>
      <c r="F648" s="21">
        <v>52.6</v>
      </c>
      <c r="G648" s="22">
        <f t="shared" si="78"/>
        <v>0.19444444444444425</v>
      </c>
      <c r="H648" s="22">
        <f t="shared" si="79"/>
        <v>-0.13194444444444484</v>
      </c>
      <c r="I648" s="22">
        <f t="shared" si="73"/>
        <v>14.611111111111111</v>
      </c>
      <c r="J648" s="22">
        <f>'Data (2)'!$I$4*G648</f>
        <v>206.11111111111092</v>
      </c>
      <c r="K648" s="22">
        <f>('Data (2)'!$E$4*1.225*I648^2)/2</f>
        <v>88.470990359840286</v>
      </c>
      <c r="L648" s="22">
        <f>J648+K648+'Data (2)'!$G$4</f>
        <v>429.76390147095123</v>
      </c>
      <c r="M648" s="22">
        <f t="shared" si="74"/>
        <v>6.2793281159366758</v>
      </c>
      <c r="N648" s="22">
        <f t="shared" si="75"/>
        <v>6.2793281159366758</v>
      </c>
      <c r="O648" s="23">
        <f t="shared" si="76"/>
        <v>0</v>
      </c>
      <c r="P648" s="22">
        <f>SUM($N$12:N648)</f>
        <v>1166.7400349006527</v>
      </c>
      <c r="Q648" s="22">
        <f>SUM($O$12:O648)</f>
        <v>439.09627064189846</v>
      </c>
      <c r="R648" s="22">
        <f t="shared" si="77"/>
        <v>395.18664357770859</v>
      </c>
      <c r="S648" s="22">
        <f t="shared" si="77"/>
        <v>355.66797921993776</v>
      </c>
      <c r="T648" s="22">
        <f t="shared" si="72"/>
        <v>811.07205568071504</v>
      </c>
    </row>
    <row r="649" spans="3:20" x14ac:dyDescent="0.3">
      <c r="C649" s="20" t="s">
        <v>22</v>
      </c>
      <c r="D649" s="20">
        <v>637</v>
      </c>
      <c r="E649" s="20">
        <v>48</v>
      </c>
      <c r="F649" s="21">
        <v>53</v>
      </c>
      <c r="G649" s="22">
        <f t="shared" si="78"/>
        <v>5.5555555555555358E-2</v>
      </c>
      <c r="H649" s="22">
        <f t="shared" si="79"/>
        <v>-0.10416666666666667</v>
      </c>
      <c r="I649" s="22">
        <f t="shared" si="73"/>
        <v>14.722222222222221</v>
      </c>
      <c r="J649" s="22">
        <f>'Data (2)'!$I$4*G649</f>
        <v>58.88888888888868</v>
      </c>
      <c r="K649" s="22">
        <f>('Data (2)'!$E$4*1.225*I649^2)/2</f>
        <v>89.821672975173598</v>
      </c>
      <c r="L649" s="22">
        <f>J649+K649+'Data (2)'!$G$4</f>
        <v>283.89236186406231</v>
      </c>
      <c r="M649" s="22">
        <f t="shared" si="74"/>
        <v>4.1795264385542508</v>
      </c>
      <c r="N649" s="22">
        <f t="shared" si="75"/>
        <v>4.1795264385542508</v>
      </c>
      <c r="O649" s="23">
        <f t="shared" si="76"/>
        <v>0</v>
      </c>
      <c r="P649" s="22">
        <f>SUM($N$12:N649)</f>
        <v>1170.9195613392069</v>
      </c>
      <c r="Q649" s="22">
        <f>SUM($O$12:O649)</f>
        <v>439.09627064189846</v>
      </c>
      <c r="R649" s="22">
        <f t="shared" si="77"/>
        <v>395.18664357770859</v>
      </c>
      <c r="S649" s="22">
        <f t="shared" si="77"/>
        <v>355.66797921993776</v>
      </c>
      <c r="T649" s="22">
        <f t="shared" si="72"/>
        <v>815.25158211926919</v>
      </c>
    </row>
    <row r="650" spans="3:20" x14ac:dyDescent="0.3">
      <c r="C650" s="20" t="s">
        <v>22</v>
      </c>
      <c r="D650" s="20">
        <v>638</v>
      </c>
      <c r="E650" s="20">
        <v>49</v>
      </c>
      <c r="F650" s="21">
        <v>53</v>
      </c>
      <c r="G650" s="22">
        <f t="shared" si="78"/>
        <v>-1.3888888888889086E-2</v>
      </c>
      <c r="H650" s="22">
        <f t="shared" si="79"/>
        <v>-4.8611111111110814E-2</v>
      </c>
      <c r="I650" s="22">
        <f t="shared" si="73"/>
        <v>14.722222222222221</v>
      </c>
      <c r="J650" s="22">
        <f>'Data (2)'!$I$4*G650</f>
        <v>-14.722222222222431</v>
      </c>
      <c r="K650" s="22">
        <f>('Data (2)'!$E$4*1.225*I650^2)/2</f>
        <v>89.821672975173598</v>
      </c>
      <c r="L650" s="22">
        <f>J650+K650+'Data (2)'!$G$4</f>
        <v>210.28125075295117</v>
      </c>
      <c r="M650" s="22">
        <f t="shared" si="74"/>
        <v>3.0958073027517807</v>
      </c>
      <c r="N650" s="22">
        <f t="shared" si="75"/>
        <v>3.0958073027517807</v>
      </c>
      <c r="O650" s="23">
        <f t="shared" si="76"/>
        <v>0</v>
      </c>
      <c r="P650" s="22">
        <f>SUM($N$12:N650)</f>
        <v>1174.0153686419587</v>
      </c>
      <c r="Q650" s="22">
        <f>SUM($O$12:O650)</f>
        <v>439.09627064189846</v>
      </c>
      <c r="R650" s="22">
        <f t="shared" si="77"/>
        <v>395.18664357770859</v>
      </c>
      <c r="S650" s="22">
        <f t="shared" si="77"/>
        <v>355.66797921993776</v>
      </c>
      <c r="T650" s="22">
        <f t="shared" si="72"/>
        <v>818.34738942202102</v>
      </c>
    </row>
    <row r="651" spans="3:20" x14ac:dyDescent="0.3">
      <c r="C651" s="20" t="s">
        <v>22</v>
      </c>
      <c r="D651" s="20">
        <v>639</v>
      </c>
      <c r="E651" s="20">
        <v>50</v>
      </c>
      <c r="F651" s="21">
        <v>52.9</v>
      </c>
      <c r="G651" s="22">
        <f t="shared" si="78"/>
        <v>-4.1666666666666269E-2</v>
      </c>
      <c r="H651" s="22">
        <f t="shared" si="79"/>
        <v>-1.3888888888888591E-2</v>
      </c>
      <c r="I651" s="22">
        <f t="shared" si="73"/>
        <v>14.694444444444443</v>
      </c>
      <c r="J651" s="22">
        <f>'Data (2)'!$I$4*G651</f>
        <v>-44.166666666666245</v>
      </c>
      <c r="K651" s="22">
        <f>('Data (2)'!$E$4*1.225*I651^2)/2</f>
        <v>89.483043029710061</v>
      </c>
      <c r="L651" s="22">
        <f>J651+K651+'Data (2)'!$G$4</f>
        <v>180.49817636304383</v>
      </c>
      <c r="M651" s="22">
        <f t="shared" si="74"/>
        <v>2.6523204248902825</v>
      </c>
      <c r="N651" s="22">
        <f t="shared" si="75"/>
        <v>2.6523204248902825</v>
      </c>
      <c r="O651" s="23">
        <f t="shared" si="76"/>
        <v>0</v>
      </c>
      <c r="P651" s="22">
        <f>SUM($N$12:N651)</f>
        <v>1176.6676890668491</v>
      </c>
      <c r="Q651" s="22">
        <f>SUM($O$12:O651)</f>
        <v>439.09627064189846</v>
      </c>
      <c r="R651" s="22">
        <f t="shared" si="77"/>
        <v>395.18664357770859</v>
      </c>
      <c r="S651" s="22">
        <f t="shared" si="77"/>
        <v>355.66797921993776</v>
      </c>
      <c r="T651" s="22">
        <f t="shared" si="72"/>
        <v>820.9997098469114</v>
      </c>
    </row>
    <row r="652" spans="3:20" x14ac:dyDescent="0.3">
      <c r="C652" s="20" t="s">
        <v>22</v>
      </c>
      <c r="D652" s="20">
        <v>640</v>
      </c>
      <c r="E652" s="20">
        <v>51</v>
      </c>
      <c r="F652" s="21">
        <v>52.7</v>
      </c>
      <c r="G652" s="22">
        <f t="shared" si="78"/>
        <v>-4.1666666666666269E-2</v>
      </c>
      <c r="H652" s="22">
        <f t="shared" si="79"/>
        <v>4.8611111111110814E-2</v>
      </c>
      <c r="I652" s="22">
        <f t="shared" si="73"/>
        <v>14.638888888888889</v>
      </c>
      <c r="J652" s="22">
        <f>'Data (2)'!$I$4*G652</f>
        <v>-44.166666666666245</v>
      </c>
      <c r="K652" s="22">
        <f>('Data (2)'!$E$4*1.225*I652^2)/2</f>
        <v>88.807701722043419</v>
      </c>
      <c r="L652" s="22">
        <f>J652+K652+'Data (2)'!$G$4</f>
        <v>179.8228350553772</v>
      </c>
      <c r="M652" s="22">
        <f t="shared" si="74"/>
        <v>2.6324065020606606</v>
      </c>
      <c r="N652" s="22">
        <f t="shared" si="75"/>
        <v>2.6324065020606606</v>
      </c>
      <c r="O652" s="23">
        <f t="shared" si="76"/>
        <v>0</v>
      </c>
      <c r="P652" s="22">
        <f>SUM($N$12:N652)</f>
        <v>1179.3000955689097</v>
      </c>
      <c r="Q652" s="22">
        <f>SUM($O$12:O652)</f>
        <v>439.09627064189846</v>
      </c>
      <c r="R652" s="22">
        <f t="shared" si="77"/>
        <v>395.18664357770859</v>
      </c>
      <c r="S652" s="22">
        <f t="shared" si="77"/>
        <v>355.66797921993776</v>
      </c>
      <c r="T652" s="22">
        <f t="shared" ref="T652:T715" si="80">P652-S652</f>
        <v>823.63211634897198</v>
      </c>
    </row>
    <row r="653" spans="3:20" x14ac:dyDescent="0.3">
      <c r="C653" s="20" t="s">
        <v>22</v>
      </c>
      <c r="D653" s="20">
        <v>641</v>
      </c>
      <c r="E653" s="20">
        <v>52</v>
      </c>
      <c r="F653" s="21">
        <v>52.6</v>
      </c>
      <c r="G653" s="22">
        <f t="shared" si="78"/>
        <v>5.5555555555555358E-2</v>
      </c>
      <c r="H653" s="22">
        <f t="shared" si="79"/>
        <v>0.1388888888888884</v>
      </c>
      <c r="I653" s="22">
        <f t="shared" ref="I653:I716" si="81">F653/3.6</f>
        <v>14.611111111111111</v>
      </c>
      <c r="J653" s="22">
        <f>'Data (2)'!$I$4*G653</f>
        <v>58.88888888888868</v>
      </c>
      <c r="K653" s="22">
        <f>('Data (2)'!$E$4*1.225*I653^2)/2</f>
        <v>88.470990359840286</v>
      </c>
      <c r="L653" s="22">
        <f>J653+K653+'Data (2)'!$G$4</f>
        <v>282.541679248729</v>
      </c>
      <c r="M653" s="22">
        <f t="shared" ref="M653:M716" si="82">(I653*L653)/1000</f>
        <v>4.1282478690230953</v>
      </c>
      <c r="N653" s="22">
        <f t="shared" ref="N653:N716" si="83">IF(M653&gt;0, M653, 0)</f>
        <v>4.1282478690230953</v>
      </c>
      <c r="O653" s="23">
        <f t="shared" ref="O653:O716" si="84">ABS(IF(((I653*L653)/1000)&lt;0, ((I653*L653)/1000), 0))</f>
        <v>0</v>
      </c>
      <c r="P653" s="22">
        <f>SUM($N$12:N653)</f>
        <v>1183.4283434379329</v>
      </c>
      <c r="Q653" s="22">
        <f>SUM($O$12:O653)</f>
        <v>439.09627064189846</v>
      </c>
      <c r="R653" s="22">
        <f t="shared" ref="R653:S716" si="85">Q653*($E$8/100)</f>
        <v>395.18664357770859</v>
      </c>
      <c r="S653" s="22">
        <f t="shared" si="85"/>
        <v>355.66797921993776</v>
      </c>
      <c r="T653" s="22">
        <f t="shared" si="80"/>
        <v>827.76036421799517</v>
      </c>
    </row>
    <row r="654" spans="3:20" x14ac:dyDescent="0.3">
      <c r="C654" s="20" t="s">
        <v>22</v>
      </c>
      <c r="D654" s="20">
        <v>642</v>
      </c>
      <c r="E654" s="20">
        <v>53</v>
      </c>
      <c r="F654" s="21">
        <v>53.1</v>
      </c>
      <c r="G654" s="22">
        <f t="shared" ref="G654:G717" si="86">($F655-$F653)/2/3.6</f>
        <v>0.23611111111111052</v>
      </c>
      <c r="H654" s="22">
        <f t="shared" ref="H654:H717" si="87">($G655-$G653)/2</f>
        <v>0.11805555555555575</v>
      </c>
      <c r="I654" s="22">
        <f t="shared" si="81"/>
        <v>14.75</v>
      </c>
      <c r="J654" s="22">
        <f>'Data (2)'!$I$4*G654</f>
        <v>250.27777777777715</v>
      </c>
      <c r="K654" s="22">
        <f>('Data (2)'!$E$4*1.225*I654^2)/2</f>
        <v>90.160942448390628</v>
      </c>
      <c r="L654" s="22">
        <f>J654+K654+'Data (2)'!$G$4</f>
        <v>475.6205202261678</v>
      </c>
      <c r="M654" s="22">
        <f t="shared" si="82"/>
        <v>7.0154026733359753</v>
      </c>
      <c r="N654" s="22">
        <f t="shared" si="83"/>
        <v>7.0154026733359753</v>
      </c>
      <c r="O654" s="23">
        <f t="shared" si="84"/>
        <v>0</v>
      </c>
      <c r="P654" s="22">
        <f>SUM($N$12:N654)</f>
        <v>1190.4437461112689</v>
      </c>
      <c r="Q654" s="22">
        <f>SUM($O$12:O654)</f>
        <v>439.09627064189846</v>
      </c>
      <c r="R654" s="22">
        <f t="shared" si="85"/>
        <v>395.18664357770859</v>
      </c>
      <c r="S654" s="22">
        <f t="shared" si="85"/>
        <v>355.66797921993776</v>
      </c>
      <c r="T654" s="22">
        <f t="shared" si="80"/>
        <v>834.77576689133116</v>
      </c>
    </row>
    <row r="655" spans="3:20" x14ac:dyDescent="0.3">
      <c r="C655" s="20" t="s">
        <v>22</v>
      </c>
      <c r="D655" s="20">
        <v>643</v>
      </c>
      <c r="E655" s="20">
        <v>54</v>
      </c>
      <c r="F655" s="21">
        <v>54.3</v>
      </c>
      <c r="G655" s="22">
        <f t="shared" si="86"/>
        <v>0.29166666666666685</v>
      </c>
      <c r="H655" s="22">
        <f t="shared" si="87"/>
        <v>-3.4722222222221738E-2</v>
      </c>
      <c r="I655" s="22">
        <f t="shared" si="81"/>
        <v>15.083333333333332</v>
      </c>
      <c r="J655" s="22">
        <f>'Data (2)'!$I$4*G655</f>
        <v>309.16666666666686</v>
      </c>
      <c r="K655" s="22">
        <f>('Data (2)'!$E$4*1.225*I655^2)/2</f>
        <v>94.28205929176562</v>
      </c>
      <c r="L655" s="22">
        <f>J655+K655+'Data (2)'!$G$4</f>
        <v>538.63052595843249</v>
      </c>
      <c r="M655" s="22">
        <f t="shared" si="82"/>
        <v>8.12434376653969</v>
      </c>
      <c r="N655" s="22">
        <f t="shared" si="83"/>
        <v>8.12434376653969</v>
      </c>
      <c r="O655" s="23">
        <f t="shared" si="84"/>
        <v>0</v>
      </c>
      <c r="P655" s="22">
        <f>SUM($N$12:N655)</f>
        <v>1198.5680898778085</v>
      </c>
      <c r="Q655" s="22">
        <f>SUM($O$12:O655)</f>
        <v>439.09627064189846</v>
      </c>
      <c r="R655" s="22">
        <f t="shared" si="85"/>
        <v>395.18664357770859</v>
      </c>
      <c r="S655" s="22">
        <f t="shared" si="85"/>
        <v>355.66797921993776</v>
      </c>
      <c r="T655" s="22">
        <f t="shared" si="80"/>
        <v>842.90011065787075</v>
      </c>
    </row>
    <row r="656" spans="3:20" x14ac:dyDescent="0.3">
      <c r="C656" s="20" t="s">
        <v>22</v>
      </c>
      <c r="D656" s="20">
        <v>644</v>
      </c>
      <c r="E656" s="20">
        <v>55</v>
      </c>
      <c r="F656" s="21">
        <v>55.2</v>
      </c>
      <c r="G656" s="22">
        <f t="shared" si="86"/>
        <v>0.16666666666666705</v>
      </c>
      <c r="H656" s="22">
        <f t="shared" si="87"/>
        <v>-9.7222222222222612E-2</v>
      </c>
      <c r="I656" s="22">
        <f t="shared" si="81"/>
        <v>15.333333333333334</v>
      </c>
      <c r="J656" s="22">
        <f>'Data (2)'!$I$4*G656</f>
        <v>176.66666666666706</v>
      </c>
      <c r="K656" s="22">
        <f>('Data (2)'!$E$4*1.225*I656^2)/2</f>
        <v>97.433332297000021</v>
      </c>
      <c r="L656" s="22">
        <f>J656+K656+'Data (2)'!$G$4</f>
        <v>409.28179896366709</v>
      </c>
      <c r="M656" s="22">
        <f t="shared" si="82"/>
        <v>6.2756542507762285</v>
      </c>
      <c r="N656" s="22">
        <f t="shared" si="83"/>
        <v>6.2756542507762285</v>
      </c>
      <c r="O656" s="23">
        <f t="shared" si="84"/>
        <v>0</v>
      </c>
      <c r="P656" s="22">
        <f>SUM($N$12:N656)</f>
        <v>1204.8437441285846</v>
      </c>
      <c r="Q656" s="22">
        <f>SUM($O$12:O656)</f>
        <v>439.09627064189846</v>
      </c>
      <c r="R656" s="22">
        <f t="shared" si="85"/>
        <v>395.18664357770859</v>
      </c>
      <c r="S656" s="22">
        <f t="shared" si="85"/>
        <v>355.66797921993776</v>
      </c>
      <c r="T656" s="22">
        <f t="shared" si="80"/>
        <v>849.1757649086469</v>
      </c>
    </row>
    <row r="657" spans="3:20" x14ac:dyDescent="0.3">
      <c r="C657" s="20" t="s">
        <v>22</v>
      </c>
      <c r="D657" s="20">
        <v>645</v>
      </c>
      <c r="E657" s="20">
        <v>56</v>
      </c>
      <c r="F657" s="21">
        <v>55.5</v>
      </c>
      <c r="G657" s="22">
        <f t="shared" si="86"/>
        <v>9.7222222222221627E-2</v>
      </c>
      <c r="H657" s="22">
        <f t="shared" si="87"/>
        <v>-2.7777777777778165E-2</v>
      </c>
      <c r="I657" s="22">
        <f t="shared" si="81"/>
        <v>15.416666666666666</v>
      </c>
      <c r="J657" s="22">
        <f>'Data (2)'!$I$4*G657</f>
        <v>103.05555555555492</v>
      </c>
      <c r="K657" s="22">
        <f>('Data (2)'!$E$4*1.225*I657^2)/2</f>
        <v>98.495268131640628</v>
      </c>
      <c r="L657" s="22">
        <f>J657+K657+'Data (2)'!$G$4</f>
        <v>336.73262368719554</v>
      </c>
      <c r="M657" s="22">
        <f t="shared" si="82"/>
        <v>5.1912946151775978</v>
      </c>
      <c r="N657" s="22">
        <f t="shared" si="83"/>
        <v>5.1912946151775978</v>
      </c>
      <c r="O657" s="23">
        <f t="shared" si="84"/>
        <v>0</v>
      </c>
      <c r="P657" s="22">
        <f>SUM($N$12:N657)</f>
        <v>1210.0350387437622</v>
      </c>
      <c r="Q657" s="22">
        <f>SUM($O$12:O657)</f>
        <v>439.09627064189846</v>
      </c>
      <c r="R657" s="22">
        <f t="shared" si="85"/>
        <v>395.18664357770859</v>
      </c>
      <c r="S657" s="22">
        <f t="shared" si="85"/>
        <v>355.66797921993776</v>
      </c>
      <c r="T657" s="22">
        <f t="shared" si="80"/>
        <v>854.36705952382454</v>
      </c>
    </row>
    <row r="658" spans="3:20" x14ac:dyDescent="0.3">
      <c r="C658" s="20" t="s">
        <v>22</v>
      </c>
      <c r="D658" s="20">
        <v>646</v>
      </c>
      <c r="E658" s="20">
        <v>57</v>
      </c>
      <c r="F658" s="21">
        <v>55.9</v>
      </c>
      <c r="G658" s="22">
        <f t="shared" si="86"/>
        <v>0.11111111111111072</v>
      </c>
      <c r="H658" s="22">
        <f t="shared" si="87"/>
        <v>6.9444444444450373E-3</v>
      </c>
      <c r="I658" s="22">
        <f t="shared" si="81"/>
        <v>15.527777777777777</v>
      </c>
      <c r="J658" s="22">
        <f>'Data (2)'!$I$4*G658</f>
        <v>117.77777777777736</v>
      </c>
      <c r="K658" s="22">
        <f>('Data (2)'!$E$4*1.225*I658^2)/2</f>
        <v>99.920135966376733</v>
      </c>
      <c r="L658" s="22">
        <f>J658+K658+'Data (2)'!$G$4</f>
        <v>352.87971374415412</v>
      </c>
      <c r="M658" s="22">
        <f t="shared" si="82"/>
        <v>5.4794377773050593</v>
      </c>
      <c r="N658" s="22">
        <f t="shared" si="83"/>
        <v>5.4794377773050593</v>
      </c>
      <c r="O658" s="23">
        <f t="shared" si="84"/>
        <v>0</v>
      </c>
      <c r="P658" s="22">
        <f>SUM($N$12:N658)</f>
        <v>1215.5144765210673</v>
      </c>
      <c r="Q658" s="22">
        <f>SUM($O$12:O658)</f>
        <v>439.09627064189846</v>
      </c>
      <c r="R658" s="22">
        <f t="shared" si="85"/>
        <v>395.18664357770859</v>
      </c>
      <c r="S658" s="22">
        <f t="shared" si="85"/>
        <v>355.66797921993776</v>
      </c>
      <c r="T658" s="22">
        <f t="shared" si="80"/>
        <v>859.8464973011296</v>
      </c>
    </row>
    <row r="659" spans="3:20" x14ac:dyDescent="0.3">
      <c r="C659" s="20" t="s">
        <v>22</v>
      </c>
      <c r="D659" s="20">
        <v>647</v>
      </c>
      <c r="E659" s="20">
        <v>58</v>
      </c>
      <c r="F659" s="21">
        <v>56.3</v>
      </c>
      <c r="G659" s="22">
        <f t="shared" si="86"/>
        <v>0.1111111111111117</v>
      </c>
      <c r="H659" s="22">
        <f t="shared" si="87"/>
        <v>-1.3888888888888597E-2</v>
      </c>
      <c r="I659" s="22">
        <f t="shared" si="81"/>
        <v>15.638888888888888</v>
      </c>
      <c r="J659" s="22">
        <f>'Data (2)'!$I$4*G659</f>
        <v>117.7777777777784</v>
      </c>
      <c r="K659" s="22">
        <f>('Data (2)'!$E$4*1.225*I659^2)/2</f>
        <v>101.35523624516838</v>
      </c>
      <c r="L659" s="22">
        <f>J659+K659+'Data (2)'!$G$4</f>
        <v>354.31481402294679</v>
      </c>
      <c r="M659" s="22">
        <f t="shared" si="82"/>
        <v>5.5410900081921959</v>
      </c>
      <c r="N659" s="22">
        <f t="shared" si="83"/>
        <v>5.5410900081921959</v>
      </c>
      <c r="O659" s="23">
        <f t="shared" si="84"/>
        <v>0</v>
      </c>
      <c r="P659" s="22">
        <f>SUM($N$12:N659)</f>
        <v>1221.0555665292595</v>
      </c>
      <c r="Q659" s="22">
        <f>SUM($O$12:O659)</f>
        <v>439.09627064189846</v>
      </c>
      <c r="R659" s="22">
        <f t="shared" si="85"/>
        <v>395.18664357770859</v>
      </c>
      <c r="S659" s="22">
        <f t="shared" si="85"/>
        <v>355.66797921993776</v>
      </c>
      <c r="T659" s="22">
        <f t="shared" si="80"/>
        <v>865.38758730932182</v>
      </c>
    </row>
    <row r="660" spans="3:20" x14ac:dyDescent="0.3">
      <c r="C660" s="20" t="s">
        <v>22</v>
      </c>
      <c r="D660" s="20">
        <v>648</v>
      </c>
      <c r="E660" s="20">
        <v>59</v>
      </c>
      <c r="F660" s="21">
        <v>56.7</v>
      </c>
      <c r="G660" s="22">
        <f t="shared" si="86"/>
        <v>8.3333333333333523E-2</v>
      </c>
      <c r="H660" s="22">
        <f t="shared" si="87"/>
        <v>-4.8611111111111799E-2</v>
      </c>
      <c r="I660" s="22">
        <f t="shared" si="81"/>
        <v>15.75</v>
      </c>
      <c r="J660" s="22">
        <f>'Data (2)'!$I$4*G660</f>
        <v>88.333333333333528</v>
      </c>
      <c r="K660" s="22">
        <f>('Data (2)'!$E$4*1.225*I660^2)/2</f>
        <v>102.80056896801564</v>
      </c>
      <c r="L660" s="22">
        <f>J660+K660+'Data (2)'!$G$4</f>
        <v>326.31570230134918</v>
      </c>
      <c r="M660" s="22">
        <f t="shared" si="82"/>
        <v>5.1394723112462497</v>
      </c>
      <c r="N660" s="22">
        <f t="shared" si="83"/>
        <v>5.1394723112462497</v>
      </c>
      <c r="O660" s="23">
        <f t="shared" si="84"/>
        <v>0</v>
      </c>
      <c r="P660" s="22">
        <f>SUM($N$12:N660)</f>
        <v>1226.1950388405057</v>
      </c>
      <c r="Q660" s="22">
        <f>SUM($O$12:O660)</f>
        <v>439.09627064189846</v>
      </c>
      <c r="R660" s="22">
        <f t="shared" si="85"/>
        <v>395.18664357770859</v>
      </c>
      <c r="S660" s="22">
        <f t="shared" si="85"/>
        <v>355.66797921993776</v>
      </c>
      <c r="T660" s="22">
        <f t="shared" si="80"/>
        <v>870.52705962056802</v>
      </c>
    </row>
    <row r="661" spans="3:20" x14ac:dyDescent="0.3">
      <c r="C661" s="20" t="s">
        <v>22</v>
      </c>
      <c r="D661" s="20">
        <v>649</v>
      </c>
      <c r="E661" s="20">
        <v>60</v>
      </c>
      <c r="F661" s="21">
        <v>56.9</v>
      </c>
      <c r="G661" s="22">
        <f t="shared" si="86"/>
        <v>1.3888888888888099E-2</v>
      </c>
      <c r="H661" s="22">
        <f t="shared" si="87"/>
        <v>-0.10416666666666666</v>
      </c>
      <c r="I661" s="22">
        <f t="shared" si="81"/>
        <v>15.805555555555555</v>
      </c>
      <c r="J661" s="22">
        <f>'Data (2)'!$I$4*G661</f>
        <v>14.722222222221385</v>
      </c>
      <c r="K661" s="22">
        <f>('Data (2)'!$E$4*1.225*I661^2)/2</f>
        <v>103.52707249596008</v>
      </c>
      <c r="L661" s="22">
        <f>J661+K661+'Data (2)'!$G$4</f>
        <v>253.4310947181815</v>
      </c>
      <c r="M661" s="22">
        <f t="shared" si="82"/>
        <v>4.0056192470734793</v>
      </c>
      <c r="N661" s="22">
        <f t="shared" si="83"/>
        <v>4.0056192470734793</v>
      </c>
      <c r="O661" s="23">
        <f t="shared" si="84"/>
        <v>0</v>
      </c>
      <c r="P661" s="22">
        <f>SUM($N$12:N661)</f>
        <v>1230.2006580875793</v>
      </c>
      <c r="Q661" s="22">
        <f>SUM($O$12:O661)</f>
        <v>439.09627064189846</v>
      </c>
      <c r="R661" s="22">
        <f t="shared" si="85"/>
        <v>395.18664357770859</v>
      </c>
      <c r="S661" s="22">
        <f t="shared" si="85"/>
        <v>355.66797921993776</v>
      </c>
      <c r="T661" s="22">
        <f t="shared" si="80"/>
        <v>874.53267886764161</v>
      </c>
    </row>
    <row r="662" spans="3:20" x14ac:dyDescent="0.3">
      <c r="C662" s="20" t="s">
        <v>22</v>
      </c>
      <c r="D662" s="20">
        <v>650</v>
      </c>
      <c r="E662" s="20">
        <v>61</v>
      </c>
      <c r="F662" s="21">
        <v>56.8</v>
      </c>
      <c r="G662" s="22">
        <f t="shared" si="86"/>
        <v>-0.12499999999999981</v>
      </c>
      <c r="H662" s="22">
        <f t="shared" si="87"/>
        <v>-0.18749999999999922</v>
      </c>
      <c r="I662" s="22">
        <f t="shared" si="81"/>
        <v>15.777777777777777</v>
      </c>
      <c r="J662" s="22">
        <f>'Data (2)'!$I$4*G662</f>
        <v>-132.4999999999998</v>
      </c>
      <c r="K662" s="22">
        <f>('Data (2)'!$E$4*1.225*I662^2)/2</f>
        <v>103.16350096811111</v>
      </c>
      <c r="L662" s="22">
        <f>J662+K662+'Data (2)'!$G$4</f>
        <v>105.84530096811132</v>
      </c>
      <c r="M662" s="22">
        <f t="shared" si="82"/>
        <v>1.6700036374968674</v>
      </c>
      <c r="N662" s="22">
        <f t="shared" si="83"/>
        <v>1.6700036374968674</v>
      </c>
      <c r="O662" s="23">
        <f t="shared" si="84"/>
        <v>0</v>
      </c>
      <c r="P662" s="22">
        <f>SUM($N$12:N662)</f>
        <v>1231.8706617250762</v>
      </c>
      <c r="Q662" s="22">
        <f>SUM($O$12:O662)</f>
        <v>439.09627064189846</v>
      </c>
      <c r="R662" s="22">
        <f t="shared" si="85"/>
        <v>395.18664357770859</v>
      </c>
      <c r="S662" s="22">
        <f t="shared" si="85"/>
        <v>355.66797921993776</v>
      </c>
      <c r="T662" s="22">
        <f t="shared" si="80"/>
        <v>876.20268250513845</v>
      </c>
    </row>
    <row r="663" spans="3:20" x14ac:dyDescent="0.3">
      <c r="C663" s="20" t="s">
        <v>22</v>
      </c>
      <c r="D663" s="20">
        <v>651</v>
      </c>
      <c r="E663" s="20">
        <v>62</v>
      </c>
      <c r="F663" s="21">
        <v>56</v>
      </c>
      <c r="G663" s="22">
        <f t="shared" si="86"/>
        <v>-0.36111111111111033</v>
      </c>
      <c r="H663" s="22">
        <f t="shared" si="87"/>
        <v>-0.20833333333333331</v>
      </c>
      <c r="I663" s="22">
        <f t="shared" si="81"/>
        <v>15.555555555555555</v>
      </c>
      <c r="J663" s="22">
        <f>'Data (2)'!$I$4*G663</f>
        <v>-382.77777777777698</v>
      </c>
      <c r="K663" s="22">
        <f>('Data (2)'!$E$4*1.225*I663^2)/2</f>
        <v>100.27795174444445</v>
      </c>
      <c r="L663" s="22">
        <f>J663+K663+'Data (2)'!$G$4</f>
        <v>-147.3180260333325</v>
      </c>
      <c r="M663" s="22">
        <f t="shared" si="82"/>
        <v>-2.2916137382962836</v>
      </c>
      <c r="N663" s="22">
        <f t="shared" si="83"/>
        <v>0</v>
      </c>
      <c r="O663" s="23">
        <f t="shared" si="84"/>
        <v>2.2916137382962836</v>
      </c>
      <c r="P663" s="22">
        <f>SUM($N$12:N663)</f>
        <v>1231.8706617250762</v>
      </c>
      <c r="Q663" s="22">
        <f>SUM($O$12:O663)</f>
        <v>441.38788438019475</v>
      </c>
      <c r="R663" s="22">
        <f t="shared" si="85"/>
        <v>397.2490959421753</v>
      </c>
      <c r="S663" s="22">
        <f t="shared" si="85"/>
        <v>357.52418634795777</v>
      </c>
      <c r="T663" s="22">
        <f t="shared" si="80"/>
        <v>874.3464753771184</v>
      </c>
    </row>
    <row r="664" spans="3:20" x14ac:dyDescent="0.3">
      <c r="C664" s="20" t="s">
        <v>22</v>
      </c>
      <c r="D664" s="20">
        <v>652</v>
      </c>
      <c r="E664" s="20">
        <v>63</v>
      </c>
      <c r="F664" s="21">
        <v>54.2</v>
      </c>
      <c r="G664" s="22">
        <f t="shared" si="86"/>
        <v>-0.54166666666666641</v>
      </c>
      <c r="H664" s="22">
        <f t="shared" si="87"/>
        <v>-0.10416666666666716</v>
      </c>
      <c r="I664" s="22">
        <f t="shared" si="81"/>
        <v>15.055555555555555</v>
      </c>
      <c r="J664" s="22">
        <f>'Data (2)'!$I$4*G664</f>
        <v>-574.1666666666664</v>
      </c>
      <c r="K664" s="22">
        <f>('Data (2)'!$E$4*1.225*I664^2)/2</f>
        <v>93.935115485506955</v>
      </c>
      <c r="L664" s="22">
        <f>J664+K664+'Data (2)'!$G$4</f>
        <v>-345.04975118115942</v>
      </c>
      <c r="M664" s="22">
        <f t="shared" si="82"/>
        <v>-5.1949156983385665</v>
      </c>
      <c r="N664" s="22">
        <f t="shared" si="83"/>
        <v>0</v>
      </c>
      <c r="O664" s="23">
        <f t="shared" si="84"/>
        <v>5.1949156983385665</v>
      </c>
      <c r="P664" s="22">
        <f>SUM($N$12:N664)</f>
        <v>1231.8706617250762</v>
      </c>
      <c r="Q664" s="22">
        <f>SUM($O$12:O664)</f>
        <v>446.5828000785333</v>
      </c>
      <c r="R664" s="22">
        <f t="shared" si="85"/>
        <v>401.92452007067999</v>
      </c>
      <c r="S664" s="22">
        <f t="shared" si="85"/>
        <v>361.73206806361202</v>
      </c>
      <c r="T664" s="22">
        <f t="shared" si="80"/>
        <v>870.13859366146414</v>
      </c>
    </row>
    <row r="665" spans="3:20" x14ac:dyDescent="0.3">
      <c r="C665" s="20" t="s">
        <v>22</v>
      </c>
      <c r="D665" s="20">
        <v>653</v>
      </c>
      <c r="E665" s="20">
        <v>64</v>
      </c>
      <c r="F665" s="21">
        <v>52.1</v>
      </c>
      <c r="G665" s="22">
        <f t="shared" si="86"/>
        <v>-0.56944444444444464</v>
      </c>
      <c r="H665" s="22">
        <f t="shared" si="87"/>
        <v>-6.9444444444444475E-2</v>
      </c>
      <c r="I665" s="22">
        <f t="shared" si="81"/>
        <v>14.472222222222221</v>
      </c>
      <c r="J665" s="22">
        <f>'Data (2)'!$I$4*G665</f>
        <v>-603.61111111111131</v>
      </c>
      <c r="K665" s="22">
        <f>('Data (2)'!$E$4*1.225*I665^2)/2</f>
        <v>86.797026465126734</v>
      </c>
      <c r="L665" s="22">
        <f>J665+K665+'Data (2)'!$G$4</f>
        <v>-381.63228464598461</v>
      </c>
      <c r="M665" s="22">
        <f t="shared" si="82"/>
        <v>-5.5230672305710549</v>
      </c>
      <c r="N665" s="22">
        <f t="shared" si="83"/>
        <v>0</v>
      </c>
      <c r="O665" s="23">
        <f t="shared" si="84"/>
        <v>5.5230672305710549</v>
      </c>
      <c r="P665" s="22">
        <f>SUM($N$12:N665)</f>
        <v>1231.8706617250762</v>
      </c>
      <c r="Q665" s="22">
        <f>SUM($O$12:O665)</f>
        <v>452.10586730910433</v>
      </c>
      <c r="R665" s="22">
        <f t="shared" si="85"/>
        <v>406.89528057819388</v>
      </c>
      <c r="S665" s="22">
        <f t="shared" si="85"/>
        <v>366.20575252037452</v>
      </c>
      <c r="T665" s="22">
        <f t="shared" si="80"/>
        <v>865.66490920470164</v>
      </c>
    </row>
    <row r="666" spans="3:20" x14ac:dyDescent="0.3">
      <c r="C666" s="20" t="s">
        <v>22</v>
      </c>
      <c r="D666" s="20">
        <v>654</v>
      </c>
      <c r="E666" s="20">
        <v>65</v>
      </c>
      <c r="F666" s="21">
        <v>50.1</v>
      </c>
      <c r="G666" s="22">
        <f t="shared" si="86"/>
        <v>-0.68055555555555536</v>
      </c>
      <c r="H666" s="22">
        <f t="shared" si="87"/>
        <v>-0.19444444444444425</v>
      </c>
      <c r="I666" s="22">
        <f t="shared" si="81"/>
        <v>13.916666666666666</v>
      </c>
      <c r="J666" s="22">
        <f>'Data (2)'!$I$4*G666</f>
        <v>-721.38888888888869</v>
      </c>
      <c r="K666" s="22">
        <f>('Data (2)'!$E$4*1.225*I666^2)/2</f>
        <v>80.261052824640615</v>
      </c>
      <c r="L666" s="22">
        <f>J666+K666+'Data (2)'!$G$4</f>
        <v>-505.94603606424806</v>
      </c>
      <c r="M666" s="22">
        <f t="shared" si="82"/>
        <v>-7.0410823352274523</v>
      </c>
      <c r="N666" s="22">
        <f t="shared" si="83"/>
        <v>0</v>
      </c>
      <c r="O666" s="23">
        <f t="shared" si="84"/>
        <v>7.0410823352274523</v>
      </c>
      <c r="P666" s="22">
        <f>SUM($N$12:N666)</f>
        <v>1231.8706617250762</v>
      </c>
      <c r="Q666" s="22">
        <f>SUM($O$12:O666)</f>
        <v>459.14694964433176</v>
      </c>
      <c r="R666" s="22">
        <f t="shared" si="85"/>
        <v>413.23225467989857</v>
      </c>
      <c r="S666" s="22">
        <f t="shared" si="85"/>
        <v>371.90902921190872</v>
      </c>
      <c r="T666" s="22">
        <f t="shared" si="80"/>
        <v>859.96163251316739</v>
      </c>
    </row>
    <row r="667" spans="3:20" x14ac:dyDescent="0.3">
      <c r="C667" s="20" t="s">
        <v>22</v>
      </c>
      <c r="D667" s="20">
        <v>655</v>
      </c>
      <c r="E667" s="20">
        <v>66</v>
      </c>
      <c r="F667" s="21">
        <v>47.2</v>
      </c>
      <c r="G667" s="22">
        <f t="shared" si="86"/>
        <v>-0.95833333333333315</v>
      </c>
      <c r="H667" s="22">
        <f t="shared" si="87"/>
        <v>-0.2152777777777779</v>
      </c>
      <c r="I667" s="22">
        <f t="shared" si="81"/>
        <v>13.111111111111111</v>
      </c>
      <c r="J667" s="22">
        <f>'Data (2)'!$I$4*G667</f>
        <v>-1015.8333333333331</v>
      </c>
      <c r="K667" s="22">
        <f>('Data (2)'!$E$4*1.225*I667^2)/2</f>
        <v>71.238275514777769</v>
      </c>
      <c r="L667" s="22">
        <f>J667+K667+'Data (2)'!$G$4</f>
        <v>-809.41325781855539</v>
      </c>
      <c r="M667" s="22">
        <f t="shared" si="82"/>
        <v>-10.612307158065503</v>
      </c>
      <c r="N667" s="22">
        <f t="shared" si="83"/>
        <v>0</v>
      </c>
      <c r="O667" s="23">
        <f t="shared" si="84"/>
        <v>10.612307158065503</v>
      </c>
      <c r="P667" s="22">
        <f>SUM($N$12:N667)</f>
        <v>1231.8706617250762</v>
      </c>
      <c r="Q667" s="22">
        <f>SUM($O$12:O667)</f>
        <v>469.75925680239726</v>
      </c>
      <c r="R667" s="22">
        <f t="shared" si="85"/>
        <v>422.78333112215756</v>
      </c>
      <c r="S667" s="22">
        <f t="shared" si="85"/>
        <v>380.5049980099418</v>
      </c>
      <c r="T667" s="22">
        <f t="shared" si="80"/>
        <v>851.36566371513436</v>
      </c>
    </row>
    <row r="668" spans="3:20" x14ac:dyDescent="0.3">
      <c r="C668" s="20" t="s">
        <v>22</v>
      </c>
      <c r="D668" s="20">
        <v>656</v>
      </c>
      <c r="E668" s="20">
        <v>67</v>
      </c>
      <c r="F668" s="21">
        <v>43.2</v>
      </c>
      <c r="G668" s="22">
        <f t="shared" si="86"/>
        <v>-1.1111111111111112</v>
      </c>
      <c r="H668" s="22">
        <f t="shared" si="87"/>
        <v>1.3888888888888618E-2</v>
      </c>
      <c r="I668" s="22">
        <f t="shared" si="81"/>
        <v>12</v>
      </c>
      <c r="J668" s="22">
        <f>'Data (2)'!$I$4*G668</f>
        <v>-1177.7777777777778</v>
      </c>
      <c r="K668" s="22">
        <f>('Data (2)'!$E$4*1.225*I668^2)/2</f>
        <v>59.675613732000002</v>
      </c>
      <c r="L668" s="22">
        <f>J668+K668+'Data (2)'!$G$4</f>
        <v>-982.92036404577766</v>
      </c>
      <c r="M668" s="22">
        <f t="shared" si="82"/>
        <v>-11.795044368549332</v>
      </c>
      <c r="N668" s="22">
        <f t="shared" si="83"/>
        <v>0</v>
      </c>
      <c r="O668" s="23">
        <f t="shared" si="84"/>
        <v>11.795044368549332</v>
      </c>
      <c r="P668" s="22">
        <f>SUM($N$12:N668)</f>
        <v>1231.8706617250762</v>
      </c>
      <c r="Q668" s="22">
        <f>SUM($O$12:O668)</f>
        <v>481.55430117094659</v>
      </c>
      <c r="R668" s="22">
        <f t="shared" si="85"/>
        <v>433.39887105385196</v>
      </c>
      <c r="S668" s="22">
        <f t="shared" si="85"/>
        <v>390.05898394846679</v>
      </c>
      <c r="T668" s="22">
        <f t="shared" si="80"/>
        <v>841.81167777660937</v>
      </c>
    </row>
    <row r="669" spans="3:20" x14ac:dyDescent="0.3">
      <c r="C669" s="20" t="s">
        <v>22</v>
      </c>
      <c r="D669" s="20">
        <v>657</v>
      </c>
      <c r="E669" s="20">
        <v>68</v>
      </c>
      <c r="F669" s="21">
        <v>39.200000000000003</v>
      </c>
      <c r="G669" s="22">
        <f t="shared" si="86"/>
        <v>-0.93055555555555591</v>
      </c>
      <c r="H669" s="22">
        <f t="shared" si="87"/>
        <v>0.2152777777777774</v>
      </c>
      <c r="I669" s="22">
        <f t="shared" si="81"/>
        <v>10.888888888888889</v>
      </c>
      <c r="J669" s="22">
        <f>'Data (2)'!$I$4*G669</f>
        <v>-986.38888888888926</v>
      </c>
      <c r="K669" s="22">
        <f>('Data (2)'!$E$4*1.225*I669^2)/2</f>
        <v>49.136196354777788</v>
      </c>
      <c r="L669" s="22">
        <f>J669+K669+'Data (2)'!$G$4</f>
        <v>-802.07089253411141</v>
      </c>
      <c r="M669" s="22">
        <f t="shared" si="82"/>
        <v>-8.7336608298158804</v>
      </c>
      <c r="N669" s="22">
        <f t="shared" si="83"/>
        <v>0</v>
      </c>
      <c r="O669" s="23">
        <f t="shared" si="84"/>
        <v>8.7336608298158804</v>
      </c>
      <c r="P669" s="22">
        <f>SUM($N$12:N669)</f>
        <v>1231.8706617250762</v>
      </c>
      <c r="Q669" s="22">
        <f>SUM($O$12:O669)</f>
        <v>490.28796200076249</v>
      </c>
      <c r="R669" s="22">
        <f t="shared" si="85"/>
        <v>441.25916580068628</v>
      </c>
      <c r="S669" s="22">
        <f t="shared" si="85"/>
        <v>397.13324922061764</v>
      </c>
      <c r="T669" s="22">
        <f t="shared" si="80"/>
        <v>834.73741250445846</v>
      </c>
    </row>
    <row r="670" spans="3:20" x14ac:dyDescent="0.3">
      <c r="C670" s="20" t="s">
        <v>22</v>
      </c>
      <c r="D670" s="20">
        <v>658</v>
      </c>
      <c r="E670" s="20">
        <v>69</v>
      </c>
      <c r="F670" s="21">
        <v>36.5</v>
      </c>
      <c r="G670" s="22">
        <f t="shared" si="86"/>
        <v>-0.68055555555555636</v>
      </c>
      <c r="H670" s="22">
        <f t="shared" si="87"/>
        <v>8.3333333333333537E-2</v>
      </c>
      <c r="I670" s="22">
        <f t="shared" si="81"/>
        <v>10.138888888888889</v>
      </c>
      <c r="J670" s="22">
        <f>'Data (2)'!$I$4*G670</f>
        <v>-721.38888888888971</v>
      </c>
      <c r="K670" s="22">
        <f>('Data (2)'!$E$4*1.225*I670^2)/2</f>
        <v>42.600542478168407</v>
      </c>
      <c r="L670" s="22">
        <f>J670+K670+'Data (2)'!$G$4</f>
        <v>-543.60654641072119</v>
      </c>
      <c r="M670" s="22">
        <f t="shared" si="82"/>
        <v>-5.5115663733309237</v>
      </c>
      <c r="N670" s="22">
        <f t="shared" si="83"/>
        <v>0</v>
      </c>
      <c r="O670" s="23">
        <f t="shared" si="84"/>
        <v>5.5115663733309237</v>
      </c>
      <c r="P670" s="22">
        <f>SUM($N$12:N670)</f>
        <v>1231.8706617250762</v>
      </c>
      <c r="Q670" s="22">
        <f>SUM($O$12:O670)</f>
        <v>495.79952837409343</v>
      </c>
      <c r="R670" s="22">
        <f t="shared" si="85"/>
        <v>446.21957553668409</v>
      </c>
      <c r="S670" s="22">
        <f t="shared" si="85"/>
        <v>401.59761798301571</v>
      </c>
      <c r="T670" s="22">
        <f t="shared" si="80"/>
        <v>830.27304374206051</v>
      </c>
    </row>
    <row r="671" spans="3:20" x14ac:dyDescent="0.3">
      <c r="C671" s="20" t="s">
        <v>22</v>
      </c>
      <c r="D671" s="20">
        <v>659</v>
      </c>
      <c r="E671" s="20">
        <v>70</v>
      </c>
      <c r="F671" s="21">
        <v>34.299999999999997</v>
      </c>
      <c r="G671" s="22">
        <f t="shared" si="86"/>
        <v>-0.76388888888888884</v>
      </c>
      <c r="H671" s="22">
        <f t="shared" si="87"/>
        <v>-0.23611111111111055</v>
      </c>
      <c r="I671" s="22">
        <f t="shared" si="81"/>
        <v>9.5277777777777768</v>
      </c>
      <c r="J671" s="22">
        <f>'Data (2)'!$I$4*G671</f>
        <v>-809.72222222222217</v>
      </c>
      <c r="K671" s="22">
        <f>('Data (2)'!$E$4*1.225*I671^2)/2</f>
        <v>37.619900334126733</v>
      </c>
      <c r="L671" s="22">
        <f>J671+K671+'Data (2)'!$G$4</f>
        <v>-636.92052188809544</v>
      </c>
      <c r="M671" s="22">
        <f t="shared" si="82"/>
        <v>-6.0684371946560196</v>
      </c>
      <c r="N671" s="22">
        <f t="shared" si="83"/>
        <v>0</v>
      </c>
      <c r="O671" s="23">
        <f t="shared" si="84"/>
        <v>6.0684371946560196</v>
      </c>
      <c r="P671" s="22">
        <f>SUM($N$12:N671)</f>
        <v>1231.8706617250762</v>
      </c>
      <c r="Q671" s="22">
        <f>SUM($O$12:O671)</f>
        <v>501.86796556874947</v>
      </c>
      <c r="R671" s="22">
        <f t="shared" si="85"/>
        <v>451.68116901187454</v>
      </c>
      <c r="S671" s="22">
        <f t="shared" si="85"/>
        <v>406.51305211068711</v>
      </c>
      <c r="T671" s="22">
        <f t="shared" si="80"/>
        <v>825.35760961438905</v>
      </c>
    </row>
    <row r="672" spans="3:20" x14ac:dyDescent="0.3">
      <c r="C672" s="20" t="s">
        <v>22</v>
      </c>
      <c r="D672" s="20">
        <v>660</v>
      </c>
      <c r="E672" s="20">
        <v>71</v>
      </c>
      <c r="F672" s="21">
        <v>31</v>
      </c>
      <c r="G672" s="22">
        <f t="shared" si="86"/>
        <v>-1.1527777777777775</v>
      </c>
      <c r="H672" s="22">
        <f t="shared" si="87"/>
        <v>-0.33333333333333337</v>
      </c>
      <c r="I672" s="22">
        <f t="shared" si="81"/>
        <v>8.6111111111111107</v>
      </c>
      <c r="J672" s="22">
        <f>'Data (2)'!$I$4*G672</f>
        <v>-1221.9444444444441</v>
      </c>
      <c r="K672" s="22">
        <f>('Data (2)'!$E$4*1.225*I672^2)/2</f>
        <v>30.729308554340278</v>
      </c>
      <c r="L672" s="22">
        <f>J672+K672+'Data (2)'!$G$4</f>
        <v>-1056.0333358901037</v>
      </c>
      <c r="M672" s="22">
        <f t="shared" si="82"/>
        <v>-9.0936203923870043</v>
      </c>
      <c r="N672" s="22">
        <f t="shared" si="83"/>
        <v>0</v>
      </c>
      <c r="O672" s="23">
        <f t="shared" si="84"/>
        <v>9.0936203923870043</v>
      </c>
      <c r="P672" s="22">
        <f>SUM($N$12:N672)</f>
        <v>1231.8706617250762</v>
      </c>
      <c r="Q672" s="22">
        <f>SUM($O$12:O672)</f>
        <v>510.96158596113645</v>
      </c>
      <c r="R672" s="22">
        <f t="shared" si="85"/>
        <v>459.86542736502281</v>
      </c>
      <c r="S672" s="22">
        <f t="shared" si="85"/>
        <v>413.87888462852055</v>
      </c>
      <c r="T672" s="22">
        <f t="shared" si="80"/>
        <v>817.99177709655555</v>
      </c>
    </row>
    <row r="673" spans="3:20" x14ac:dyDescent="0.3">
      <c r="C673" s="20" t="s">
        <v>22</v>
      </c>
      <c r="D673" s="20">
        <v>661</v>
      </c>
      <c r="E673" s="20">
        <v>72</v>
      </c>
      <c r="F673" s="21">
        <v>26</v>
      </c>
      <c r="G673" s="22">
        <f t="shared" si="86"/>
        <v>-1.4305555555555556</v>
      </c>
      <c r="H673" s="22">
        <f t="shared" si="87"/>
        <v>-0.15972222222222232</v>
      </c>
      <c r="I673" s="22">
        <f t="shared" si="81"/>
        <v>7.2222222222222223</v>
      </c>
      <c r="J673" s="22">
        <f>'Data (2)'!$I$4*G673</f>
        <v>-1516.3888888888889</v>
      </c>
      <c r="K673" s="22">
        <f>('Data (2)'!$E$4*1.225*I673^2)/2</f>
        <v>21.616038067361114</v>
      </c>
      <c r="L673" s="22">
        <f>J673+K673+'Data (2)'!$G$4</f>
        <v>-1359.5910508215277</v>
      </c>
      <c r="M673" s="22">
        <f t="shared" si="82"/>
        <v>-9.8192687003777017</v>
      </c>
      <c r="N673" s="22">
        <f t="shared" si="83"/>
        <v>0</v>
      </c>
      <c r="O673" s="23">
        <f t="shared" si="84"/>
        <v>9.8192687003777017</v>
      </c>
      <c r="P673" s="22">
        <f>SUM($N$12:N673)</f>
        <v>1231.8706617250762</v>
      </c>
      <c r="Q673" s="22">
        <f>SUM($O$12:O673)</f>
        <v>520.78085466151413</v>
      </c>
      <c r="R673" s="22">
        <f t="shared" si="85"/>
        <v>468.70276919536275</v>
      </c>
      <c r="S673" s="22">
        <f t="shared" si="85"/>
        <v>421.8324922758265</v>
      </c>
      <c r="T673" s="22">
        <f t="shared" si="80"/>
        <v>810.03816944924961</v>
      </c>
    </row>
    <row r="674" spans="3:20" x14ac:dyDescent="0.3">
      <c r="C674" s="20" t="s">
        <v>22</v>
      </c>
      <c r="D674" s="20">
        <v>662</v>
      </c>
      <c r="E674" s="20">
        <v>73</v>
      </c>
      <c r="F674" s="21">
        <v>20.7</v>
      </c>
      <c r="G674" s="22">
        <f t="shared" si="86"/>
        <v>-1.4722222222222221</v>
      </c>
      <c r="H674" s="22">
        <f t="shared" si="87"/>
        <v>0.1875</v>
      </c>
      <c r="I674" s="22">
        <f t="shared" si="81"/>
        <v>5.75</v>
      </c>
      <c r="J674" s="22">
        <f>'Data (2)'!$I$4*G674</f>
        <v>-1560.5555555555554</v>
      </c>
      <c r="K674" s="22">
        <f>('Data (2)'!$E$4*1.225*I674^2)/2</f>
        <v>13.701562354265626</v>
      </c>
      <c r="L674" s="22">
        <f>J674+K674+'Data (2)'!$G$4</f>
        <v>-1411.6721932012897</v>
      </c>
      <c r="M674" s="22">
        <f t="shared" si="82"/>
        <v>-8.1171151109074167</v>
      </c>
      <c r="N674" s="22">
        <f t="shared" si="83"/>
        <v>0</v>
      </c>
      <c r="O674" s="23">
        <f t="shared" si="84"/>
        <v>8.1171151109074167</v>
      </c>
      <c r="P674" s="22">
        <f>SUM($N$12:N674)</f>
        <v>1231.8706617250762</v>
      </c>
      <c r="Q674" s="22">
        <f>SUM($O$12:O674)</f>
        <v>528.89796977242156</v>
      </c>
      <c r="R674" s="22">
        <f t="shared" si="85"/>
        <v>476.00817279517941</v>
      </c>
      <c r="S674" s="22">
        <f t="shared" si="85"/>
        <v>428.40735551566149</v>
      </c>
      <c r="T674" s="22">
        <f t="shared" si="80"/>
        <v>803.46330620941467</v>
      </c>
    </row>
    <row r="675" spans="3:20" x14ac:dyDescent="0.3">
      <c r="C675" s="20" t="s">
        <v>22</v>
      </c>
      <c r="D675" s="20">
        <v>663</v>
      </c>
      <c r="E675" s="20">
        <v>74</v>
      </c>
      <c r="F675" s="21">
        <v>15.4</v>
      </c>
      <c r="G675" s="22">
        <f t="shared" si="86"/>
        <v>-1.0555555555555556</v>
      </c>
      <c r="H675" s="22">
        <f t="shared" si="87"/>
        <v>0.49999999999999989</v>
      </c>
      <c r="I675" s="22">
        <f t="shared" si="81"/>
        <v>4.2777777777777777</v>
      </c>
      <c r="J675" s="22">
        <f>'Data (2)'!$I$4*G675</f>
        <v>-1118.8888888888889</v>
      </c>
      <c r="K675" s="22">
        <f>('Data (2)'!$E$4*1.225*I675^2)/2</f>
        <v>7.5835201006736117</v>
      </c>
      <c r="L675" s="22">
        <f>J675+K675+'Data (2)'!$G$4</f>
        <v>-976.12356878821515</v>
      </c>
      <c r="M675" s="22">
        <f t="shared" si="82"/>
        <v>-4.1756397109273644</v>
      </c>
      <c r="N675" s="22">
        <f t="shared" si="83"/>
        <v>0</v>
      </c>
      <c r="O675" s="23">
        <f t="shared" si="84"/>
        <v>4.1756397109273644</v>
      </c>
      <c r="P675" s="22">
        <f>SUM($N$12:N675)</f>
        <v>1231.8706617250762</v>
      </c>
      <c r="Q675" s="22">
        <f>SUM($O$12:O675)</f>
        <v>533.07360948334895</v>
      </c>
      <c r="R675" s="22">
        <f t="shared" si="85"/>
        <v>479.76624853501409</v>
      </c>
      <c r="S675" s="22">
        <f t="shared" si="85"/>
        <v>431.78962368151269</v>
      </c>
      <c r="T675" s="22">
        <f t="shared" si="80"/>
        <v>800.08103804356347</v>
      </c>
    </row>
    <row r="676" spans="3:20" x14ac:dyDescent="0.3">
      <c r="C676" s="20" t="s">
        <v>22</v>
      </c>
      <c r="D676" s="20">
        <v>664</v>
      </c>
      <c r="E676" s="20">
        <v>75</v>
      </c>
      <c r="F676" s="21">
        <v>13.1</v>
      </c>
      <c r="G676" s="22">
        <f t="shared" si="86"/>
        <v>-0.47222222222222227</v>
      </c>
      <c r="H676" s="22">
        <f t="shared" si="87"/>
        <v>0.48611111111111116</v>
      </c>
      <c r="I676" s="22">
        <f t="shared" si="81"/>
        <v>3.6388888888888888</v>
      </c>
      <c r="J676" s="22">
        <f>'Data (2)'!$I$4*G676</f>
        <v>-500.5555555555556</v>
      </c>
      <c r="K676" s="22">
        <f>('Data (2)'!$E$4*1.225*I676^2)/2</f>
        <v>5.4874678886684034</v>
      </c>
      <c r="L676" s="22">
        <f>J676+K676+'Data (2)'!$G$4</f>
        <v>-359.8862876668872</v>
      </c>
      <c r="M676" s="22">
        <f t="shared" si="82"/>
        <v>-1.3095862134545062</v>
      </c>
      <c r="N676" s="22">
        <f t="shared" si="83"/>
        <v>0</v>
      </c>
      <c r="O676" s="23">
        <f t="shared" si="84"/>
        <v>1.3095862134545062</v>
      </c>
      <c r="P676" s="22">
        <f>SUM($N$12:N676)</f>
        <v>1231.8706617250762</v>
      </c>
      <c r="Q676" s="22">
        <f>SUM($O$12:O676)</f>
        <v>534.38319569680345</v>
      </c>
      <c r="R676" s="22">
        <f t="shared" si="85"/>
        <v>480.94487612712311</v>
      </c>
      <c r="S676" s="22">
        <f t="shared" si="85"/>
        <v>432.85038851441078</v>
      </c>
      <c r="T676" s="22">
        <f t="shared" si="80"/>
        <v>799.02027321066544</v>
      </c>
    </row>
    <row r="677" spans="3:20" x14ac:dyDescent="0.3">
      <c r="C677" s="20" t="s">
        <v>22</v>
      </c>
      <c r="D677" s="20">
        <v>665</v>
      </c>
      <c r="E677" s="20">
        <v>76</v>
      </c>
      <c r="F677" s="21">
        <v>12</v>
      </c>
      <c r="G677" s="22">
        <f t="shared" si="86"/>
        <v>-8.3333333333333287E-2</v>
      </c>
      <c r="H677" s="22">
        <f t="shared" si="87"/>
        <v>0.375</v>
      </c>
      <c r="I677" s="22">
        <f t="shared" si="81"/>
        <v>3.333333333333333</v>
      </c>
      <c r="J677" s="22">
        <f>'Data (2)'!$I$4*G677</f>
        <v>-88.333333333333286</v>
      </c>
      <c r="K677" s="22">
        <f>('Data (2)'!$E$4*1.225*I677^2)/2</f>
        <v>4.6045998249999993</v>
      </c>
      <c r="L677" s="22">
        <f>J677+K677+'Data (2)'!$G$4</f>
        <v>51.453066491666718</v>
      </c>
      <c r="M677" s="22">
        <f t="shared" si="82"/>
        <v>0.17151022163888904</v>
      </c>
      <c r="N677" s="22">
        <f t="shared" si="83"/>
        <v>0.17151022163888904</v>
      </c>
      <c r="O677" s="23">
        <f t="shared" si="84"/>
        <v>0</v>
      </c>
      <c r="P677" s="22">
        <f>SUM($N$12:N677)</f>
        <v>1232.0421719467151</v>
      </c>
      <c r="Q677" s="22">
        <f>SUM($O$12:O677)</f>
        <v>534.38319569680345</v>
      </c>
      <c r="R677" s="22">
        <f t="shared" si="85"/>
        <v>480.94487612712311</v>
      </c>
      <c r="S677" s="22">
        <f t="shared" si="85"/>
        <v>432.85038851441078</v>
      </c>
      <c r="T677" s="22">
        <f t="shared" si="80"/>
        <v>799.19178343230442</v>
      </c>
    </row>
    <row r="678" spans="3:20" x14ac:dyDescent="0.3">
      <c r="C678" s="20" t="s">
        <v>22</v>
      </c>
      <c r="D678" s="20">
        <v>666</v>
      </c>
      <c r="E678" s="20">
        <v>77</v>
      </c>
      <c r="F678" s="21">
        <v>12.5</v>
      </c>
      <c r="G678" s="22">
        <f t="shared" si="86"/>
        <v>0.27777777777777779</v>
      </c>
      <c r="H678" s="22">
        <f t="shared" si="87"/>
        <v>0.49305555555555552</v>
      </c>
      <c r="I678" s="22">
        <f t="shared" si="81"/>
        <v>3.4722222222222223</v>
      </c>
      <c r="J678" s="22">
        <f>'Data (2)'!$I$4*G678</f>
        <v>294.44444444444446</v>
      </c>
      <c r="K678" s="22">
        <f>('Data (2)'!$E$4*1.225*I678^2)/2</f>
        <v>4.9963105740017371</v>
      </c>
      <c r="L678" s="22">
        <f>J678+K678+'Data (2)'!$G$4</f>
        <v>434.62255501844618</v>
      </c>
      <c r="M678" s="22">
        <f t="shared" si="82"/>
        <v>1.5091060938140493</v>
      </c>
      <c r="N678" s="22">
        <f t="shared" si="83"/>
        <v>1.5091060938140493</v>
      </c>
      <c r="O678" s="23">
        <f t="shared" si="84"/>
        <v>0</v>
      </c>
      <c r="P678" s="22">
        <f>SUM($N$12:N678)</f>
        <v>1233.5512780405293</v>
      </c>
      <c r="Q678" s="22">
        <f>SUM($O$12:O678)</f>
        <v>534.38319569680345</v>
      </c>
      <c r="R678" s="22">
        <f t="shared" si="85"/>
        <v>480.94487612712311</v>
      </c>
      <c r="S678" s="22">
        <f t="shared" si="85"/>
        <v>432.85038851441078</v>
      </c>
      <c r="T678" s="22">
        <f t="shared" si="80"/>
        <v>800.70088952611854</v>
      </c>
    </row>
    <row r="679" spans="3:20" x14ac:dyDescent="0.3">
      <c r="C679" s="20" t="s">
        <v>22</v>
      </c>
      <c r="D679" s="20">
        <v>667</v>
      </c>
      <c r="E679" s="20">
        <v>78</v>
      </c>
      <c r="F679" s="21">
        <v>14</v>
      </c>
      <c r="G679" s="22">
        <f t="shared" si="86"/>
        <v>0.90277777777777779</v>
      </c>
      <c r="H679" s="22">
        <f t="shared" si="87"/>
        <v>0.49999999999999994</v>
      </c>
      <c r="I679" s="22">
        <f t="shared" si="81"/>
        <v>3.8888888888888888</v>
      </c>
      <c r="J679" s="22">
        <f>'Data (2)'!$I$4*G679</f>
        <v>956.94444444444446</v>
      </c>
      <c r="K679" s="22">
        <f>('Data (2)'!$E$4*1.225*I679^2)/2</f>
        <v>6.2673719840277782</v>
      </c>
      <c r="L679" s="22">
        <f>J679+K679+'Data (2)'!$G$4</f>
        <v>1098.3936164284723</v>
      </c>
      <c r="M679" s="22">
        <f t="shared" si="82"/>
        <v>4.2715307305551704</v>
      </c>
      <c r="N679" s="22">
        <f t="shared" si="83"/>
        <v>4.2715307305551704</v>
      </c>
      <c r="O679" s="23">
        <f t="shared" si="84"/>
        <v>0</v>
      </c>
      <c r="P679" s="22">
        <f>SUM($N$12:N679)</f>
        <v>1237.8228087710845</v>
      </c>
      <c r="Q679" s="22">
        <f>SUM($O$12:O679)</f>
        <v>534.38319569680345</v>
      </c>
      <c r="R679" s="22">
        <f t="shared" si="85"/>
        <v>480.94487612712311</v>
      </c>
      <c r="S679" s="22">
        <f t="shared" si="85"/>
        <v>432.85038851441078</v>
      </c>
      <c r="T679" s="22">
        <f t="shared" si="80"/>
        <v>804.97242025667379</v>
      </c>
    </row>
    <row r="680" spans="3:20" x14ac:dyDescent="0.3">
      <c r="C680" s="20" t="s">
        <v>22</v>
      </c>
      <c r="D680" s="20">
        <v>668</v>
      </c>
      <c r="E680" s="20">
        <v>79</v>
      </c>
      <c r="F680" s="21">
        <v>19</v>
      </c>
      <c r="G680" s="22">
        <f t="shared" si="86"/>
        <v>1.2777777777777777</v>
      </c>
      <c r="H680" s="22">
        <f t="shared" si="87"/>
        <v>0.1736111111111111</v>
      </c>
      <c r="I680" s="22">
        <f t="shared" si="81"/>
        <v>5.2777777777777777</v>
      </c>
      <c r="J680" s="22">
        <f>'Data (2)'!$I$4*G680</f>
        <v>1354.4444444444443</v>
      </c>
      <c r="K680" s="22">
        <f>('Data (2)'!$E$4*1.225*I680^2)/2</f>
        <v>11.543475950173612</v>
      </c>
      <c r="L680" s="22">
        <f>J680+K680+'Data (2)'!$G$4</f>
        <v>1501.169720394618</v>
      </c>
      <c r="M680" s="22">
        <f t="shared" si="82"/>
        <v>7.9228401909715949</v>
      </c>
      <c r="N680" s="22">
        <f t="shared" si="83"/>
        <v>7.9228401909715949</v>
      </c>
      <c r="O680" s="23">
        <f t="shared" si="84"/>
        <v>0</v>
      </c>
      <c r="P680" s="22">
        <f>SUM($N$12:N680)</f>
        <v>1245.7456489620561</v>
      </c>
      <c r="Q680" s="22">
        <f>SUM($O$12:O680)</f>
        <v>534.38319569680345</v>
      </c>
      <c r="R680" s="22">
        <f t="shared" si="85"/>
        <v>480.94487612712311</v>
      </c>
      <c r="S680" s="22">
        <f t="shared" si="85"/>
        <v>432.85038851441078</v>
      </c>
      <c r="T680" s="22">
        <f t="shared" si="80"/>
        <v>812.89526044764534</v>
      </c>
    </row>
    <row r="681" spans="3:20" x14ac:dyDescent="0.3">
      <c r="C681" s="20" t="s">
        <v>22</v>
      </c>
      <c r="D681" s="20">
        <v>669</v>
      </c>
      <c r="E681" s="20">
        <v>80</v>
      </c>
      <c r="F681" s="21">
        <v>23.2</v>
      </c>
      <c r="G681" s="22">
        <f t="shared" si="86"/>
        <v>1.25</v>
      </c>
      <c r="H681" s="22">
        <f t="shared" si="87"/>
        <v>-2.7777777777777679E-2</v>
      </c>
      <c r="I681" s="22">
        <f t="shared" si="81"/>
        <v>6.4444444444444438</v>
      </c>
      <c r="J681" s="22">
        <f>'Data (2)'!$I$4*G681</f>
        <v>1325</v>
      </c>
      <c r="K681" s="22">
        <f>('Data (2)'!$E$4*1.225*I681^2)/2</f>
        <v>17.210970901444441</v>
      </c>
      <c r="L681" s="22">
        <f>J681+K681+'Data (2)'!$G$4</f>
        <v>1477.3927709014445</v>
      </c>
      <c r="M681" s="22">
        <f t="shared" si="82"/>
        <v>9.5209756346981962</v>
      </c>
      <c r="N681" s="22">
        <f t="shared" si="83"/>
        <v>9.5209756346981962</v>
      </c>
      <c r="O681" s="23">
        <f t="shared" si="84"/>
        <v>0</v>
      </c>
      <c r="P681" s="22">
        <f>SUM($N$12:N681)</f>
        <v>1255.2666245967544</v>
      </c>
      <c r="Q681" s="22">
        <f>SUM($O$12:O681)</f>
        <v>534.38319569680345</v>
      </c>
      <c r="R681" s="22">
        <f t="shared" si="85"/>
        <v>480.94487612712311</v>
      </c>
      <c r="S681" s="22">
        <f t="shared" si="85"/>
        <v>432.85038851441078</v>
      </c>
      <c r="T681" s="22">
        <f t="shared" si="80"/>
        <v>822.41623608234363</v>
      </c>
    </row>
    <row r="682" spans="3:20" x14ac:dyDescent="0.3">
      <c r="C682" s="20" t="s">
        <v>22</v>
      </c>
      <c r="D682" s="20">
        <v>670</v>
      </c>
      <c r="E682" s="20">
        <v>81</v>
      </c>
      <c r="F682" s="21">
        <v>28</v>
      </c>
      <c r="G682" s="22">
        <f t="shared" si="86"/>
        <v>1.2222222222222223</v>
      </c>
      <c r="H682" s="22">
        <f t="shared" si="87"/>
        <v>-0.20833333333333337</v>
      </c>
      <c r="I682" s="22">
        <f t="shared" si="81"/>
        <v>7.7777777777777777</v>
      </c>
      <c r="J682" s="22">
        <f>'Data (2)'!$I$4*G682</f>
        <v>1295.5555555555557</v>
      </c>
      <c r="K682" s="22">
        <f>('Data (2)'!$E$4*1.225*I682^2)/2</f>
        <v>25.069487936111113</v>
      </c>
      <c r="L682" s="22">
        <f>J682+K682+'Data (2)'!$G$4</f>
        <v>1455.8068434916668</v>
      </c>
      <c r="M682" s="22">
        <f t="shared" si="82"/>
        <v>11.322942116046297</v>
      </c>
      <c r="N682" s="22">
        <f t="shared" si="83"/>
        <v>11.322942116046297</v>
      </c>
      <c r="O682" s="23">
        <f t="shared" si="84"/>
        <v>0</v>
      </c>
      <c r="P682" s="22">
        <f>SUM($N$12:N682)</f>
        <v>1266.5895667128007</v>
      </c>
      <c r="Q682" s="22">
        <f>SUM($O$12:O682)</f>
        <v>534.38319569680345</v>
      </c>
      <c r="R682" s="22">
        <f t="shared" si="85"/>
        <v>480.94487612712311</v>
      </c>
      <c r="S682" s="22">
        <f t="shared" si="85"/>
        <v>432.85038851441078</v>
      </c>
      <c r="T682" s="22">
        <f t="shared" si="80"/>
        <v>833.73917819838994</v>
      </c>
    </row>
    <row r="683" spans="3:20" x14ac:dyDescent="0.3">
      <c r="C683" s="20" t="s">
        <v>22</v>
      </c>
      <c r="D683" s="20">
        <v>671</v>
      </c>
      <c r="E683" s="20">
        <v>82</v>
      </c>
      <c r="F683" s="21">
        <v>32</v>
      </c>
      <c r="G683" s="22">
        <f t="shared" si="86"/>
        <v>0.83333333333333326</v>
      </c>
      <c r="H683" s="22">
        <f t="shared" si="87"/>
        <v>-0.33333333333333337</v>
      </c>
      <c r="I683" s="22">
        <f t="shared" si="81"/>
        <v>8.8888888888888893</v>
      </c>
      <c r="J683" s="22">
        <f>'Data (2)'!$I$4*G683</f>
        <v>883.33333333333326</v>
      </c>
      <c r="K683" s="22">
        <f>('Data (2)'!$E$4*1.225*I683^2)/2</f>
        <v>32.743820977777787</v>
      </c>
      <c r="L683" s="22">
        <f>J683+K683+'Data (2)'!$G$4</f>
        <v>1051.258954311111</v>
      </c>
      <c r="M683" s="22">
        <f t="shared" si="82"/>
        <v>9.3445240383209871</v>
      </c>
      <c r="N683" s="22">
        <f t="shared" si="83"/>
        <v>9.3445240383209871</v>
      </c>
      <c r="O683" s="23">
        <f t="shared" si="84"/>
        <v>0</v>
      </c>
      <c r="P683" s="22">
        <f>SUM($N$12:N683)</f>
        <v>1275.9340907511216</v>
      </c>
      <c r="Q683" s="22">
        <f>SUM($O$12:O683)</f>
        <v>534.38319569680345</v>
      </c>
      <c r="R683" s="22">
        <f t="shared" si="85"/>
        <v>480.94487612712311</v>
      </c>
      <c r="S683" s="22">
        <f t="shared" si="85"/>
        <v>432.85038851441078</v>
      </c>
      <c r="T683" s="22">
        <f t="shared" si="80"/>
        <v>843.08370223671091</v>
      </c>
    </row>
    <row r="684" spans="3:20" x14ac:dyDescent="0.3">
      <c r="C684" s="20" t="s">
        <v>22</v>
      </c>
      <c r="D684" s="20">
        <v>672</v>
      </c>
      <c r="E684" s="20">
        <v>83</v>
      </c>
      <c r="F684" s="21">
        <v>34</v>
      </c>
      <c r="G684" s="22">
        <f t="shared" si="86"/>
        <v>0.55555555555555558</v>
      </c>
      <c r="H684" s="22">
        <f t="shared" si="87"/>
        <v>-0.13888888888888884</v>
      </c>
      <c r="I684" s="22">
        <f t="shared" si="81"/>
        <v>9.4444444444444446</v>
      </c>
      <c r="J684" s="22">
        <f>'Data (2)'!$I$4*G684</f>
        <v>588.88888888888891</v>
      </c>
      <c r="K684" s="22">
        <f>('Data (2)'!$E$4*1.225*I684^2)/2</f>
        <v>36.964704150694445</v>
      </c>
      <c r="L684" s="22">
        <f>J684+K684+'Data (2)'!$G$4</f>
        <v>761.03539303958337</v>
      </c>
      <c r="M684" s="22">
        <f t="shared" si="82"/>
        <v>7.1875564898182871</v>
      </c>
      <c r="N684" s="22">
        <f t="shared" si="83"/>
        <v>7.1875564898182871</v>
      </c>
      <c r="O684" s="23">
        <f t="shared" si="84"/>
        <v>0</v>
      </c>
      <c r="P684" s="22">
        <f>SUM($N$12:N684)</f>
        <v>1283.1216472409399</v>
      </c>
      <c r="Q684" s="22">
        <f>SUM($O$12:O684)</f>
        <v>534.38319569680345</v>
      </c>
      <c r="R684" s="22">
        <f t="shared" si="85"/>
        <v>480.94487612712311</v>
      </c>
      <c r="S684" s="22">
        <f t="shared" si="85"/>
        <v>432.85038851441078</v>
      </c>
      <c r="T684" s="22">
        <f t="shared" si="80"/>
        <v>850.27125872652914</v>
      </c>
    </row>
    <row r="685" spans="3:20" x14ac:dyDescent="0.3">
      <c r="C685" s="20" t="s">
        <v>22</v>
      </c>
      <c r="D685" s="20">
        <v>673</v>
      </c>
      <c r="E685" s="20">
        <v>84</v>
      </c>
      <c r="F685" s="21">
        <v>36</v>
      </c>
      <c r="G685" s="22">
        <f t="shared" si="86"/>
        <v>0.55555555555555558</v>
      </c>
      <c r="H685" s="22">
        <f t="shared" si="87"/>
        <v>0</v>
      </c>
      <c r="I685" s="22">
        <f t="shared" si="81"/>
        <v>10</v>
      </c>
      <c r="J685" s="22">
        <f>'Data (2)'!$I$4*G685</f>
        <v>588.88888888888891</v>
      </c>
      <c r="K685" s="22">
        <f>('Data (2)'!$E$4*1.225*I685^2)/2</f>
        <v>41.441398425000003</v>
      </c>
      <c r="L685" s="22">
        <f>J685+K685+'Data (2)'!$G$4</f>
        <v>765.51208731388897</v>
      </c>
      <c r="M685" s="22">
        <f t="shared" si="82"/>
        <v>7.6551208731388893</v>
      </c>
      <c r="N685" s="22">
        <f t="shared" si="83"/>
        <v>7.6551208731388893</v>
      </c>
      <c r="O685" s="23">
        <f t="shared" si="84"/>
        <v>0</v>
      </c>
      <c r="P685" s="22">
        <f>SUM($N$12:N685)</f>
        <v>1290.7767681140788</v>
      </c>
      <c r="Q685" s="22">
        <f>SUM($O$12:O685)</f>
        <v>534.38319569680345</v>
      </c>
      <c r="R685" s="22">
        <f t="shared" si="85"/>
        <v>480.94487612712311</v>
      </c>
      <c r="S685" s="22">
        <f t="shared" si="85"/>
        <v>432.85038851441078</v>
      </c>
      <c r="T685" s="22">
        <f t="shared" si="80"/>
        <v>857.92637959966805</v>
      </c>
    </row>
    <row r="686" spans="3:20" x14ac:dyDescent="0.3">
      <c r="C686" s="20" t="s">
        <v>22</v>
      </c>
      <c r="D686" s="20">
        <v>674</v>
      </c>
      <c r="E686" s="20">
        <v>85</v>
      </c>
      <c r="F686" s="21">
        <v>38</v>
      </c>
      <c r="G686" s="22">
        <f t="shared" si="86"/>
        <v>0.55555555555555558</v>
      </c>
      <c r="H686" s="22">
        <f t="shared" si="87"/>
        <v>-0.11805555555555577</v>
      </c>
      <c r="I686" s="22">
        <f t="shared" si="81"/>
        <v>10.555555555555555</v>
      </c>
      <c r="J686" s="22">
        <f>'Data (2)'!$I$4*G686</f>
        <v>588.88888888888891</v>
      </c>
      <c r="K686" s="22">
        <f>('Data (2)'!$E$4*1.225*I686^2)/2</f>
        <v>46.173903800694447</v>
      </c>
      <c r="L686" s="22">
        <f>J686+K686+'Data (2)'!$G$4</f>
        <v>770.24459268958344</v>
      </c>
      <c r="M686" s="22">
        <f t="shared" si="82"/>
        <v>8.1303595895011593</v>
      </c>
      <c r="N686" s="22">
        <f t="shared" si="83"/>
        <v>8.1303595895011593</v>
      </c>
      <c r="O686" s="23">
        <f t="shared" si="84"/>
        <v>0</v>
      </c>
      <c r="P686" s="22">
        <f>SUM($N$12:N686)</f>
        <v>1298.90712770358</v>
      </c>
      <c r="Q686" s="22">
        <f>SUM($O$12:O686)</f>
        <v>534.38319569680345</v>
      </c>
      <c r="R686" s="22">
        <f t="shared" si="85"/>
        <v>480.94487612712311</v>
      </c>
      <c r="S686" s="22">
        <f t="shared" si="85"/>
        <v>432.85038851441078</v>
      </c>
      <c r="T686" s="22">
        <f t="shared" si="80"/>
        <v>866.05673918916932</v>
      </c>
    </row>
    <row r="687" spans="3:20" x14ac:dyDescent="0.3">
      <c r="C687" s="20" t="s">
        <v>22</v>
      </c>
      <c r="D687" s="20">
        <v>675</v>
      </c>
      <c r="E687" s="20">
        <v>86</v>
      </c>
      <c r="F687" s="21">
        <v>40</v>
      </c>
      <c r="G687" s="22">
        <f t="shared" si="86"/>
        <v>0.31944444444444403</v>
      </c>
      <c r="H687" s="22">
        <f t="shared" si="87"/>
        <v>-0.24305555555555558</v>
      </c>
      <c r="I687" s="22">
        <f t="shared" si="81"/>
        <v>11.111111111111111</v>
      </c>
      <c r="J687" s="22">
        <f>'Data (2)'!$I$4*G687</f>
        <v>338.61111111111069</v>
      </c>
      <c r="K687" s="22">
        <f>('Data (2)'!$E$4*1.225*I687^2)/2</f>
        <v>51.162220277777777</v>
      </c>
      <c r="L687" s="22">
        <f>J687+K687+'Data (2)'!$G$4</f>
        <v>524.9551313888885</v>
      </c>
      <c r="M687" s="22">
        <f t="shared" si="82"/>
        <v>5.8328347932098721</v>
      </c>
      <c r="N687" s="22">
        <f t="shared" si="83"/>
        <v>5.8328347932098721</v>
      </c>
      <c r="O687" s="23">
        <f t="shared" si="84"/>
        <v>0</v>
      </c>
      <c r="P687" s="22">
        <f>SUM($N$12:N687)</f>
        <v>1304.73996249679</v>
      </c>
      <c r="Q687" s="22">
        <f>SUM($O$12:O687)</f>
        <v>534.38319569680345</v>
      </c>
      <c r="R687" s="22">
        <f t="shared" si="85"/>
        <v>480.94487612712311</v>
      </c>
      <c r="S687" s="22">
        <f t="shared" si="85"/>
        <v>432.85038851441078</v>
      </c>
      <c r="T687" s="22">
        <f t="shared" si="80"/>
        <v>871.88957398237926</v>
      </c>
    </row>
    <row r="688" spans="3:20" x14ac:dyDescent="0.3">
      <c r="C688" s="20" t="s">
        <v>22</v>
      </c>
      <c r="D688" s="20">
        <v>676</v>
      </c>
      <c r="E688" s="20">
        <v>87</v>
      </c>
      <c r="F688" s="21">
        <v>40.299999999999997</v>
      </c>
      <c r="G688" s="22">
        <f t="shared" si="86"/>
        <v>6.9444444444444448E-2</v>
      </c>
      <c r="H688" s="22">
        <f t="shared" si="87"/>
        <v>-0.24999999999999961</v>
      </c>
      <c r="I688" s="22">
        <f t="shared" si="81"/>
        <v>11.194444444444443</v>
      </c>
      <c r="J688" s="22">
        <f>'Data (2)'!$I$4*G688</f>
        <v>73.611111111111114</v>
      </c>
      <c r="K688" s="22">
        <f>('Data (2)'!$E$4*1.225*I688^2)/2</f>
        <v>51.932531456835058</v>
      </c>
      <c r="L688" s="22">
        <f>J688+K688+'Data (2)'!$G$4</f>
        <v>260.72544256794617</v>
      </c>
      <c r="M688" s="22">
        <f t="shared" si="82"/>
        <v>2.9186764820800635</v>
      </c>
      <c r="N688" s="22">
        <f t="shared" si="83"/>
        <v>2.9186764820800635</v>
      </c>
      <c r="O688" s="23">
        <f t="shared" si="84"/>
        <v>0</v>
      </c>
      <c r="P688" s="22">
        <f>SUM($N$12:N688)</f>
        <v>1307.6586389788702</v>
      </c>
      <c r="Q688" s="22">
        <f>SUM($O$12:O688)</f>
        <v>534.38319569680345</v>
      </c>
      <c r="R688" s="22">
        <f t="shared" si="85"/>
        <v>480.94487612712311</v>
      </c>
      <c r="S688" s="22">
        <f t="shared" si="85"/>
        <v>432.85038851441078</v>
      </c>
      <c r="T688" s="22">
        <f t="shared" si="80"/>
        <v>874.80825046445943</v>
      </c>
    </row>
    <row r="689" spans="3:20" x14ac:dyDescent="0.3">
      <c r="C689" s="20" t="s">
        <v>22</v>
      </c>
      <c r="D689" s="20">
        <v>677</v>
      </c>
      <c r="E689" s="20">
        <v>88</v>
      </c>
      <c r="F689" s="21">
        <v>40.5</v>
      </c>
      <c r="G689" s="22">
        <f t="shared" si="86"/>
        <v>-0.18055555555555516</v>
      </c>
      <c r="H689" s="22">
        <f t="shared" si="87"/>
        <v>-0.36805555555555536</v>
      </c>
      <c r="I689" s="22">
        <f t="shared" si="81"/>
        <v>11.25</v>
      </c>
      <c r="J689" s="22">
        <f>'Data (2)'!$I$4*G689</f>
        <v>-191.38888888888849</v>
      </c>
      <c r="K689" s="22">
        <f>('Data (2)'!$E$4*1.225*I689^2)/2</f>
        <v>52.449269881640632</v>
      </c>
      <c r="L689" s="22">
        <f>J689+K689+'Data (2)'!$G$4</f>
        <v>-3.7578190072478606</v>
      </c>
      <c r="M689" s="22">
        <f t="shared" si="82"/>
        <v>-4.2275463831538435E-2</v>
      </c>
      <c r="N689" s="22">
        <f t="shared" si="83"/>
        <v>0</v>
      </c>
      <c r="O689" s="23">
        <f t="shared" si="84"/>
        <v>4.2275463831538435E-2</v>
      </c>
      <c r="P689" s="22">
        <f>SUM($N$12:N689)</f>
        <v>1307.6586389788702</v>
      </c>
      <c r="Q689" s="22">
        <f>SUM($O$12:O689)</f>
        <v>534.42547116063497</v>
      </c>
      <c r="R689" s="22">
        <f t="shared" si="85"/>
        <v>480.98292404457146</v>
      </c>
      <c r="S689" s="22">
        <f t="shared" si="85"/>
        <v>432.88463164011432</v>
      </c>
      <c r="T689" s="22">
        <f t="shared" si="80"/>
        <v>874.77400733875584</v>
      </c>
    </row>
    <row r="690" spans="3:20" x14ac:dyDescent="0.3">
      <c r="C690" s="20" t="s">
        <v>22</v>
      </c>
      <c r="D690" s="20">
        <v>678</v>
      </c>
      <c r="E690" s="20">
        <v>89</v>
      </c>
      <c r="F690" s="21">
        <v>39</v>
      </c>
      <c r="G690" s="22">
        <f t="shared" si="86"/>
        <v>-0.6666666666666663</v>
      </c>
      <c r="H690" s="22">
        <f t="shared" si="87"/>
        <v>-0.40972222222222238</v>
      </c>
      <c r="I690" s="22">
        <f t="shared" si="81"/>
        <v>10.833333333333334</v>
      </c>
      <c r="J690" s="22">
        <f>'Data (2)'!$I$4*G690</f>
        <v>-706.66666666666629</v>
      </c>
      <c r="K690" s="22">
        <f>('Data (2)'!$E$4*1.225*I690^2)/2</f>
        <v>48.63608565156251</v>
      </c>
      <c r="L690" s="22">
        <f>J690+K690+'Data (2)'!$G$4</f>
        <v>-522.84878101510367</v>
      </c>
      <c r="M690" s="22">
        <f t="shared" si="82"/>
        <v>-5.664195127663624</v>
      </c>
      <c r="N690" s="22">
        <f t="shared" si="83"/>
        <v>0</v>
      </c>
      <c r="O690" s="23">
        <f t="shared" si="84"/>
        <v>5.664195127663624</v>
      </c>
      <c r="P690" s="22">
        <f>SUM($N$12:N690)</f>
        <v>1307.6586389788702</v>
      </c>
      <c r="Q690" s="22">
        <f>SUM($O$12:O690)</f>
        <v>540.08966628829864</v>
      </c>
      <c r="R690" s="22">
        <f t="shared" si="85"/>
        <v>486.08069965946879</v>
      </c>
      <c r="S690" s="22">
        <f t="shared" si="85"/>
        <v>437.47262969352192</v>
      </c>
      <c r="T690" s="22">
        <f t="shared" si="80"/>
        <v>870.18600928534829</v>
      </c>
    </row>
    <row r="691" spans="3:20" x14ac:dyDescent="0.3">
      <c r="C691" s="20" t="s">
        <v>22</v>
      </c>
      <c r="D691" s="20">
        <v>679</v>
      </c>
      <c r="E691" s="20">
        <v>90</v>
      </c>
      <c r="F691" s="21">
        <v>35.700000000000003</v>
      </c>
      <c r="G691" s="22">
        <f t="shared" si="86"/>
        <v>-0.99999999999999989</v>
      </c>
      <c r="H691" s="22">
        <f t="shared" si="87"/>
        <v>-0.26388888888888917</v>
      </c>
      <c r="I691" s="22">
        <f t="shared" si="81"/>
        <v>9.9166666666666679</v>
      </c>
      <c r="J691" s="22">
        <f>'Data (2)'!$I$4*G691</f>
        <v>-1059.9999999999998</v>
      </c>
      <c r="K691" s="22">
        <f>('Data (2)'!$E$4*1.225*I691^2)/2</f>
        <v>40.753586326140635</v>
      </c>
      <c r="L691" s="22">
        <f>J691+K691+'Data (2)'!$G$4</f>
        <v>-884.06461367385918</v>
      </c>
      <c r="M691" s="22">
        <f t="shared" si="82"/>
        <v>-8.7669740855991041</v>
      </c>
      <c r="N691" s="22">
        <f t="shared" si="83"/>
        <v>0</v>
      </c>
      <c r="O691" s="23">
        <f t="shared" si="84"/>
        <v>8.7669740855991041</v>
      </c>
      <c r="P691" s="22">
        <f>SUM($N$12:N691)</f>
        <v>1307.6586389788702</v>
      </c>
      <c r="Q691" s="22">
        <f>SUM($O$12:O691)</f>
        <v>548.85664037389779</v>
      </c>
      <c r="R691" s="22">
        <f t="shared" si="85"/>
        <v>493.97097633650804</v>
      </c>
      <c r="S691" s="22">
        <f t="shared" si="85"/>
        <v>444.57387870285726</v>
      </c>
      <c r="T691" s="22">
        <f t="shared" si="80"/>
        <v>863.08476027601296</v>
      </c>
    </row>
    <row r="692" spans="3:20" x14ac:dyDescent="0.3">
      <c r="C692" s="20" t="s">
        <v>22</v>
      </c>
      <c r="D692" s="20">
        <v>680</v>
      </c>
      <c r="E692" s="20">
        <v>91</v>
      </c>
      <c r="F692" s="21">
        <v>31.8</v>
      </c>
      <c r="G692" s="22">
        <f t="shared" si="86"/>
        <v>-1.1944444444444446</v>
      </c>
      <c r="H692" s="22">
        <f t="shared" si="87"/>
        <v>-0.12500000000000006</v>
      </c>
      <c r="I692" s="22">
        <f t="shared" si="81"/>
        <v>8.8333333333333339</v>
      </c>
      <c r="J692" s="22">
        <f>'Data (2)'!$I$4*G692</f>
        <v>-1266.1111111111113</v>
      </c>
      <c r="K692" s="22">
        <f>('Data (2)'!$E$4*1.225*I692^2)/2</f>
        <v>32.335802271062505</v>
      </c>
      <c r="L692" s="22">
        <f>J692+K692+'Data (2)'!$G$4</f>
        <v>-1098.5935088400488</v>
      </c>
      <c r="M692" s="22">
        <f t="shared" si="82"/>
        <v>-9.704242661420432</v>
      </c>
      <c r="N692" s="22">
        <f t="shared" si="83"/>
        <v>0</v>
      </c>
      <c r="O692" s="23">
        <f t="shared" si="84"/>
        <v>9.704242661420432</v>
      </c>
      <c r="P692" s="22">
        <f>SUM($N$12:N692)</f>
        <v>1307.6586389788702</v>
      </c>
      <c r="Q692" s="22">
        <f>SUM($O$12:O692)</f>
        <v>558.56088303531817</v>
      </c>
      <c r="R692" s="22">
        <f t="shared" si="85"/>
        <v>502.70479473178636</v>
      </c>
      <c r="S692" s="22">
        <f t="shared" si="85"/>
        <v>452.43431525860774</v>
      </c>
      <c r="T692" s="22">
        <f t="shared" si="80"/>
        <v>855.22432372026242</v>
      </c>
    </row>
    <row r="693" spans="3:20" x14ac:dyDescent="0.3">
      <c r="C693" s="20" t="s">
        <v>22</v>
      </c>
      <c r="D693" s="20">
        <v>681</v>
      </c>
      <c r="E693" s="20">
        <v>92</v>
      </c>
      <c r="F693" s="21">
        <v>27.1</v>
      </c>
      <c r="G693" s="22">
        <f t="shared" si="86"/>
        <v>-1.25</v>
      </c>
      <c r="H693" s="22">
        <f t="shared" si="87"/>
        <v>0.18055555555555569</v>
      </c>
      <c r="I693" s="22">
        <f t="shared" si="81"/>
        <v>7.5277777777777777</v>
      </c>
      <c r="J693" s="22">
        <f>'Data (2)'!$I$4*G693</f>
        <v>-1325</v>
      </c>
      <c r="K693" s="22">
        <f>('Data (2)'!$E$4*1.225*I693^2)/2</f>
        <v>23.483778871376739</v>
      </c>
      <c r="L693" s="22">
        <f>J693+K693+'Data (2)'!$G$4</f>
        <v>-1166.3344211286233</v>
      </c>
      <c r="M693" s="22">
        <f t="shared" si="82"/>
        <v>-8.7799063368293595</v>
      </c>
      <c r="N693" s="22">
        <f t="shared" si="83"/>
        <v>0</v>
      </c>
      <c r="O693" s="23">
        <f t="shared" si="84"/>
        <v>8.7799063368293595</v>
      </c>
      <c r="P693" s="22">
        <f>SUM($N$12:N693)</f>
        <v>1307.6586389788702</v>
      </c>
      <c r="Q693" s="22">
        <f>SUM($O$12:O693)</f>
        <v>567.34078937214758</v>
      </c>
      <c r="R693" s="22">
        <f t="shared" si="85"/>
        <v>510.60671043493284</v>
      </c>
      <c r="S693" s="22">
        <f t="shared" si="85"/>
        <v>459.54603939143954</v>
      </c>
      <c r="T693" s="22">
        <f t="shared" si="80"/>
        <v>848.11259958743062</v>
      </c>
    </row>
    <row r="694" spans="3:20" x14ac:dyDescent="0.3">
      <c r="C694" s="20" t="s">
        <v>22</v>
      </c>
      <c r="D694" s="20">
        <v>682</v>
      </c>
      <c r="E694" s="20">
        <v>93</v>
      </c>
      <c r="F694" s="21">
        <v>22.8</v>
      </c>
      <c r="G694" s="22">
        <f t="shared" si="86"/>
        <v>-0.83333333333333326</v>
      </c>
      <c r="H694" s="22">
        <f t="shared" si="87"/>
        <v>0.35416666666666652</v>
      </c>
      <c r="I694" s="22">
        <f t="shared" si="81"/>
        <v>6.333333333333333</v>
      </c>
      <c r="J694" s="22">
        <f>'Data (2)'!$I$4*G694</f>
        <v>-883.33333333333326</v>
      </c>
      <c r="K694" s="22">
        <f>('Data (2)'!$E$4*1.225*I694^2)/2</f>
        <v>16.622605368249999</v>
      </c>
      <c r="L694" s="22">
        <f>J694+K694+'Data (2)'!$G$4</f>
        <v>-731.52892796508331</v>
      </c>
      <c r="M694" s="22">
        <f t="shared" si="82"/>
        <v>-4.6330165437788606</v>
      </c>
      <c r="N694" s="22">
        <f t="shared" si="83"/>
        <v>0</v>
      </c>
      <c r="O694" s="23">
        <f t="shared" si="84"/>
        <v>4.6330165437788606</v>
      </c>
      <c r="P694" s="22">
        <f>SUM($N$12:N694)</f>
        <v>1307.6586389788702</v>
      </c>
      <c r="Q694" s="22">
        <f>SUM($O$12:O694)</f>
        <v>571.97380591592639</v>
      </c>
      <c r="R694" s="22">
        <f t="shared" si="85"/>
        <v>514.77642532433379</v>
      </c>
      <c r="S694" s="22">
        <f t="shared" si="85"/>
        <v>463.29878279190041</v>
      </c>
      <c r="T694" s="22">
        <f t="shared" si="80"/>
        <v>844.35985618696975</v>
      </c>
    </row>
    <row r="695" spans="3:20" x14ac:dyDescent="0.3">
      <c r="C695" s="20" t="s">
        <v>22</v>
      </c>
      <c r="D695" s="20">
        <v>683</v>
      </c>
      <c r="E695" s="20">
        <v>94</v>
      </c>
      <c r="F695" s="21">
        <v>21.1</v>
      </c>
      <c r="G695" s="22">
        <f t="shared" si="86"/>
        <v>-0.54166666666666696</v>
      </c>
      <c r="H695" s="22">
        <f t="shared" si="87"/>
        <v>0.26388888888888862</v>
      </c>
      <c r="I695" s="22">
        <f t="shared" si="81"/>
        <v>5.8611111111111116</v>
      </c>
      <c r="J695" s="22">
        <f>'Data (2)'!$I$4*G695</f>
        <v>-574.16666666666697</v>
      </c>
      <c r="K695" s="22">
        <f>('Data (2)'!$E$4*1.225*I695^2)/2</f>
        <v>14.236207556168406</v>
      </c>
      <c r="L695" s="22">
        <f>J695+K695+'Data (2)'!$G$4</f>
        <v>-424.74865911049852</v>
      </c>
      <c r="M695" s="22">
        <f t="shared" si="82"/>
        <v>-2.4894990853420884</v>
      </c>
      <c r="N695" s="22">
        <f t="shared" si="83"/>
        <v>0</v>
      </c>
      <c r="O695" s="23">
        <f t="shared" si="84"/>
        <v>2.4894990853420884</v>
      </c>
      <c r="P695" s="22">
        <f>SUM($N$12:N695)</f>
        <v>1307.6586389788702</v>
      </c>
      <c r="Q695" s="22">
        <f>SUM($O$12:O695)</f>
        <v>574.46330500126851</v>
      </c>
      <c r="R695" s="22">
        <f t="shared" si="85"/>
        <v>517.0169745011417</v>
      </c>
      <c r="S695" s="22">
        <f t="shared" si="85"/>
        <v>465.31527705102752</v>
      </c>
      <c r="T695" s="22">
        <f t="shared" si="80"/>
        <v>842.34336192784258</v>
      </c>
    </row>
    <row r="696" spans="3:20" x14ac:dyDescent="0.3">
      <c r="C696" s="20" t="s">
        <v>22</v>
      </c>
      <c r="D696" s="20">
        <v>684</v>
      </c>
      <c r="E696" s="20">
        <v>95</v>
      </c>
      <c r="F696" s="21">
        <v>18.899999999999999</v>
      </c>
      <c r="G696" s="22">
        <f t="shared" si="86"/>
        <v>-0.30555555555555597</v>
      </c>
      <c r="H696" s="22">
        <f t="shared" si="87"/>
        <v>0.43750000000000033</v>
      </c>
      <c r="I696" s="22">
        <f t="shared" si="81"/>
        <v>5.2499999999999991</v>
      </c>
      <c r="J696" s="22">
        <f>'Data (2)'!$I$4*G696</f>
        <v>-323.88888888888931</v>
      </c>
      <c r="K696" s="22">
        <f>('Data (2)'!$E$4*1.225*I696^2)/2</f>
        <v>11.422285440890622</v>
      </c>
      <c r="L696" s="22">
        <f>J696+K696+'Data (2)'!$G$4</f>
        <v>-177.28480344799868</v>
      </c>
      <c r="M696" s="22">
        <f t="shared" si="82"/>
        <v>-0.93074521810199295</v>
      </c>
      <c r="N696" s="22">
        <f t="shared" si="83"/>
        <v>0</v>
      </c>
      <c r="O696" s="23">
        <f t="shared" si="84"/>
        <v>0.93074521810199295</v>
      </c>
      <c r="P696" s="22">
        <f>SUM($N$12:N696)</f>
        <v>1307.6586389788702</v>
      </c>
      <c r="Q696" s="22">
        <f>SUM($O$12:O696)</f>
        <v>575.39405021937046</v>
      </c>
      <c r="R696" s="22">
        <f t="shared" si="85"/>
        <v>517.85464519743346</v>
      </c>
      <c r="S696" s="22">
        <f t="shared" si="85"/>
        <v>466.0691806776901</v>
      </c>
      <c r="T696" s="22">
        <f t="shared" si="80"/>
        <v>841.58945830118</v>
      </c>
    </row>
    <row r="697" spans="3:20" x14ac:dyDescent="0.3">
      <c r="C697" s="20" t="s">
        <v>22</v>
      </c>
      <c r="D697" s="20">
        <v>685</v>
      </c>
      <c r="E697" s="20">
        <v>96</v>
      </c>
      <c r="F697" s="21">
        <v>18.899999999999999</v>
      </c>
      <c r="G697" s="22">
        <f t="shared" si="86"/>
        <v>0.33333333333333365</v>
      </c>
      <c r="H697" s="22">
        <f t="shared" si="87"/>
        <v>0.50000000000000022</v>
      </c>
      <c r="I697" s="22">
        <f t="shared" si="81"/>
        <v>5.2499999999999991</v>
      </c>
      <c r="J697" s="22">
        <f>'Data (2)'!$I$4*G697</f>
        <v>353.33333333333366</v>
      </c>
      <c r="K697" s="22">
        <f>('Data (2)'!$E$4*1.225*I697^2)/2</f>
        <v>11.422285440890622</v>
      </c>
      <c r="L697" s="22">
        <f>J697+K697+'Data (2)'!$G$4</f>
        <v>499.93741877422428</v>
      </c>
      <c r="M697" s="22">
        <f t="shared" si="82"/>
        <v>2.6246714485646772</v>
      </c>
      <c r="N697" s="22">
        <f t="shared" si="83"/>
        <v>2.6246714485646772</v>
      </c>
      <c r="O697" s="23">
        <f t="shared" si="84"/>
        <v>0</v>
      </c>
      <c r="P697" s="22">
        <f>SUM($N$12:N697)</f>
        <v>1310.2833104274348</v>
      </c>
      <c r="Q697" s="22">
        <f>SUM($O$12:O697)</f>
        <v>575.39405021937046</v>
      </c>
      <c r="R697" s="22">
        <f t="shared" si="85"/>
        <v>517.85464519743346</v>
      </c>
      <c r="S697" s="22">
        <f t="shared" si="85"/>
        <v>466.0691806776901</v>
      </c>
      <c r="T697" s="22">
        <f t="shared" si="80"/>
        <v>844.21412974974464</v>
      </c>
    </row>
    <row r="698" spans="3:20" x14ac:dyDescent="0.3">
      <c r="C698" s="20" t="s">
        <v>22</v>
      </c>
      <c r="D698" s="20">
        <v>686</v>
      </c>
      <c r="E698" s="20">
        <v>97</v>
      </c>
      <c r="F698" s="21">
        <v>21.3</v>
      </c>
      <c r="G698" s="22">
        <f t="shared" si="86"/>
        <v>0.69444444444444442</v>
      </c>
      <c r="H698" s="22">
        <f t="shared" si="87"/>
        <v>0.15277777777777748</v>
      </c>
      <c r="I698" s="22">
        <f t="shared" si="81"/>
        <v>5.916666666666667</v>
      </c>
      <c r="J698" s="22">
        <f>'Data (2)'!$I$4*G698</f>
        <v>736.11111111111109</v>
      </c>
      <c r="K698" s="22">
        <f>('Data (2)'!$E$4*1.225*I698^2)/2</f>
        <v>14.507367323640629</v>
      </c>
      <c r="L698" s="22">
        <f>J698+K698+'Data (2)'!$G$4</f>
        <v>885.80027843475182</v>
      </c>
      <c r="M698" s="22">
        <f t="shared" si="82"/>
        <v>5.2409849807389479</v>
      </c>
      <c r="N698" s="22">
        <f t="shared" si="83"/>
        <v>5.2409849807389479</v>
      </c>
      <c r="O698" s="23">
        <f t="shared" si="84"/>
        <v>0</v>
      </c>
      <c r="P698" s="22">
        <f>SUM($N$12:N698)</f>
        <v>1315.5242954081737</v>
      </c>
      <c r="Q698" s="22">
        <f>SUM($O$12:O698)</f>
        <v>575.39405021937046</v>
      </c>
      <c r="R698" s="22">
        <f t="shared" si="85"/>
        <v>517.85464519743346</v>
      </c>
      <c r="S698" s="22">
        <f t="shared" si="85"/>
        <v>466.0691806776901</v>
      </c>
      <c r="T698" s="22">
        <f t="shared" si="80"/>
        <v>849.4551147304835</v>
      </c>
    </row>
    <row r="699" spans="3:20" x14ac:dyDescent="0.3">
      <c r="C699" s="20" t="s">
        <v>22</v>
      </c>
      <c r="D699" s="20">
        <v>687</v>
      </c>
      <c r="E699" s="20">
        <v>98</v>
      </c>
      <c r="F699" s="21">
        <v>23.9</v>
      </c>
      <c r="G699" s="22">
        <f t="shared" si="86"/>
        <v>0.63888888888888862</v>
      </c>
      <c r="H699" s="22">
        <f t="shared" si="87"/>
        <v>-3.472222222222221E-2</v>
      </c>
      <c r="I699" s="22">
        <f t="shared" si="81"/>
        <v>6.6388888888888884</v>
      </c>
      <c r="J699" s="22">
        <f>'Data (2)'!$I$4*G699</f>
        <v>677.22222222222194</v>
      </c>
      <c r="K699" s="22">
        <f>('Data (2)'!$E$4*1.225*I699^2)/2</f>
        <v>18.265232403043402</v>
      </c>
      <c r="L699" s="22">
        <f>J699+K699+'Data (2)'!$G$4</f>
        <v>830.66925462526547</v>
      </c>
      <c r="M699" s="22">
        <f t="shared" si="82"/>
        <v>5.5147208848732898</v>
      </c>
      <c r="N699" s="22">
        <f t="shared" si="83"/>
        <v>5.5147208848732898</v>
      </c>
      <c r="O699" s="23">
        <f t="shared" si="84"/>
        <v>0</v>
      </c>
      <c r="P699" s="22">
        <f>SUM($N$12:N699)</f>
        <v>1321.0390162930469</v>
      </c>
      <c r="Q699" s="22">
        <f>SUM($O$12:O699)</f>
        <v>575.39405021937046</v>
      </c>
      <c r="R699" s="22">
        <f t="shared" si="85"/>
        <v>517.85464519743346</v>
      </c>
      <c r="S699" s="22">
        <f t="shared" si="85"/>
        <v>466.0691806776901</v>
      </c>
      <c r="T699" s="22">
        <f t="shared" si="80"/>
        <v>854.96983561535671</v>
      </c>
    </row>
    <row r="700" spans="3:20" x14ac:dyDescent="0.3">
      <c r="C700" s="20" t="s">
        <v>22</v>
      </c>
      <c r="D700" s="20">
        <v>688</v>
      </c>
      <c r="E700" s="20">
        <v>99</v>
      </c>
      <c r="F700" s="21">
        <v>25.9</v>
      </c>
      <c r="G700" s="22">
        <f t="shared" si="86"/>
        <v>0.625</v>
      </c>
      <c r="H700" s="22">
        <f t="shared" si="87"/>
        <v>-1.3888888888888618E-2</v>
      </c>
      <c r="I700" s="22">
        <f t="shared" si="81"/>
        <v>7.1944444444444438</v>
      </c>
      <c r="J700" s="22">
        <f>'Data (2)'!$I$4*G700</f>
        <v>662.5</v>
      </c>
      <c r="K700" s="22">
        <f>('Data (2)'!$E$4*1.225*I700^2)/2</f>
        <v>21.450080615335064</v>
      </c>
      <c r="L700" s="22">
        <f>J700+K700+'Data (2)'!$G$4</f>
        <v>819.13188061533515</v>
      </c>
      <c r="M700" s="22">
        <f t="shared" si="82"/>
        <v>5.893198807760327</v>
      </c>
      <c r="N700" s="22">
        <f t="shared" si="83"/>
        <v>5.893198807760327</v>
      </c>
      <c r="O700" s="23">
        <f t="shared" si="84"/>
        <v>0</v>
      </c>
      <c r="P700" s="22">
        <f>SUM($N$12:N700)</f>
        <v>1326.9322151008073</v>
      </c>
      <c r="Q700" s="22">
        <f>SUM($O$12:O700)</f>
        <v>575.39405021937046</v>
      </c>
      <c r="R700" s="22">
        <f t="shared" si="85"/>
        <v>517.85464519743346</v>
      </c>
      <c r="S700" s="22">
        <f t="shared" si="85"/>
        <v>466.0691806776901</v>
      </c>
      <c r="T700" s="22">
        <f t="shared" si="80"/>
        <v>860.86303442311714</v>
      </c>
    </row>
    <row r="701" spans="3:20" x14ac:dyDescent="0.3">
      <c r="C701" s="20" t="s">
        <v>22</v>
      </c>
      <c r="D701" s="20">
        <v>689</v>
      </c>
      <c r="E701" s="20">
        <v>100</v>
      </c>
      <c r="F701" s="21">
        <v>28.4</v>
      </c>
      <c r="G701" s="22">
        <f t="shared" si="86"/>
        <v>0.61111111111111138</v>
      </c>
      <c r="H701" s="22">
        <f t="shared" si="87"/>
        <v>-0.1388888888888889</v>
      </c>
      <c r="I701" s="22">
        <f t="shared" si="81"/>
        <v>7.8888888888888884</v>
      </c>
      <c r="J701" s="22">
        <f>'Data (2)'!$I$4*G701</f>
        <v>647.77777777777806</v>
      </c>
      <c r="K701" s="22">
        <f>('Data (2)'!$E$4*1.225*I701^2)/2</f>
        <v>25.790875242027777</v>
      </c>
      <c r="L701" s="22">
        <f>J701+K701+'Data (2)'!$G$4</f>
        <v>808.75045301980595</v>
      </c>
      <c r="M701" s="22">
        <f t="shared" si="82"/>
        <v>6.3801424627118024</v>
      </c>
      <c r="N701" s="22">
        <f t="shared" si="83"/>
        <v>6.3801424627118024</v>
      </c>
      <c r="O701" s="23">
        <f t="shared" si="84"/>
        <v>0</v>
      </c>
      <c r="P701" s="22">
        <f>SUM($N$12:N701)</f>
        <v>1333.3123575635191</v>
      </c>
      <c r="Q701" s="22">
        <f>SUM($O$12:O701)</f>
        <v>575.39405021937046</v>
      </c>
      <c r="R701" s="22">
        <f t="shared" si="85"/>
        <v>517.85464519743346</v>
      </c>
      <c r="S701" s="22">
        <f t="shared" si="85"/>
        <v>466.0691806776901</v>
      </c>
      <c r="T701" s="22">
        <f t="shared" si="80"/>
        <v>867.24317688582892</v>
      </c>
    </row>
    <row r="702" spans="3:20" x14ac:dyDescent="0.3">
      <c r="C702" s="20" t="s">
        <v>22</v>
      </c>
      <c r="D702" s="20">
        <v>690</v>
      </c>
      <c r="E702" s="20">
        <v>101</v>
      </c>
      <c r="F702" s="21">
        <v>30.3</v>
      </c>
      <c r="G702" s="22">
        <f t="shared" si="86"/>
        <v>0.34722222222222221</v>
      </c>
      <c r="H702" s="22">
        <f t="shared" si="87"/>
        <v>-0.25000000000000011</v>
      </c>
      <c r="I702" s="22">
        <f t="shared" si="81"/>
        <v>8.4166666666666661</v>
      </c>
      <c r="J702" s="22">
        <f>'Data (2)'!$I$4*G702</f>
        <v>368.05555555555554</v>
      </c>
      <c r="K702" s="22">
        <f>('Data (2)'!$E$4*1.225*I702^2)/2</f>
        <v>29.357201759265624</v>
      </c>
      <c r="L702" s="22">
        <f>J702+K702+'Data (2)'!$G$4</f>
        <v>532.59455731482126</v>
      </c>
      <c r="M702" s="22">
        <f t="shared" si="82"/>
        <v>4.4826708573997456</v>
      </c>
      <c r="N702" s="22">
        <f t="shared" si="83"/>
        <v>4.4826708573997456</v>
      </c>
      <c r="O702" s="23">
        <f t="shared" si="84"/>
        <v>0</v>
      </c>
      <c r="P702" s="22">
        <f>SUM($N$12:N702)</f>
        <v>1337.7950284209189</v>
      </c>
      <c r="Q702" s="22">
        <f>SUM($O$12:O702)</f>
        <v>575.39405021937046</v>
      </c>
      <c r="R702" s="22">
        <f t="shared" si="85"/>
        <v>517.85464519743346</v>
      </c>
      <c r="S702" s="22">
        <f t="shared" si="85"/>
        <v>466.0691806776901</v>
      </c>
      <c r="T702" s="22">
        <f t="shared" si="80"/>
        <v>871.72584774322877</v>
      </c>
    </row>
    <row r="703" spans="3:20" x14ac:dyDescent="0.3">
      <c r="C703" s="20" t="s">
        <v>22</v>
      </c>
      <c r="D703" s="20">
        <v>691</v>
      </c>
      <c r="E703" s="20">
        <v>102</v>
      </c>
      <c r="F703" s="21">
        <v>30.9</v>
      </c>
      <c r="G703" s="22">
        <f t="shared" si="86"/>
        <v>0.1111111111111112</v>
      </c>
      <c r="H703" s="22">
        <f t="shared" si="87"/>
        <v>-0.11111111111111095</v>
      </c>
      <c r="I703" s="22">
        <f t="shared" si="81"/>
        <v>8.5833333333333321</v>
      </c>
      <c r="J703" s="22">
        <f>'Data (2)'!$I$4*G703</f>
        <v>117.77777777777787</v>
      </c>
      <c r="K703" s="22">
        <f>('Data (2)'!$E$4*1.225*I703^2)/2</f>
        <v>30.531374714640616</v>
      </c>
      <c r="L703" s="22">
        <f>J703+K703+'Data (2)'!$G$4</f>
        <v>283.4909524924185</v>
      </c>
      <c r="M703" s="22">
        <f t="shared" si="82"/>
        <v>2.433297342226592</v>
      </c>
      <c r="N703" s="22">
        <f t="shared" si="83"/>
        <v>2.433297342226592</v>
      </c>
      <c r="O703" s="23">
        <f t="shared" si="84"/>
        <v>0</v>
      </c>
      <c r="P703" s="22">
        <f>SUM($N$12:N703)</f>
        <v>1340.2283257631454</v>
      </c>
      <c r="Q703" s="22">
        <f>SUM($O$12:O703)</f>
        <v>575.39405021937046</v>
      </c>
      <c r="R703" s="22">
        <f t="shared" si="85"/>
        <v>517.85464519743346</v>
      </c>
      <c r="S703" s="22">
        <f t="shared" si="85"/>
        <v>466.0691806776901</v>
      </c>
      <c r="T703" s="22">
        <f t="shared" si="80"/>
        <v>874.15914508545529</v>
      </c>
    </row>
    <row r="704" spans="3:20" x14ac:dyDescent="0.3">
      <c r="C704" s="20" t="s">
        <v>22</v>
      </c>
      <c r="D704" s="20">
        <v>692</v>
      </c>
      <c r="E704" s="20">
        <v>103</v>
      </c>
      <c r="F704" s="21">
        <v>31.1</v>
      </c>
      <c r="G704" s="22">
        <f t="shared" si="86"/>
        <v>0.12500000000000031</v>
      </c>
      <c r="H704" s="22">
        <f t="shared" si="87"/>
        <v>5.5555555555555601E-2</v>
      </c>
      <c r="I704" s="22">
        <f t="shared" si="81"/>
        <v>8.6388888888888893</v>
      </c>
      <c r="J704" s="22">
        <f>'Data (2)'!$I$4*G704</f>
        <v>132.50000000000031</v>
      </c>
      <c r="K704" s="22">
        <f>('Data (2)'!$E$4*1.225*I704^2)/2</f>
        <v>30.927881921793411</v>
      </c>
      <c r="L704" s="22">
        <f>J704+K704+'Data (2)'!$G$4</f>
        <v>298.60968192179371</v>
      </c>
      <c r="M704" s="22">
        <f t="shared" si="82"/>
        <v>2.5796558632688291</v>
      </c>
      <c r="N704" s="22">
        <f t="shared" si="83"/>
        <v>2.5796558632688291</v>
      </c>
      <c r="O704" s="23">
        <f t="shared" si="84"/>
        <v>0</v>
      </c>
      <c r="P704" s="22">
        <f>SUM($N$12:N704)</f>
        <v>1342.8079816264142</v>
      </c>
      <c r="Q704" s="22">
        <f>SUM($O$12:O704)</f>
        <v>575.39405021937046</v>
      </c>
      <c r="R704" s="22">
        <f t="shared" si="85"/>
        <v>517.85464519743346</v>
      </c>
      <c r="S704" s="22">
        <f t="shared" si="85"/>
        <v>466.0691806776901</v>
      </c>
      <c r="T704" s="22">
        <f t="shared" si="80"/>
        <v>876.73880094872402</v>
      </c>
    </row>
    <row r="705" spans="3:20" x14ac:dyDescent="0.3">
      <c r="C705" s="20" t="s">
        <v>22</v>
      </c>
      <c r="D705" s="20">
        <v>693</v>
      </c>
      <c r="E705" s="20">
        <v>104</v>
      </c>
      <c r="F705" s="21">
        <v>31.8</v>
      </c>
      <c r="G705" s="22">
        <f t="shared" si="86"/>
        <v>0.2222222222222224</v>
      </c>
      <c r="H705" s="22">
        <f t="shared" si="87"/>
        <v>3.472222222222221E-2</v>
      </c>
      <c r="I705" s="22">
        <f t="shared" si="81"/>
        <v>8.8333333333333339</v>
      </c>
      <c r="J705" s="22">
        <f>'Data (2)'!$I$4*G705</f>
        <v>235.55555555555574</v>
      </c>
      <c r="K705" s="22">
        <f>('Data (2)'!$E$4*1.225*I705^2)/2</f>
        <v>32.335802271062505</v>
      </c>
      <c r="L705" s="22">
        <f>J705+K705+'Data (2)'!$G$4</f>
        <v>403.07315782661823</v>
      </c>
      <c r="M705" s="22">
        <f t="shared" si="82"/>
        <v>3.5604795608017943</v>
      </c>
      <c r="N705" s="22">
        <f t="shared" si="83"/>
        <v>3.5604795608017943</v>
      </c>
      <c r="O705" s="23">
        <f t="shared" si="84"/>
        <v>0</v>
      </c>
      <c r="P705" s="22">
        <f>SUM($N$12:N705)</f>
        <v>1346.3684611872159</v>
      </c>
      <c r="Q705" s="22">
        <f>SUM($O$12:O705)</f>
        <v>575.39405021937046</v>
      </c>
      <c r="R705" s="22">
        <f t="shared" si="85"/>
        <v>517.85464519743346</v>
      </c>
      <c r="S705" s="22">
        <f t="shared" si="85"/>
        <v>466.0691806776901</v>
      </c>
      <c r="T705" s="22">
        <f t="shared" si="80"/>
        <v>880.29928050952572</v>
      </c>
    </row>
    <row r="706" spans="3:20" x14ac:dyDescent="0.3">
      <c r="C706" s="20" t="s">
        <v>22</v>
      </c>
      <c r="D706" s="20">
        <v>694</v>
      </c>
      <c r="E706" s="20">
        <v>105</v>
      </c>
      <c r="F706" s="21">
        <v>32.700000000000003</v>
      </c>
      <c r="G706" s="22">
        <f t="shared" si="86"/>
        <v>0.19444444444444473</v>
      </c>
      <c r="H706" s="22">
        <f t="shared" si="87"/>
        <v>-0.13194444444444484</v>
      </c>
      <c r="I706" s="22">
        <f t="shared" si="81"/>
        <v>9.0833333333333339</v>
      </c>
      <c r="J706" s="22">
        <f>'Data (2)'!$I$4*G706</f>
        <v>206.1111111111114</v>
      </c>
      <c r="K706" s="22">
        <f>('Data (2)'!$E$4*1.225*I706^2)/2</f>
        <v>34.192031575515635</v>
      </c>
      <c r="L706" s="22">
        <f>J706+K706+'Data (2)'!$G$4</f>
        <v>375.48494268662705</v>
      </c>
      <c r="M706" s="22">
        <f t="shared" si="82"/>
        <v>3.4106548960701959</v>
      </c>
      <c r="N706" s="22">
        <f t="shared" si="83"/>
        <v>3.4106548960701959</v>
      </c>
      <c r="O706" s="23">
        <f t="shared" si="84"/>
        <v>0</v>
      </c>
      <c r="P706" s="22">
        <f>SUM($N$12:N706)</f>
        <v>1349.779116083286</v>
      </c>
      <c r="Q706" s="22">
        <f>SUM($O$12:O706)</f>
        <v>575.39405021937046</v>
      </c>
      <c r="R706" s="22">
        <f t="shared" si="85"/>
        <v>517.85464519743346</v>
      </c>
      <c r="S706" s="22">
        <f t="shared" si="85"/>
        <v>466.0691806776901</v>
      </c>
      <c r="T706" s="22">
        <f t="shared" si="80"/>
        <v>883.70993540559584</v>
      </c>
    </row>
    <row r="707" spans="3:20" x14ac:dyDescent="0.3">
      <c r="C707" s="20" t="s">
        <v>22</v>
      </c>
      <c r="D707" s="20">
        <v>695</v>
      </c>
      <c r="E707" s="20">
        <v>106</v>
      </c>
      <c r="F707" s="21">
        <v>33.200000000000003</v>
      </c>
      <c r="G707" s="22">
        <f t="shared" si="86"/>
        <v>-4.1666666666667261E-2</v>
      </c>
      <c r="H707" s="22">
        <f t="shared" si="87"/>
        <v>-0.43750000000000028</v>
      </c>
      <c r="I707" s="22">
        <f t="shared" si="81"/>
        <v>9.2222222222222232</v>
      </c>
      <c r="J707" s="22">
        <f>'Data (2)'!$I$4*G707</f>
        <v>-44.166666666667297</v>
      </c>
      <c r="K707" s="22">
        <f>('Data (2)'!$E$4*1.225*I707^2)/2</f>
        <v>35.245653549361123</v>
      </c>
      <c r="L707" s="22">
        <f>J707+K707+'Data (2)'!$G$4</f>
        <v>126.26078688269384</v>
      </c>
      <c r="M707" s="22">
        <f t="shared" si="82"/>
        <v>1.1644050345848431</v>
      </c>
      <c r="N707" s="22">
        <f t="shared" si="83"/>
        <v>1.1644050345848431</v>
      </c>
      <c r="O707" s="23">
        <f t="shared" si="84"/>
        <v>0</v>
      </c>
      <c r="P707" s="22">
        <f>SUM($N$12:N707)</f>
        <v>1350.9435211178709</v>
      </c>
      <c r="Q707" s="22">
        <f>SUM($O$12:O707)</f>
        <v>575.39405021937046</v>
      </c>
      <c r="R707" s="22">
        <f t="shared" si="85"/>
        <v>517.85464519743346</v>
      </c>
      <c r="S707" s="22">
        <f t="shared" si="85"/>
        <v>466.0691806776901</v>
      </c>
      <c r="T707" s="22">
        <f t="shared" si="80"/>
        <v>884.87434044018073</v>
      </c>
    </row>
    <row r="708" spans="3:20" x14ac:dyDescent="0.3">
      <c r="C708" s="20" t="s">
        <v>22</v>
      </c>
      <c r="D708" s="20">
        <v>696</v>
      </c>
      <c r="E708" s="20">
        <v>107</v>
      </c>
      <c r="F708" s="21">
        <v>32.4</v>
      </c>
      <c r="G708" s="22">
        <f t="shared" si="86"/>
        <v>-0.6805555555555558</v>
      </c>
      <c r="H708" s="22">
        <f t="shared" si="87"/>
        <v>-0.4374999999999995</v>
      </c>
      <c r="I708" s="22">
        <f t="shared" si="81"/>
        <v>9</v>
      </c>
      <c r="J708" s="22">
        <f>'Data (2)'!$I$4*G708</f>
        <v>-721.38888888888914</v>
      </c>
      <c r="K708" s="22">
        <f>('Data (2)'!$E$4*1.225*I708^2)/2</f>
        <v>33.56753272425</v>
      </c>
      <c r="L708" s="22">
        <f>J708+K708+'Data (2)'!$G$4</f>
        <v>-552.63955616463909</v>
      </c>
      <c r="M708" s="22">
        <f t="shared" si="82"/>
        <v>-4.9737560054817518</v>
      </c>
      <c r="N708" s="22">
        <f t="shared" si="83"/>
        <v>0</v>
      </c>
      <c r="O708" s="23">
        <f t="shared" si="84"/>
        <v>4.9737560054817518</v>
      </c>
      <c r="P708" s="22">
        <f>SUM($N$12:N708)</f>
        <v>1350.9435211178709</v>
      </c>
      <c r="Q708" s="22">
        <f>SUM($O$12:O708)</f>
        <v>580.36780622485219</v>
      </c>
      <c r="R708" s="22">
        <f t="shared" si="85"/>
        <v>522.33102560236694</v>
      </c>
      <c r="S708" s="22">
        <f t="shared" si="85"/>
        <v>470.09792304213028</v>
      </c>
      <c r="T708" s="22">
        <f t="shared" si="80"/>
        <v>880.84559807574055</v>
      </c>
    </row>
    <row r="709" spans="3:20" x14ac:dyDescent="0.3">
      <c r="C709" s="20" t="s">
        <v>22</v>
      </c>
      <c r="D709" s="20">
        <v>697</v>
      </c>
      <c r="E709" s="20">
        <v>108</v>
      </c>
      <c r="F709" s="21">
        <v>28.3</v>
      </c>
      <c r="G709" s="22">
        <f t="shared" si="86"/>
        <v>-0.9166666666666663</v>
      </c>
      <c r="H709" s="22">
        <f t="shared" si="87"/>
        <v>-2.0833333333333148E-2</v>
      </c>
      <c r="I709" s="22">
        <f t="shared" si="81"/>
        <v>7.8611111111111107</v>
      </c>
      <c r="J709" s="22">
        <f>'Data (2)'!$I$4*G709</f>
        <v>-971.66666666666629</v>
      </c>
      <c r="K709" s="22">
        <f>('Data (2)'!$E$4*1.225*I709^2)/2</f>
        <v>25.609569123918401</v>
      </c>
      <c r="L709" s="22">
        <f>J709+K709+'Data (2)'!$G$4</f>
        <v>-810.87529754274783</v>
      </c>
      <c r="M709" s="22">
        <f t="shared" si="82"/>
        <v>-6.3743808112388232</v>
      </c>
      <c r="N709" s="22">
        <f t="shared" si="83"/>
        <v>0</v>
      </c>
      <c r="O709" s="23">
        <f t="shared" si="84"/>
        <v>6.3743808112388232</v>
      </c>
      <c r="P709" s="22">
        <f>SUM($N$12:N709)</f>
        <v>1350.9435211178709</v>
      </c>
      <c r="Q709" s="22">
        <f>SUM($O$12:O709)</f>
        <v>586.74218703609097</v>
      </c>
      <c r="R709" s="22">
        <f t="shared" si="85"/>
        <v>528.06796833248188</v>
      </c>
      <c r="S709" s="22">
        <f t="shared" si="85"/>
        <v>475.26117149923368</v>
      </c>
      <c r="T709" s="22">
        <f t="shared" si="80"/>
        <v>875.6823496186372</v>
      </c>
    </row>
    <row r="710" spans="3:20" x14ac:dyDescent="0.3">
      <c r="C710" s="20" t="s">
        <v>22</v>
      </c>
      <c r="D710" s="20">
        <v>698</v>
      </c>
      <c r="E710" s="20">
        <v>109</v>
      </c>
      <c r="F710" s="21">
        <v>25.8</v>
      </c>
      <c r="G710" s="22">
        <f t="shared" si="86"/>
        <v>-0.7222222222222221</v>
      </c>
      <c r="H710" s="22">
        <f t="shared" si="87"/>
        <v>0.18055555555555536</v>
      </c>
      <c r="I710" s="22">
        <f t="shared" si="81"/>
        <v>7.166666666666667</v>
      </c>
      <c r="J710" s="22">
        <f>'Data (2)'!$I$4*G710</f>
        <v>-765.55555555555543</v>
      </c>
      <c r="K710" s="22">
        <f>('Data (2)'!$E$4*1.225*I710^2)/2</f>
        <v>21.284762691062504</v>
      </c>
      <c r="L710" s="22">
        <f>J710+K710+'Data (2)'!$G$4</f>
        <v>-609.08899286449287</v>
      </c>
      <c r="M710" s="22">
        <f t="shared" si="82"/>
        <v>-4.3651377821955322</v>
      </c>
      <c r="N710" s="22">
        <f t="shared" si="83"/>
        <v>0</v>
      </c>
      <c r="O710" s="23">
        <f t="shared" si="84"/>
        <v>4.3651377821955322</v>
      </c>
      <c r="P710" s="22">
        <f>SUM($N$12:N710)</f>
        <v>1350.9435211178709</v>
      </c>
      <c r="Q710" s="22">
        <f>SUM($O$12:O710)</f>
        <v>591.10732481828654</v>
      </c>
      <c r="R710" s="22">
        <f t="shared" si="85"/>
        <v>531.99659233645787</v>
      </c>
      <c r="S710" s="22">
        <f t="shared" si="85"/>
        <v>478.79693310281209</v>
      </c>
      <c r="T710" s="22">
        <f t="shared" si="80"/>
        <v>872.1465880150588</v>
      </c>
    </row>
    <row r="711" spans="3:20" x14ac:dyDescent="0.3">
      <c r="C711" s="20" t="s">
        <v>22</v>
      </c>
      <c r="D711" s="20">
        <v>699</v>
      </c>
      <c r="E711" s="20">
        <v>110</v>
      </c>
      <c r="F711" s="21">
        <v>23.1</v>
      </c>
      <c r="G711" s="22">
        <f t="shared" si="86"/>
        <v>-0.55555555555555558</v>
      </c>
      <c r="H711" s="22">
        <f t="shared" si="87"/>
        <v>0.22916666666666646</v>
      </c>
      <c r="I711" s="22">
        <f t="shared" si="81"/>
        <v>6.416666666666667</v>
      </c>
      <c r="J711" s="22">
        <f>'Data (2)'!$I$4*G711</f>
        <v>-588.88888888888891</v>
      </c>
      <c r="K711" s="22">
        <f>('Data (2)'!$E$4*1.225*I711^2)/2</f>
        <v>17.062920226515629</v>
      </c>
      <c r="L711" s="22">
        <f>J711+K711+'Data (2)'!$G$4</f>
        <v>-436.64416866237326</v>
      </c>
      <c r="M711" s="22">
        <f t="shared" si="82"/>
        <v>-2.8018000822502285</v>
      </c>
      <c r="N711" s="22">
        <f t="shared" si="83"/>
        <v>0</v>
      </c>
      <c r="O711" s="23">
        <f t="shared" si="84"/>
        <v>2.8018000822502285</v>
      </c>
      <c r="P711" s="22">
        <f>SUM($N$12:N711)</f>
        <v>1350.9435211178709</v>
      </c>
      <c r="Q711" s="22">
        <f>SUM($O$12:O711)</f>
        <v>593.90912490053677</v>
      </c>
      <c r="R711" s="22">
        <f t="shared" si="85"/>
        <v>534.5182124104831</v>
      </c>
      <c r="S711" s="22">
        <f t="shared" si="85"/>
        <v>481.06639116943478</v>
      </c>
      <c r="T711" s="22">
        <f t="shared" si="80"/>
        <v>869.87712994843605</v>
      </c>
    </row>
    <row r="712" spans="3:20" x14ac:dyDescent="0.3">
      <c r="C712" s="20" t="s">
        <v>22</v>
      </c>
      <c r="D712" s="20">
        <v>700</v>
      </c>
      <c r="E712" s="20">
        <v>111</v>
      </c>
      <c r="F712" s="21">
        <v>21.8</v>
      </c>
      <c r="G712" s="22">
        <f t="shared" si="86"/>
        <v>-0.26388888888888917</v>
      </c>
      <c r="H712" s="22">
        <f t="shared" si="87"/>
        <v>0.22222222222222218</v>
      </c>
      <c r="I712" s="22">
        <f t="shared" si="81"/>
        <v>6.0555555555555554</v>
      </c>
      <c r="J712" s="22">
        <f>'Data (2)'!$I$4*G712</f>
        <v>-279.72222222222251</v>
      </c>
      <c r="K712" s="22">
        <f>('Data (2)'!$E$4*1.225*I712^2)/2</f>
        <v>15.196458478006946</v>
      </c>
      <c r="L712" s="22">
        <f>J712+K712+'Data (2)'!$G$4</f>
        <v>-129.34396374421556</v>
      </c>
      <c r="M712" s="22">
        <f t="shared" si="82"/>
        <v>-0.78324955822886078</v>
      </c>
      <c r="N712" s="22">
        <f t="shared" si="83"/>
        <v>0</v>
      </c>
      <c r="O712" s="23">
        <f t="shared" si="84"/>
        <v>0.78324955822886078</v>
      </c>
      <c r="P712" s="22">
        <f>SUM($N$12:N712)</f>
        <v>1350.9435211178709</v>
      </c>
      <c r="Q712" s="22">
        <f>SUM($O$12:O712)</f>
        <v>594.69237445876558</v>
      </c>
      <c r="R712" s="22">
        <f t="shared" si="85"/>
        <v>535.22313701288908</v>
      </c>
      <c r="S712" s="22">
        <f t="shared" si="85"/>
        <v>481.70082331160017</v>
      </c>
      <c r="T712" s="22">
        <f t="shared" si="80"/>
        <v>869.24269780627071</v>
      </c>
    </row>
    <row r="713" spans="3:20" x14ac:dyDescent="0.3">
      <c r="C713" s="20" t="s">
        <v>22</v>
      </c>
      <c r="D713" s="20">
        <v>701</v>
      </c>
      <c r="E713" s="20">
        <v>112</v>
      </c>
      <c r="F713" s="21">
        <v>21.2</v>
      </c>
      <c r="G713" s="22">
        <f t="shared" si="86"/>
        <v>-0.1111111111111112</v>
      </c>
      <c r="H713" s="22">
        <f t="shared" si="87"/>
        <v>0.11805555555555575</v>
      </c>
      <c r="I713" s="22">
        <f t="shared" si="81"/>
        <v>5.8888888888888884</v>
      </c>
      <c r="J713" s="22">
        <f>'Data (2)'!$I$4*G713</f>
        <v>-117.77777777777787</v>
      </c>
      <c r="K713" s="22">
        <f>('Data (2)'!$E$4*1.225*I713^2)/2</f>
        <v>14.371467676027777</v>
      </c>
      <c r="L713" s="22">
        <f>J713+K713+'Data (2)'!$G$4</f>
        <v>31.775489898249916</v>
      </c>
      <c r="M713" s="22">
        <f t="shared" si="82"/>
        <v>0.18712232940080506</v>
      </c>
      <c r="N713" s="22">
        <f t="shared" si="83"/>
        <v>0.18712232940080506</v>
      </c>
      <c r="O713" s="23">
        <f t="shared" si="84"/>
        <v>0</v>
      </c>
      <c r="P713" s="22">
        <f>SUM($N$12:N713)</f>
        <v>1351.1306434472717</v>
      </c>
      <c r="Q713" s="22">
        <f>SUM($O$12:O713)</f>
        <v>594.69237445876558</v>
      </c>
      <c r="R713" s="22">
        <f t="shared" si="85"/>
        <v>535.22313701288908</v>
      </c>
      <c r="S713" s="22">
        <f t="shared" si="85"/>
        <v>481.70082331160017</v>
      </c>
      <c r="T713" s="22">
        <f t="shared" si="80"/>
        <v>869.42982013567155</v>
      </c>
    </row>
    <row r="714" spans="3:20" x14ac:dyDescent="0.3">
      <c r="C714" s="20" t="s">
        <v>22</v>
      </c>
      <c r="D714" s="20">
        <v>702</v>
      </c>
      <c r="E714" s="20">
        <v>113</v>
      </c>
      <c r="F714" s="21">
        <v>21</v>
      </c>
      <c r="G714" s="22">
        <f t="shared" si="86"/>
        <v>-2.7777777777777679E-2</v>
      </c>
      <c r="H714" s="22">
        <f t="shared" si="87"/>
        <v>4.8611111111111056E-2</v>
      </c>
      <c r="I714" s="22">
        <f t="shared" si="81"/>
        <v>5.833333333333333</v>
      </c>
      <c r="J714" s="22">
        <f>'Data (2)'!$I$4*G714</f>
        <v>-29.44444444444434</v>
      </c>
      <c r="K714" s="22">
        <f>('Data (2)'!$E$4*1.225*I714^2)/2</f>
        <v>14.101586964062498</v>
      </c>
      <c r="L714" s="22">
        <f>J714+K714+'Data (2)'!$G$4</f>
        <v>119.83894251961817</v>
      </c>
      <c r="M714" s="22">
        <f t="shared" si="82"/>
        <v>0.69906049803110604</v>
      </c>
      <c r="N714" s="22">
        <f t="shared" si="83"/>
        <v>0.69906049803110604</v>
      </c>
      <c r="O714" s="23">
        <f t="shared" si="84"/>
        <v>0</v>
      </c>
      <c r="P714" s="22">
        <f>SUM($N$12:N714)</f>
        <v>1351.8297039453028</v>
      </c>
      <c r="Q714" s="22">
        <f>SUM($O$12:O714)</f>
        <v>594.69237445876558</v>
      </c>
      <c r="R714" s="22">
        <f t="shared" si="85"/>
        <v>535.22313701288908</v>
      </c>
      <c r="S714" s="22">
        <f t="shared" si="85"/>
        <v>481.70082331160017</v>
      </c>
      <c r="T714" s="22">
        <f t="shared" si="80"/>
        <v>870.12888063370258</v>
      </c>
    </row>
    <row r="715" spans="3:20" x14ac:dyDescent="0.3">
      <c r="C715" s="20" t="s">
        <v>22</v>
      </c>
      <c r="D715" s="20">
        <v>703</v>
      </c>
      <c r="E715" s="20">
        <v>114</v>
      </c>
      <c r="F715" s="21">
        <v>21</v>
      </c>
      <c r="G715" s="22">
        <f t="shared" si="86"/>
        <v>-1.3888888888889086E-2</v>
      </c>
      <c r="H715" s="22">
        <f t="shared" si="87"/>
        <v>-6.2500000000000153E-2</v>
      </c>
      <c r="I715" s="22">
        <f t="shared" si="81"/>
        <v>5.833333333333333</v>
      </c>
      <c r="J715" s="22">
        <f>'Data (2)'!$I$4*G715</f>
        <v>-14.722222222222431</v>
      </c>
      <c r="K715" s="22">
        <f>('Data (2)'!$E$4*1.225*I715^2)/2</f>
        <v>14.101586964062498</v>
      </c>
      <c r="L715" s="22">
        <f>J715+K715+'Data (2)'!$G$4</f>
        <v>134.56116474184009</v>
      </c>
      <c r="M715" s="22">
        <f t="shared" si="82"/>
        <v>0.78494012766073373</v>
      </c>
      <c r="N715" s="22">
        <f t="shared" si="83"/>
        <v>0.78494012766073373</v>
      </c>
      <c r="O715" s="23">
        <f t="shared" si="84"/>
        <v>0</v>
      </c>
      <c r="P715" s="22">
        <f>SUM($N$12:N715)</f>
        <v>1352.6146440729635</v>
      </c>
      <c r="Q715" s="22">
        <f>SUM($O$12:O715)</f>
        <v>594.69237445876558</v>
      </c>
      <c r="R715" s="22">
        <f t="shared" si="85"/>
        <v>535.22313701288908</v>
      </c>
      <c r="S715" s="22">
        <f t="shared" si="85"/>
        <v>481.70082331160017</v>
      </c>
      <c r="T715" s="22">
        <f t="shared" si="80"/>
        <v>870.91382076136335</v>
      </c>
    </row>
    <row r="716" spans="3:20" x14ac:dyDescent="0.3">
      <c r="C716" s="20" t="s">
        <v>22</v>
      </c>
      <c r="D716" s="20">
        <v>704</v>
      </c>
      <c r="E716" s="20">
        <v>115</v>
      </c>
      <c r="F716" s="21">
        <v>20.9</v>
      </c>
      <c r="G716" s="22">
        <f t="shared" si="86"/>
        <v>-0.15277777777777798</v>
      </c>
      <c r="H716" s="22">
        <f t="shared" si="87"/>
        <v>-0.20138888888888878</v>
      </c>
      <c r="I716" s="22">
        <f t="shared" si="81"/>
        <v>5.8055555555555554</v>
      </c>
      <c r="J716" s="22">
        <f>'Data (2)'!$I$4*G716</f>
        <v>-161.94444444444466</v>
      </c>
      <c r="K716" s="22">
        <f>('Data (2)'!$E$4*1.225*I716^2)/2</f>
        <v>13.967605899710071</v>
      </c>
      <c r="L716" s="22">
        <f>J716+K716+'Data (2)'!$G$4</f>
        <v>-12.795038544734581</v>
      </c>
      <c r="M716" s="22">
        <f t="shared" si="82"/>
        <v>-7.4282307106931317E-2</v>
      </c>
      <c r="N716" s="22">
        <f t="shared" si="83"/>
        <v>0</v>
      </c>
      <c r="O716" s="23">
        <f t="shared" si="84"/>
        <v>7.4282307106931317E-2</v>
      </c>
      <c r="P716" s="22">
        <f>SUM($N$12:N716)</f>
        <v>1352.6146440729635</v>
      </c>
      <c r="Q716" s="22">
        <f>SUM($O$12:O716)</f>
        <v>594.76665676587254</v>
      </c>
      <c r="R716" s="22">
        <f t="shared" si="85"/>
        <v>535.28999108928531</v>
      </c>
      <c r="S716" s="22">
        <f t="shared" si="85"/>
        <v>481.76099198035678</v>
      </c>
      <c r="T716" s="22">
        <f t="shared" ref="T716:T779" si="88">P716-S716</f>
        <v>870.85365209260681</v>
      </c>
    </row>
    <row r="717" spans="3:20" x14ac:dyDescent="0.3">
      <c r="C717" s="20" t="s">
        <v>22</v>
      </c>
      <c r="D717" s="20">
        <v>705</v>
      </c>
      <c r="E717" s="20">
        <v>116</v>
      </c>
      <c r="F717" s="21">
        <v>19.899999999999999</v>
      </c>
      <c r="G717" s="22">
        <f t="shared" si="86"/>
        <v>-0.41666666666666663</v>
      </c>
      <c r="H717" s="22">
        <f t="shared" si="87"/>
        <v>-0.25694444444444425</v>
      </c>
      <c r="I717" s="22">
        <f t="shared" ref="I717:I780" si="89">F717/3.6</f>
        <v>5.5277777777777777</v>
      </c>
      <c r="J717" s="22">
        <f>'Data (2)'!$I$4*G717</f>
        <v>-441.66666666666663</v>
      </c>
      <c r="K717" s="22">
        <f>('Data (2)'!$E$4*1.225*I717^2)/2</f>
        <v>12.662969282626737</v>
      </c>
      <c r="L717" s="22">
        <f>J717+K717+'Data (2)'!$G$4</f>
        <v>-293.82189738403986</v>
      </c>
      <c r="M717" s="22">
        <f t="shared" ref="M717:M780" si="90">(I717*L717)/1000</f>
        <v>-1.6241821549839981</v>
      </c>
      <c r="N717" s="22">
        <f t="shared" ref="N717:N780" si="91">IF(M717&gt;0, M717, 0)</f>
        <v>0</v>
      </c>
      <c r="O717" s="23">
        <f t="shared" ref="O717:O780" si="92">ABS(IF(((I717*L717)/1000)&lt;0, ((I717*L717)/1000), 0))</f>
        <v>1.6241821549839981</v>
      </c>
      <c r="P717" s="22">
        <f>SUM($N$12:N717)</f>
        <v>1352.6146440729635</v>
      </c>
      <c r="Q717" s="22">
        <f>SUM($O$12:O717)</f>
        <v>596.39083892085648</v>
      </c>
      <c r="R717" s="22">
        <f t="shared" ref="R717:S780" si="93">Q717*($E$8/100)</f>
        <v>536.75175502877084</v>
      </c>
      <c r="S717" s="22">
        <f t="shared" si="93"/>
        <v>483.07657952589375</v>
      </c>
      <c r="T717" s="22">
        <f t="shared" si="88"/>
        <v>869.53806454706978</v>
      </c>
    </row>
    <row r="718" spans="3:20" x14ac:dyDescent="0.3">
      <c r="C718" s="20" t="s">
        <v>22</v>
      </c>
      <c r="D718" s="20">
        <v>706</v>
      </c>
      <c r="E718" s="20">
        <v>117</v>
      </c>
      <c r="F718" s="21">
        <v>17.899999999999999</v>
      </c>
      <c r="G718" s="22">
        <f t="shared" ref="G718:G781" si="94">($F719-$F717)/2/3.6</f>
        <v>-0.66666666666666652</v>
      </c>
      <c r="H718" s="22">
        <f t="shared" ref="H718:H781" si="95">($G719-$G717)/2</f>
        <v>-0.1458333333333332</v>
      </c>
      <c r="I718" s="22">
        <f t="shared" si="89"/>
        <v>4.9722222222222214</v>
      </c>
      <c r="J718" s="22">
        <f>'Data (2)'!$I$4*G718</f>
        <v>-706.66666666666652</v>
      </c>
      <c r="K718" s="22">
        <f>('Data (2)'!$E$4*1.225*I718^2)/2</f>
        <v>10.245554374501735</v>
      </c>
      <c r="L718" s="22">
        <f>J718+K718+'Data (2)'!$G$4</f>
        <v>-561.23931229216487</v>
      </c>
      <c r="M718" s="22">
        <f t="shared" si="90"/>
        <v>-2.7906065805638196</v>
      </c>
      <c r="N718" s="22">
        <f t="shared" si="91"/>
        <v>0</v>
      </c>
      <c r="O718" s="23">
        <f t="shared" si="92"/>
        <v>2.7906065805638196</v>
      </c>
      <c r="P718" s="22">
        <f>SUM($N$12:N718)</f>
        <v>1352.6146440729635</v>
      </c>
      <c r="Q718" s="22">
        <f>SUM($O$12:O718)</f>
        <v>599.18144550142028</v>
      </c>
      <c r="R718" s="22">
        <f t="shared" si="93"/>
        <v>539.26330095127832</v>
      </c>
      <c r="S718" s="22">
        <f t="shared" si="93"/>
        <v>485.33697085615051</v>
      </c>
      <c r="T718" s="22">
        <f t="shared" si="88"/>
        <v>867.27767321681301</v>
      </c>
    </row>
    <row r="719" spans="3:20" x14ac:dyDescent="0.3">
      <c r="C719" s="20" t="s">
        <v>22</v>
      </c>
      <c r="D719" s="20">
        <v>707</v>
      </c>
      <c r="E719" s="20">
        <v>118</v>
      </c>
      <c r="F719" s="21">
        <v>15.1</v>
      </c>
      <c r="G719" s="22">
        <f t="shared" si="94"/>
        <v>-0.70833333333333304</v>
      </c>
      <c r="H719" s="22">
        <f t="shared" si="95"/>
        <v>0.11805555555555552</v>
      </c>
      <c r="I719" s="22">
        <f t="shared" si="89"/>
        <v>4.1944444444444446</v>
      </c>
      <c r="J719" s="22">
        <f>'Data (2)'!$I$4*G719</f>
        <v>-750.83333333333303</v>
      </c>
      <c r="K719" s="22">
        <f>('Data (2)'!$E$4*1.225*I719^2)/2</f>
        <v>7.2909361534600716</v>
      </c>
      <c r="L719" s="22">
        <f>J719+K719+'Data (2)'!$G$4</f>
        <v>-608.36059717987291</v>
      </c>
      <c r="M719" s="22">
        <f t="shared" si="90"/>
        <v>-2.5517347270600226</v>
      </c>
      <c r="N719" s="22">
        <f t="shared" si="91"/>
        <v>0</v>
      </c>
      <c r="O719" s="23">
        <f t="shared" si="92"/>
        <v>2.5517347270600226</v>
      </c>
      <c r="P719" s="22">
        <f>SUM($N$12:N719)</f>
        <v>1352.6146440729635</v>
      </c>
      <c r="Q719" s="22">
        <f>SUM($O$12:O719)</f>
        <v>601.73318022848025</v>
      </c>
      <c r="R719" s="22">
        <f t="shared" si="93"/>
        <v>541.55986220563227</v>
      </c>
      <c r="S719" s="22">
        <f t="shared" si="93"/>
        <v>487.40387598506908</v>
      </c>
      <c r="T719" s="22">
        <f t="shared" si="88"/>
        <v>865.21076808789439</v>
      </c>
    </row>
    <row r="720" spans="3:20" x14ac:dyDescent="0.3">
      <c r="C720" s="20" t="s">
        <v>22</v>
      </c>
      <c r="D720" s="20">
        <v>708</v>
      </c>
      <c r="E720" s="20">
        <v>119</v>
      </c>
      <c r="F720" s="21">
        <v>12.8</v>
      </c>
      <c r="G720" s="22">
        <f t="shared" si="94"/>
        <v>-0.43055555555555547</v>
      </c>
      <c r="H720" s="22">
        <f t="shared" si="95"/>
        <v>0.3819444444444442</v>
      </c>
      <c r="I720" s="22">
        <f t="shared" si="89"/>
        <v>3.5555555555555558</v>
      </c>
      <c r="J720" s="22">
        <f>'Data (2)'!$I$4*G720</f>
        <v>-456.3888888888888</v>
      </c>
      <c r="K720" s="22">
        <f>('Data (2)'!$E$4*1.225*I720^2)/2</f>
        <v>5.2390113564444452</v>
      </c>
      <c r="L720" s="22">
        <f>J720+K720+'Data (2)'!$G$4</f>
        <v>-315.96807753244434</v>
      </c>
      <c r="M720" s="22">
        <f t="shared" si="90"/>
        <v>-1.1234420534486911</v>
      </c>
      <c r="N720" s="22">
        <f t="shared" si="91"/>
        <v>0</v>
      </c>
      <c r="O720" s="23">
        <f t="shared" si="92"/>
        <v>1.1234420534486911</v>
      </c>
      <c r="P720" s="22">
        <f>SUM($N$12:N720)</f>
        <v>1352.6146440729635</v>
      </c>
      <c r="Q720" s="22">
        <f>SUM($O$12:O720)</f>
        <v>602.85662228192894</v>
      </c>
      <c r="R720" s="22">
        <f t="shared" si="93"/>
        <v>542.57096005373603</v>
      </c>
      <c r="S720" s="22">
        <f t="shared" si="93"/>
        <v>488.31386404836246</v>
      </c>
      <c r="T720" s="22">
        <f t="shared" si="88"/>
        <v>864.30078002460107</v>
      </c>
    </row>
    <row r="721" spans="3:20" x14ac:dyDescent="0.3">
      <c r="C721" s="20" t="s">
        <v>22</v>
      </c>
      <c r="D721" s="20">
        <v>709</v>
      </c>
      <c r="E721" s="20">
        <v>120</v>
      </c>
      <c r="F721" s="21">
        <v>12</v>
      </c>
      <c r="G721" s="22">
        <f t="shared" si="94"/>
        <v>5.5555555555555358E-2</v>
      </c>
      <c r="H721" s="22">
        <f t="shared" si="95"/>
        <v>0.56944444444444442</v>
      </c>
      <c r="I721" s="22">
        <f t="shared" si="89"/>
        <v>3.333333333333333</v>
      </c>
      <c r="J721" s="22">
        <f>'Data (2)'!$I$4*G721</f>
        <v>58.88888888888868</v>
      </c>
      <c r="K721" s="22">
        <f>('Data (2)'!$E$4*1.225*I721^2)/2</f>
        <v>4.6045998249999993</v>
      </c>
      <c r="L721" s="22">
        <f>J721+K721+'Data (2)'!$G$4</f>
        <v>198.67528871388868</v>
      </c>
      <c r="M721" s="22">
        <f t="shared" si="90"/>
        <v>0.66225096237962888</v>
      </c>
      <c r="N721" s="22">
        <f t="shared" si="91"/>
        <v>0.66225096237962888</v>
      </c>
      <c r="O721" s="23">
        <f t="shared" si="92"/>
        <v>0</v>
      </c>
      <c r="P721" s="22">
        <f>SUM($N$12:N721)</f>
        <v>1353.2768950353432</v>
      </c>
      <c r="Q721" s="22">
        <f>SUM($O$12:O721)</f>
        <v>602.85662228192894</v>
      </c>
      <c r="R721" s="22">
        <f t="shared" si="93"/>
        <v>542.57096005373603</v>
      </c>
      <c r="S721" s="22">
        <f t="shared" si="93"/>
        <v>488.31386404836246</v>
      </c>
      <c r="T721" s="22">
        <f t="shared" si="88"/>
        <v>864.9630309869807</v>
      </c>
    </row>
    <row r="722" spans="3:20" x14ac:dyDescent="0.3">
      <c r="C722" s="20" t="s">
        <v>22</v>
      </c>
      <c r="D722" s="20">
        <v>710</v>
      </c>
      <c r="E722" s="20">
        <v>121</v>
      </c>
      <c r="F722" s="21">
        <v>13.2</v>
      </c>
      <c r="G722" s="22">
        <f t="shared" si="94"/>
        <v>0.70833333333333348</v>
      </c>
      <c r="H722" s="22">
        <f t="shared" si="95"/>
        <v>0.52083333333333359</v>
      </c>
      <c r="I722" s="22">
        <f t="shared" si="89"/>
        <v>3.6666666666666665</v>
      </c>
      <c r="J722" s="22">
        <f>'Data (2)'!$I$4*G722</f>
        <v>750.83333333333348</v>
      </c>
      <c r="K722" s="22">
        <f>('Data (2)'!$E$4*1.225*I722^2)/2</f>
        <v>5.57156578825</v>
      </c>
      <c r="L722" s="22">
        <f>J722+K722+'Data (2)'!$G$4</f>
        <v>891.58669912158348</v>
      </c>
      <c r="M722" s="22">
        <f t="shared" si="90"/>
        <v>3.2691512301124726</v>
      </c>
      <c r="N722" s="22">
        <f t="shared" si="91"/>
        <v>3.2691512301124726</v>
      </c>
      <c r="O722" s="23">
        <f t="shared" si="92"/>
        <v>0</v>
      </c>
      <c r="P722" s="22">
        <f>SUM($N$12:N722)</f>
        <v>1356.5460462654557</v>
      </c>
      <c r="Q722" s="22">
        <f>SUM($O$12:O722)</f>
        <v>602.85662228192894</v>
      </c>
      <c r="R722" s="22">
        <f t="shared" si="93"/>
        <v>542.57096005373603</v>
      </c>
      <c r="S722" s="22">
        <f t="shared" si="93"/>
        <v>488.31386404836246</v>
      </c>
      <c r="T722" s="22">
        <f t="shared" si="88"/>
        <v>868.23218221709328</v>
      </c>
    </row>
    <row r="723" spans="3:20" x14ac:dyDescent="0.3">
      <c r="C723" s="20" t="s">
        <v>22</v>
      </c>
      <c r="D723" s="20">
        <v>711</v>
      </c>
      <c r="E723" s="20">
        <v>122</v>
      </c>
      <c r="F723" s="21">
        <v>17.100000000000001</v>
      </c>
      <c r="G723" s="22">
        <f t="shared" si="94"/>
        <v>1.0972222222222225</v>
      </c>
      <c r="H723" s="22">
        <f t="shared" si="95"/>
        <v>-2.7777777777777901E-2</v>
      </c>
      <c r="I723" s="22">
        <f t="shared" si="89"/>
        <v>4.75</v>
      </c>
      <c r="J723" s="22">
        <f>'Data (2)'!$I$4*G723</f>
        <v>1163.0555555555559</v>
      </c>
      <c r="K723" s="22">
        <f>('Data (2)'!$E$4*1.225*I723^2)/2</f>
        <v>9.350215519640626</v>
      </c>
      <c r="L723" s="22">
        <f>J723+K723+'Data (2)'!$G$4</f>
        <v>1307.5875710751966</v>
      </c>
      <c r="M723" s="22">
        <f t="shared" si="90"/>
        <v>6.2110409626071839</v>
      </c>
      <c r="N723" s="22">
        <f t="shared" si="91"/>
        <v>6.2110409626071839</v>
      </c>
      <c r="O723" s="23">
        <f t="shared" si="92"/>
        <v>0</v>
      </c>
      <c r="P723" s="22">
        <f>SUM($N$12:N723)</f>
        <v>1362.757087228063</v>
      </c>
      <c r="Q723" s="22">
        <f>SUM($O$12:O723)</f>
        <v>602.85662228192894</v>
      </c>
      <c r="R723" s="22">
        <f t="shared" si="93"/>
        <v>542.57096005373603</v>
      </c>
      <c r="S723" s="22">
        <f t="shared" si="93"/>
        <v>488.31386404836246</v>
      </c>
      <c r="T723" s="22">
        <f t="shared" si="88"/>
        <v>874.44322317970057</v>
      </c>
    </row>
    <row r="724" spans="3:20" x14ac:dyDescent="0.3">
      <c r="C724" s="20" t="s">
        <v>22</v>
      </c>
      <c r="D724" s="20">
        <v>712</v>
      </c>
      <c r="E724" s="20">
        <v>123</v>
      </c>
      <c r="F724" s="21">
        <v>21.1</v>
      </c>
      <c r="G724" s="22">
        <f t="shared" si="94"/>
        <v>0.65277777777777768</v>
      </c>
      <c r="H724" s="22">
        <f t="shared" si="95"/>
        <v>-0.54166666666666696</v>
      </c>
      <c r="I724" s="22">
        <f t="shared" si="89"/>
        <v>5.8611111111111116</v>
      </c>
      <c r="J724" s="22">
        <f>'Data (2)'!$I$4*G724</f>
        <v>691.94444444444434</v>
      </c>
      <c r="K724" s="22">
        <f>('Data (2)'!$E$4*1.225*I724^2)/2</f>
        <v>14.236207556168406</v>
      </c>
      <c r="L724" s="22">
        <f>J724+K724+'Data (2)'!$G$4</f>
        <v>841.36245200061285</v>
      </c>
      <c r="M724" s="22">
        <f t="shared" si="90"/>
        <v>4.9313188158924817</v>
      </c>
      <c r="N724" s="22">
        <f t="shared" si="91"/>
        <v>4.9313188158924817</v>
      </c>
      <c r="O724" s="23">
        <f t="shared" si="92"/>
        <v>0</v>
      </c>
      <c r="P724" s="22">
        <f>SUM($N$12:N724)</f>
        <v>1367.6884060439554</v>
      </c>
      <c r="Q724" s="22">
        <f>SUM($O$12:O724)</f>
        <v>602.85662228192894</v>
      </c>
      <c r="R724" s="22">
        <f t="shared" si="93"/>
        <v>542.57096005373603</v>
      </c>
      <c r="S724" s="22">
        <f t="shared" si="93"/>
        <v>488.31386404836246</v>
      </c>
      <c r="T724" s="22">
        <f t="shared" si="88"/>
        <v>879.37454199559295</v>
      </c>
    </row>
    <row r="725" spans="3:20" x14ac:dyDescent="0.3">
      <c r="C725" s="20" t="s">
        <v>22</v>
      </c>
      <c r="D725" s="20">
        <v>713</v>
      </c>
      <c r="E725" s="20">
        <v>124</v>
      </c>
      <c r="F725" s="21">
        <v>21.8</v>
      </c>
      <c r="G725" s="22">
        <f t="shared" si="94"/>
        <v>1.3888888888888593E-2</v>
      </c>
      <c r="H725" s="22">
        <f t="shared" si="95"/>
        <v>-0.55555555555555558</v>
      </c>
      <c r="I725" s="22">
        <f t="shared" si="89"/>
        <v>6.0555555555555554</v>
      </c>
      <c r="J725" s="22">
        <f>'Data (2)'!$I$4*G725</f>
        <v>14.722222222221909</v>
      </c>
      <c r="K725" s="22">
        <f>('Data (2)'!$E$4*1.225*I725^2)/2</f>
        <v>15.196458478006946</v>
      </c>
      <c r="L725" s="22">
        <f>J725+K725+'Data (2)'!$G$4</f>
        <v>165.10048070022887</v>
      </c>
      <c r="M725" s="22">
        <f t="shared" si="90"/>
        <v>0.99977513312916366</v>
      </c>
      <c r="N725" s="22">
        <f t="shared" si="91"/>
        <v>0.99977513312916366</v>
      </c>
      <c r="O725" s="23">
        <f t="shared" si="92"/>
        <v>0</v>
      </c>
      <c r="P725" s="22">
        <f>SUM($N$12:N725)</f>
        <v>1368.6881811770845</v>
      </c>
      <c r="Q725" s="22">
        <f>SUM($O$12:O725)</f>
        <v>602.85662228192894</v>
      </c>
      <c r="R725" s="22">
        <f t="shared" si="93"/>
        <v>542.57096005373603</v>
      </c>
      <c r="S725" s="22">
        <f t="shared" si="93"/>
        <v>488.31386404836246</v>
      </c>
      <c r="T725" s="22">
        <f t="shared" si="88"/>
        <v>880.37431712872205</v>
      </c>
    </row>
    <row r="726" spans="3:20" x14ac:dyDescent="0.3">
      <c r="C726" s="20" t="s">
        <v>22</v>
      </c>
      <c r="D726" s="20">
        <v>714</v>
      </c>
      <c r="E726" s="20">
        <v>125</v>
      </c>
      <c r="F726" s="21">
        <v>21.2</v>
      </c>
      <c r="G726" s="22">
        <f t="shared" si="94"/>
        <v>-0.45833333333333343</v>
      </c>
      <c r="H726" s="22">
        <f t="shared" si="95"/>
        <v>-0.51388888888888862</v>
      </c>
      <c r="I726" s="22">
        <f t="shared" si="89"/>
        <v>5.8888888888888884</v>
      </c>
      <c r="J726" s="22">
        <f>'Data (2)'!$I$4*G726</f>
        <v>-485.83333333333343</v>
      </c>
      <c r="K726" s="22">
        <f>('Data (2)'!$E$4*1.225*I726^2)/2</f>
        <v>14.371467676027777</v>
      </c>
      <c r="L726" s="22">
        <f>J726+K726+'Data (2)'!$G$4</f>
        <v>-336.28006565730567</v>
      </c>
      <c r="M726" s="22">
        <f t="shared" si="90"/>
        <v>-1.9803159422041332</v>
      </c>
      <c r="N726" s="22">
        <f t="shared" si="91"/>
        <v>0</v>
      </c>
      <c r="O726" s="23">
        <f t="shared" si="92"/>
        <v>1.9803159422041332</v>
      </c>
      <c r="P726" s="22">
        <f>SUM($N$12:N726)</f>
        <v>1368.6881811770845</v>
      </c>
      <c r="Q726" s="22">
        <f>SUM($O$12:O726)</f>
        <v>604.83693822413306</v>
      </c>
      <c r="R726" s="22">
        <f t="shared" si="93"/>
        <v>544.35324440171973</v>
      </c>
      <c r="S726" s="22">
        <f t="shared" si="93"/>
        <v>489.9179199615478</v>
      </c>
      <c r="T726" s="22">
        <f t="shared" si="88"/>
        <v>878.77026121553672</v>
      </c>
    </row>
    <row r="727" spans="3:20" x14ac:dyDescent="0.3">
      <c r="C727" s="20" t="s">
        <v>22</v>
      </c>
      <c r="D727" s="20">
        <v>715</v>
      </c>
      <c r="E727" s="20">
        <v>126</v>
      </c>
      <c r="F727" s="21">
        <v>18.5</v>
      </c>
      <c r="G727" s="22">
        <f t="shared" si="94"/>
        <v>-1.0138888888888886</v>
      </c>
      <c r="H727" s="22">
        <f t="shared" si="95"/>
        <v>-0.22222222222222218</v>
      </c>
      <c r="I727" s="22">
        <f t="shared" si="89"/>
        <v>5.1388888888888884</v>
      </c>
      <c r="J727" s="22">
        <f>'Data (2)'!$I$4*G727</f>
        <v>-1074.7222222222219</v>
      </c>
      <c r="K727" s="22">
        <f>('Data (2)'!$E$4*1.225*I727^2)/2</f>
        <v>10.943918681293402</v>
      </c>
      <c r="L727" s="22">
        <f>J727+K727+'Data (2)'!$G$4</f>
        <v>-928.59650354092855</v>
      </c>
      <c r="M727" s="22">
        <f t="shared" si="90"/>
        <v>-4.7719542543075493</v>
      </c>
      <c r="N727" s="22">
        <f t="shared" si="91"/>
        <v>0</v>
      </c>
      <c r="O727" s="23">
        <f t="shared" si="92"/>
        <v>4.7719542543075493</v>
      </c>
      <c r="P727" s="22">
        <f>SUM($N$12:N727)</f>
        <v>1368.6881811770845</v>
      </c>
      <c r="Q727" s="22">
        <f>SUM($O$12:O727)</f>
        <v>609.60889247844057</v>
      </c>
      <c r="R727" s="22">
        <f t="shared" si="93"/>
        <v>548.64800323059649</v>
      </c>
      <c r="S727" s="22">
        <f t="shared" si="93"/>
        <v>493.78320290753686</v>
      </c>
      <c r="T727" s="22">
        <f t="shared" si="88"/>
        <v>874.90497826954766</v>
      </c>
    </row>
    <row r="728" spans="3:20" x14ac:dyDescent="0.3">
      <c r="C728" s="20" t="s">
        <v>22</v>
      </c>
      <c r="D728" s="20">
        <v>716</v>
      </c>
      <c r="E728" s="20">
        <v>127</v>
      </c>
      <c r="F728" s="21">
        <v>13.9</v>
      </c>
      <c r="G728" s="22">
        <f t="shared" si="94"/>
        <v>-0.90277777777777779</v>
      </c>
      <c r="H728" s="22">
        <f t="shared" si="95"/>
        <v>0.37499999999999983</v>
      </c>
      <c r="I728" s="22">
        <f t="shared" si="89"/>
        <v>3.8611111111111112</v>
      </c>
      <c r="J728" s="22">
        <f>'Data (2)'!$I$4*G728</f>
        <v>-956.94444444444446</v>
      </c>
      <c r="K728" s="22">
        <f>('Data (2)'!$E$4*1.225*I728^2)/2</f>
        <v>6.178157862418403</v>
      </c>
      <c r="L728" s="22">
        <f>J728+K728+'Data (2)'!$G$4</f>
        <v>-815.5844865820261</v>
      </c>
      <c r="M728" s="22">
        <f t="shared" si="90"/>
        <v>-3.1490623231917119</v>
      </c>
      <c r="N728" s="22">
        <f t="shared" si="91"/>
        <v>0</v>
      </c>
      <c r="O728" s="23">
        <f t="shared" si="92"/>
        <v>3.1490623231917119</v>
      </c>
      <c r="P728" s="22">
        <f>SUM($N$12:N728)</f>
        <v>1368.6881811770845</v>
      </c>
      <c r="Q728" s="22">
        <f>SUM($O$12:O728)</f>
        <v>612.75795480163231</v>
      </c>
      <c r="R728" s="22">
        <f t="shared" si="93"/>
        <v>551.48215932146911</v>
      </c>
      <c r="S728" s="22">
        <f t="shared" si="93"/>
        <v>496.3339433893222</v>
      </c>
      <c r="T728" s="22">
        <f t="shared" si="88"/>
        <v>872.35423778776226</v>
      </c>
    </row>
    <row r="729" spans="3:20" x14ac:dyDescent="0.3">
      <c r="C729" s="20" t="s">
        <v>22</v>
      </c>
      <c r="D729" s="20">
        <v>717</v>
      </c>
      <c r="E729" s="20">
        <v>128</v>
      </c>
      <c r="F729" s="21">
        <v>12</v>
      </c>
      <c r="G729" s="22">
        <f t="shared" si="94"/>
        <v>-0.26388888888888895</v>
      </c>
      <c r="H729" s="22">
        <f t="shared" si="95"/>
        <v>0.52083333333333337</v>
      </c>
      <c r="I729" s="22">
        <f t="shared" si="89"/>
        <v>3.333333333333333</v>
      </c>
      <c r="J729" s="22">
        <f>'Data (2)'!$I$4*G729</f>
        <v>-279.72222222222229</v>
      </c>
      <c r="K729" s="22">
        <f>('Data (2)'!$E$4*1.225*I729^2)/2</f>
        <v>4.6045998249999993</v>
      </c>
      <c r="L729" s="22">
        <f>J729+K729+'Data (2)'!$G$4</f>
        <v>-139.9358223972223</v>
      </c>
      <c r="M729" s="22">
        <f t="shared" si="90"/>
        <v>-0.46645274132407427</v>
      </c>
      <c r="N729" s="22">
        <f t="shared" si="91"/>
        <v>0</v>
      </c>
      <c r="O729" s="23">
        <f t="shared" si="92"/>
        <v>0.46645274132407427</v>
      </c>
      <c r="P729" s="22">
        <f>SUM($N$12:N729)</f>
        <v>1368.6881811770845</v>
      </c>
      <c r="Q729" s="22">
        <f>SUM($O$12:O729)</f>
        <v>613.22440754295633</v>
      </c>
      <c r="R729" s="22">
        <f t="shared" si="93"/>
        <v>551.90196678866073</v>
      </c>
      <c r="S729" s="22">
        <f t="shared" si="93"/>
        <v>496.71177010979466</v>
      </c>
      <c r="T729" s="22">
        <f t="shared" si="88"/>
        <v>871.97641106728986</v>
      </c>
    </row>
    <row r="730" spans="3:20" x14ac:dyDescent="0.3">
      <c r="C730" s="20" t="s">
        <v>22</v>
      </c>
      <c r="D730" s="20">
        <v>718</v>
      </c>
      <c r="E730" s="20">
        <v>129</v>
      </c>
      <c r="F730" s="21">
        <v>12</v>
      </c>
      <c r="G730" s="22">
        <f t="shared" si="94"/>
        <v>0.1388888888888889</v>
      </c>
      <c r="H730" s="22">
        <f t="shared" si="95"/>
        <v>0.40972222222222227</v>
      </c>
      <c r="I730" s="22">
        <f t="shared" si="89"/>
        <v>3.333333333333333</v>
      </c>
      <c r="J730" s="22">
        <f>'Data (2)'!$I$4*G730</f>
        <v>147.22222222222223</v>
      </c>
      <c r="K730" s="22">
        <f>('Data (2)'!$E$4*1.225*I730^2)/2</f>
        <v>4.6045998249999993</v>
      </c>
      <c r="L730" s="22">
        <f>J730+K730+'Data (2)'!$G$4</f>
        <v>287.00862204722227</v>
      </c>
      <c r="M730" s="22">
        <f t="shared" si="90"/>
        <v>0.95669540682407417</v>
      </c>
      <c r="N730" s="22">
        <f t="shared" si="91"/>
        <v>0.95669540682407417</v>
      </c>
      <c r="O730" s="23">
        <f t="shared" si="92"/>
        <v>0</v>
      </c>
      <c r="P730" s="22">
        <f>SUM($N$12:N730)</f>
        <v>1369.6448765839086</v>
      </c>
      <c r="Q730" s="22">
        <f>SUM($O$12:O730)</f>
        <v>613.22440754295633</v>
      </c>
      <c r="R730" s="22">
        <f t="shared" si="93"/>
        <v>551.90196678866073</v>
      </c>
      <c r="S730" s="22">
        <f t="shared" si="93"/>
        <v>496.71177010979466</v>
      </c>
      <c r="T730" s="22">
        <f t="shared" si="88"/>
        <v>872.93310647411397</v>
      </c>
    </row>
    <row r="731" spans="3:20" x14ac:dyDescent="0.3">
      <c r="C731" s="20" t="s">
        <v>22</v>
      </c>
      <c r="D731" s="20">
        <v>719</v>
      </c>
      <c r="E731" s="20">
        <v>130</v>
      </c>
      <c r="F731" s="21">
        <v>13</v>
      </c>
      <c r="G731" s="22">
        <f t="shared" si="94"/>
        <v>0.55555555555555558</v>
      </c>
      <c r="H731" s="22">
        <f t="shared" si="95"/>
        <v>0.3125</v>
      </c>
      <c r="I731" s="22">
        <f t="shared" si="89"/>
        <v>3.6111111111111112</v>
      </c>
      <c r="J731" s="22">
        <f>'Data (2)'!$I$4*G731</f>
        <v>588.88888888888891</v>
      </c>
      <c r="K731" s="22">
        <f>('Data (2)'!$E$4*1.225*I731^2)/2</f>
        <v>5.4040095168402784</v>
      </c>
      <c r="L731" s="22">
        <f>J731+K731+'Data (2)'!$G$4</f>
        <v>729.47469840572921</v>
      </c>
      <c r="M731" s="22">
        <f t="shared" si="90"/>
        <v>2.6342141886873556</v>
      </c>
      <c r="N731" s="22">
        <f t="shared" si="91"/>
        <v>2.6342141886873556</v>
      </c>
      <c r="O731" s="23">
        <f t="shared" si="92"/>
        <v>0</v>
      </c>
      <c r="P731" s="22">
        <f>SUM($N$12:N731)</f>
        <v>1372.279090772596</v>
      </c>
      <c r="Q731" s="22">
        <f>SUM($O$12:O731)</f>
        <v>613.22440754295633</v>
      </c>
      <c r="R731" s="22">
        <f t="shared" si="93"/>
        <v>551.90196678866073</v>
      </c>
      <c r="S731" s="22">
        <f t="shared" si="93"/>
        <v>496.71177010979466</v>
      </c>
      <c r="T731" s="22">
        <f t="shared" si="88"/>
        <v>875.56732066280131</v>
      </c>
    </row>
    <row r="732" spans="3:20" x14ac:dyDescent="0.3">
      <c r="C732" s="20" t="s">
        <v>22</v>
      </c>
      <c r="D732" s="20">
        <v>720</v>
      </c>
      <c r="E732" s="20">
        <v>131</v>
      </c>
      <c r="F732" s="21">
        <v>16</v>
      </c>
      <c r="G732" s="22">
        <f t="shared" si="94"/>
        <v>0.76388888888888884</v>
      </c>
      <c r="H732" s="22">
        <f t="shared" si="95"/>
        <v>4.1666666666666741E-2</v>
      </c>
      <c r="I732" s="22">
        <f t="shared" si="89"/>
        <v>4.4444444444444446</v>
      </c>
      <c r="J732" s="22">
        <f>'Data (2)'!$I$4*G732</f>
        <v>809.72222222222217</v>
      </c>
      <c r="K732" s="22">
        <f>('Data (2)'!$E$4*1.225*I732^2)/2</f>
        <v>8.1859552444444468</v>
      </c>
      <c r="L732" s="22">
        <f>J732+K732+'Data (2)'!$G$4</f>
        <v>953.0899774666666</v>
      </c>
      <c r="M732" s="22">
        <f t="shared" si="90"/>
        <v>4.2359554554074075</v>
      </c>
      <c r="N732" s="22">
        <f t="shared" si="91"/>
        <v>4.2359554554074075</v>
      </c>
      <c r="O732" s="23">
        <f t="shared" si="92"/>
        <v>0</v>
      </c>
      <c r="P732" s="22">
        <f>SUM($N$12:N732)</f>
        <v>1376.5150462280035</v>
      </c>
      <c r="Q732" s="22">
        <f>SUM($O$12:O732)</f>
        <v>613.22440754295633</v>
      </c>
      <c r="R732" s="22">
        <f t="shared" si="93"/>
        <v>551.90196678866073</v>
      </c>
      <c r="S732" s="22">
        <f t="shared" si="93"/>
        <v>496.71177010979466</v>
      </c>
      <c r="T732" s="22">
        <f t="shared" si="88"/>
        <v>879.80327611820883</v>
      </c>
    </row>
    <row r="733" spans="3:20" x14ac:dyDescent="0.3">
      <c r="C733" s="20" t="s">
        <v>22</v>
      </c>
      <c r="D733" s="20">
        <v>721</v>
      </c>
      <c r="E733" s="20">
        <v>132</v>
      </c>
      <c r="F733" s="21">
        <v>18.5</v>
      </c>
      <c r="G733" s="22">
        <f t="shared" si="94"/>
        <v>0.63888888888888906</v>
      </c>
      <c r="H733" s="22">
        <f t="shared" si="95"/>
        <v>-0.10416666666666663</v>
      </c>
      <c r="I733" s="22">
        <f t="shared" si="89"/>
        <v>5.1388888888888884</v>
      </c>
      <c r="J733" s="22">
        <f>'Data (2)'!$I$4*G733</f>
        <v>677.2222222222224</v>
      </c>
      <c r="K733" s="22">
        <f>('Data (2)'!$E$4*1.225*I733^2)/2</f>
        <v>10.943918681293402</v>
      </c>
      <c r="L733" s="22">
        <f>J733+K733+'Data (2)'!$G$4</f>
        <v>823.34794090351579</v>
      </c>
      <c r="M733" s="22">
        <f t="shared" si="90"/>
        <v>4.2310935851986224</v>
      </c>
      <c r="N733" s="22">
        <f t="shared" si="91"/>
        <v>4.2310935851986224</v>
      </c>
      <c r="O733" s="23">
        <f t="shared" si="92"/>
        <v>0</v>
      </c>
      <c r="P733" s="22">
        <f>SUM($N$12:N733)</f>
        <v>1380.746139813202</v>
      </c>
      <c r="Q733" s="22">
        <f>SUM($O$12:O733)</f>
        <v>613.22440754295633</v>
      </c>
      <c r="R733" s="22">
        <f t="shared" si="93"/>
        <v>551.90196678866073</v>
      </c>
      <c r="S733" s="22">
        <f t="shared" si="93"/>
        <v>496.71177010979466</v>
      </c>
      <c r="T733" s="22">
        <f t="shared" si="88"/>
        <v>884.03436970340738</v>
      </c>
    </row>
    <row r="734" spans="3:20" x14ac:dyDescent="0.3">
      <c r="C734" s="20" t="s">
        <v>22</v>
      </c>
      <c r="D734" s="20">
        <v>722</v>
      </c>
      <c r="E734" s="20">
        <v>133</v>
      </c>
      <c r="F734" s="21">
        <v>20.6</v>
      </c>
      <c r="G734" s="22">
        <f t="shared" si="94"/>
        <v>0.55555555555555558</v>
      </c>
      <c r="H734" s="22">
        <f t="shared" si="95"/>
        <v>-8.3333333333333537E-2</v>
      </c>
      <c r="I734" s="22">
        <f t="shared" si="89"/>
        <v>5.7222222222222223</v>
      </c>
      <c r="J734" s="22">
        <f>'Data (2)'!$I$4*G734</f>
        <v>588.88888888888891</v>
      </c>
      <c r="K734" s="22">
        <f>('Data (2)'!$E$4*1.225*I734^2)/2</f>
        <v>13.569499873173614</v>
      </c>
      <c r="L734" s="22">
        <f>J734+K734+'Data (2)'!$G$4</f>
        <v>737.64018876206251</v>
      </c>
      <c r="M734" s="22">
        <f t="shared" si="90"/>
        <v>4.220941080138469</v>
      </c>
      <c r="N734" s="22">
        <f t="shared" si="91"/>
        <v>4.220941080138469</v>
      </c>
      <c r="O734" s="23">
        <f t="shared" si="92"/>
        <v>0</v>
      </c>
      <c r="P734" s="22">
        <f>SUM($N$12:N734)</f>
        <v>1384.9670808933406</v>
      </c>
      <c r="Q734" s="22">
        <f>SUM($O$12:O734)</f>
        <v>613.22440754295633</v>
      </c>
      <c r="R734" s="22">
        <f t="shared" si="93"/>
        <v>551.90196678866073</v>
      </c>
      <c r="S734" s="22">
        <f t="shared" si="93"/>
        <v>496.71177010979466</v>
      </c>
      <c r="T734" s="22">
        <f t="shared" si="88"/>
        <v>888.25531078354595</v>
      </c>
    </row>
    <row r="735" spans="3:20" x14ac:dyDescent="0.3">
      <c r="C735" s="20" t="s">
        <v>22</v>
      </c>
      <c r="D735" s="20">
        <v>723</v>
      </c>
      <c r="E735" s="20">
        <v>134</v>
      </c>
      <c r="F735" s="21">
        <v>22.5</v>
      </c>
      <c r="G735" s="22">
        <f t="shared" si="94"/>
        <v>0.47222222222222199</v>
      </c>
      <c r="H735" s="22">
        <f t="shared" si="95"/>
        <v>6.9444444444445308E-3</v>
      </c>
      <c r="I735" s="22">
        <f t="shared" si="89"/>
        <v>6.25</v>
      </c>
      <c r="J735" s="22">
        <f>'Data (2)'!$I$4*G735</f>
        <v>500.55555555555532</v>
      </c>
      <c r="K735" s="22">
        <f>('Data (2)'!$E$4*1.225*I735^2)/2</f>
        <v>16.188046259765628</v>
      </c>
      <c r="L735" s="22">
        <f>J735+K735+'Data (2)'!$G$4</f>
        <v>651.92540181532104</v>
      </c>
      <c r="M735" s="22">
        <f t="shared" si="90"/>
        <v>4.074533761345756</v>
      </c>
      <c r="N735" s="22">
        <f t="shared" si="91"/>
        <v>4.074533761345756</v>
      </c>
      <c r="O735" s="23">
        <f t="shared" si="92"/>
        <v>0</v>
      </c>
      <c r="P735" s="22">
        <f>SUM($N$12:N735)</f>
        <v>1389.0416146546863</v>
      </c>
      <c r="Q735" s="22">
        <f>SUM($O$12:O735)</f>
        <v>613.22440754295633</v>
      </c>
      <c r="R735" s="22">
        <f t="shared" si="93"/>
        <v>551.90196678866073</v>
      </c>
      <c r="S735" s="22">
        <f t="shared" si="93"/>
        <v>496.71177010979466</v>
      </c>
      <c r="T735" s="22">
        <f t="shared" si="88"/>
        <v>892.32984454489167</v>
      </c>
    </row>
    <row r="736" spans="3:20" x14ac:dyDescent="0.3">
      <c r="C736" s="20" t="s">
        <v>22</v>
      </c>
      <c r="D736" s="20">
        <v>724</v>
      </c>
      <c r="E736" s="20">
        <v>135</v>
      </c>
      <c r="F736" s="21">
        <v>24</v>
      </c>
      <c r="G736" s="22">
        <f t="shared" si="94"/>
        <v>0.56944444444444464</v>
      </c>
      <c r="H736" s="22">
        <f t="shared" si="95"/>
        <v>0.1736111111111111</v>
      </c>
      <c r="I736" s="22">
        <f t="shared" si="89"/>
        <v>6.6666666666666661</v>
      </c>
      <c r="J736" s="22">
        <f>'Data (2)'!$I$4*G736</f>
        <v>603.61111111111131</v>
      </c>
      <c r="K736" s="22">
        <f>('Data (2)'!$E$4*1.225*I736^2)/2</f>
        <v>18.418399299999997</v>
      </c>
      <c r="L736" s="22">
        <f>J736+K736+'Data (2)'!$G$4</f>
        <v>757.2113104111113</v>
      </c>
      <c r="M736" s="22">
        <f t="shared" si="90"/>
        <v>5.048075402740742</v>
      </c>
      <c r="N736" s="22">
        <f t="shared" si="91"/>
        <v>5.048075402740742</v>
      </c>
      <c r="O736" s="23">
        <f t="shared" si="92"/>
        <v>0</v>
      </c>
      <c r="P736" s="22">
        <f>SUM($N$12:N736)</f>
        <v>1394.0896900574271</v>
      </c>
      <c r="Q736" s="22">
        <f>SUM($O$12:O736)</f>
        <v>613.22440754295633</v>
      </c>
      <c r="R736" s="22">
        <f t="shared" si="93"/>
        <v>551.90196678866073</v>
      </c>
      <c r="S736" s="22">
        <f t="shared" si="93"/>
        <v>496.71177010979466</v>
      </c>
      <c r="T736" s="22">
        <f t="shared" si="88"/>
        <v>897.37791994763245</v>
      </c>
    </row>
    <row r="737" spans="3:20" x14ac:dyDescent="0.3">
      <c r="C737" s="20" t="s">
        <v>22</v>
      </c>
      <c r="D737" s="20">
        <v>725</v>
      </c>
      <c r="E737" s="20">
        <v>136</v>
      </c>
      <c r="F737" s="21">
        <v>26.6</v>
      </c>
      <c r="G737" s="22">
        <f t="shared" si="94"/>
        <v>0.8194444444444442</v>
      </c>
      <c r="H737" s="22">
        <f t="shared" si="95"/>
        <v>0.28472222222222177</v>
      </c>
      <c r="I737" s="22">
        <f t="shared" si="89"/>
        <v>7.3888888888888893</v>
      </c>
      <c r="J737" s="22">
        <f>'Data (2)'!$I$4*G737</f>
        <v>868.61111111111086</v>
      </c>
      <c r="K737" s="22">
        <f>('Data (2)'!$E$4*1.225*I737^2)/2</f>
        <v>22.62521286234028</v>
      </c>
      <c r="L737" s="22">
        <f>J737+K737+'Data (2)'!$G$4</f>
        <v>1026.4181239734512</v>
      </c>
      <c r="M737" s="22">
        <f t="shared" si="90"/>
        <v>7.5840894715816125</v>
      </c>
      <c r="N737" s="22">
        <f t="shared" si="91"/>
        <v>7.5840894715816125</v>
      </c>
      <c r="O737" s="23">
        <f t="shared" si="92"/>
        <v>0</v>
      </c>
      <c r="P737" s="22">
        <f>SUM($N$12:N737)</f>
        <v>1401.6737795290087</v>
      </c>
      <c r="Q737" s="22">
        <f>SUM($O$12:O737)</f>
        <v>613.22440754295633</v>
      </c>
      <c r="R737" s="22">
        <f t="shared" si="93"/>
        <v>551.90196678866073</v>
      </c>
      <c r="S737" s="22">
        <f t="shared" si="93"/>
        <v>496.71177010979466</v>
      </c>
      <c r="T737" s="22">
        <f t="shared" si="88"/>
        <v>904.96200941921404</v>
      </c>
    </row>
    <row r="738" spans="3:20" x14ac:dyDescent="0.3">
      <c r="C738" s="20" t="s">
        <v>22</v>
      </c>
      <c r="D738" s="20">
        <v>726</v>
      </c>
      <c r="E738" s="20">
        <v>137</v>
      </c>
      <c r="F738" s="21">
        <v>29.9</v>
      </c>
      <c r="G738" s="22">
        <f t="shared" si="94"/>
        <v>1.1388888888888882</v>
      </c>
      <c r="H738" s="22">
        <f t="shared" si="95"/>
        <v>0.13888888888888895</v>
      </c>
      <c r="I738" s="22">
        <f t="shared" si="89"/>
        <v>8.3055555555555554</v>
      </c>
      <c r="J738" s="22">
        <f>'Data (2)'!$I$4*G738</f>
        <v>1207.2222222222215</v>
      </c>
      <c r="K738" s="22">
        <f>('Data (2)'!$E$4*1.225*I738^2)/2</f>
        <v>28.587210344085069</v>
      </c>
      <c r="L738" s="22">
        <f>J738+K738+'Data (2)'!$G$4</f>
        <v>1370.9912325663067</v>
      </c>
      <c r="M738" s="22">
        <f t="shared" si="90"/>
        <v>11.386843848259048</v>
      </c>
      <c r="N738" s="22">
        <f t="shared" si="91"/>
        <v>11.386843848259048</v>
      </c>
      <c r="O738" s="23">
        <f t="shared" si="92"/>
        <v>0</v>
      </c>
      <c r="P738" s="22">
        <f>SUM($N$12:N738)</f>
        <v>1413.0606233772678</v>
      </c>
      <c r="Q738" s="22">
        <f>SUM($O$12:O738)</f>
        <v>613.22440754295633</v>
      </c>
      <c r="R738" s="22">
        <f t="shared" si="93"/>
        <v>551.90196678866073</v>
      </c>
      <c r="S738" s="22">
        <f t="shared" si="93"/>
        <v>496.71177010979466</v>
      </c>
      <c r="T738" s="22">
        <f t="shared" si="88"/>
        <v>916.34885326747315</v>
      </c>
    </row>
    <row r="739" spans="3:20" x14ac:dyDescent="0.3">
      <c r="C739" s="20" t="s">
        <v>22</v>
      </c>
      <c r="D739" s="20">
        <v>727</v>
      </c>
      <c r="E739" s="20">
        <v>138</v>
      </c>
      <c r="F739" s="21">
        <v>34.799999999999997</v>
      </c>
      <c r="G739" s="22">
        <f t="shared" si="94"/>
        <v>1.0972222222222221</v>
      </c>
      <c r="H739" s="22">
        <f t="shared" si="95"/>
        <v>-0.1944444444444437</v>
      </c>
      <c r="I739" s="22">
        <f t="shared" si="89"/>
        <v>9.6666666666666661</v>
      </c>
      <c r="J739" s="22">
        <f>'Data (2)'!$I$4*G739</f>
        <v>1163.0555555555554</v>
      </c>
      <c r="K739" s="22">
        <f>('Data (2)'!$E$4*1.225*I739^2)/2</f>
        <v>38.724684528249995</v>
      </c>
      <c r="L739" s="22">
        <f>J739+K739+'Data (2)'!$G$4</f>
        <v>1336.9620400838055</v>
      </c>
      <c r="M739" s="22">
        <f t="shared" si="90"/>
        <v>12.923966387476787</v>
      </c>
      <c r="N739" s="22">
        <f t="shared" si="91"/>
        <v>12.923966387476787</v>
      </c>
      <c r="O739" s="23">
        <f t="shared" si="92"/>
        <v>0</v>
      </c>
      <c r="P739" s="22">
        <f>SUM($N$12:N739)</f>
        <v>1425.9845897647447</v>
      </c>
      <c r="Q739" s="22">
        <f>SUM($O$12:O739)</f>
        <v>613.22440754295633</v>
      </c>
      <c r="R739" s="22">
        <f t="shared" si="93"/>
        <v>551.90196678866073</v>
      </c>
      <c r="S739" s="22">
        <f t="shared" si="93"/>
        <v>496.71177010979466</v>
      </c>
      <c r="T739" s="22">
        <f t="shared" si="88"/>
        <v>929.27281965495001</v>
      </c>
    </row>
    <row r="740" spans="3:20" x14ac:dyDescent="0.3">
      <c r="C740" s="20" t="s">
        <v>22</v>
      </c>
      <c r="D740" s="20">
        <v>728</v>
      </c>
      <c r="E740" s="20">
        <v>139</v>
      </c>
      <c r="F740" s="21">
        <v>37.799999999999997</v>
      </c>
      <c r="G740" s="22">
        <f t="shared" si="94"/>
        <v>0.75000000000000078</v>
      </c>
      <c r="H740" s="22">
        <f t="shared" si="95"/>
        <v>-0.28472222222222188</v>
      </c>
      <c r="I740" s="22">
        <f t="shared" si="89"/>
        <v>10.499999999999998</v>
      </c>
      <c r="J740" s="22">
        <f>'Data (2)'!$I$4*G740</f>
        <v>795.0000000000008</v>
      </c>
      <c r="K740" s="22">
        <f>('Data (2)'!$E$4*1.225*I740^2)/2</f>
        <v>45.689141763562489</v>
      </c>
      <c r="L740" s="22">
        <f>J740+K740+'Data (2)'!$G$4</f>
        <v>975.87094176356322</v>
      </c>
      <c r="M740" s="22">
        <f t="shared" si="90"/>
        <v>10.246644888517412</v>
      </c>
      <c r="N740" s="22">
        <f t="shared" si="91"/>
        <v>10.246644888517412</v>
      </c>
      <c r="O740" s="23">
        <f t="shared" si="92"/>
        <v>0</v>
      </c>
      <c r="P740" s="22">
        <f>SUM($N$12:N740)</f>
        <v>1436.2312346532622</v>
      </c>
      <c r="Q740" s="22">
        <f>SUM($O$12:O740)</f>
        <v>613.22440754295633</v>
      </c>
      <c r="R740" s="22">
        <f t="shared" si="93"/>
        <v>551.90196678866073</v>
      </c>
      <c r="S740" s="22">
        <f t="shared" si="93"/>
        <v>496.71177010979466</v>
      </c>
      <c r="T740" s="22">
        <f t="shared" si="88"/>
        <v>939.51946454346751</v>
      </c>
    </row>
    <row r="741" spans="3:20" x14ac:dyDescent="0.3">
      <c r="C741" s="20" t="s">
        <v>22</v>
      </c>
      <c r="D741" s="20">
        <v>729</v>
      </c>
      <c r="E741" s="20">
        <v>140</v>
      </c>
      <c r="F741" s="21">
        <v>40.200000000000003</v>
      </c>
      <c r="G741" s="22">
        <f t="shared" si="94"/>
        <v>0.52777777777777835</v>
      </c>
      <c r="H741" s="22">
        <f t="shared" si="95"/>
        <v>-0.25694444444444514</v>
      </c>
      <c r="I741" s="22">
        <f t="shared" si="89"/>
        <v>11.166666666666668</v>
      </c>
      <c r="J741" s="22">
        <f>'Data (2)'!$I$4*G741</f>
        <v>559.44444444444503</v>
      </c>
      <c r="K741" s="22">
        <f>('Data (2)'!$E$4*1.225*I741^2)/2</f>
        <v>51.675121536062512</v>
      </c>
      <c r="L741" s="22">
        <f>J741+K741+'Data (2)'!$G$4</f>
        <v>746.30136598050763</v>
      </c>
      <c r="M741" s="22">
        <f t="shared" si="90"/>
        <v>8.3336985867823365</v>
      </c>
      <c r="N741" s="22">
        <f t="shared" si="91"/>
        <v>8.3336985867823365</v>
      </c>
      <c r="O741" s="23">
        <f t="shared" si="92"/>
        <v>0</v>
      </c>
      <c r="P741" s="22">
        <f>SUM($N$12:N741)</f>
        <v>1444.5649332400444</v>
      </c>
      <c r="Q741" s="22">
        <f>SUM($O$12:O741)</f>
        <v>613.22440754295633</v>
      </c>
      <c r="R741" s="22">
        <f t="shared" si="93"/>
        <v>551.90196678866073</v>
      </c>
      <c r="S741" s="22">
        <f t="shared" si="93"/>
        <v>496.71177010979466</v>
      </c>
      <c r="T741" s="22">
        <f t="shared" si="88"/>
        <v>947.85316313024975</v>
      </c>
    </row>
    <row r="742" spans="3:20" x14ac:dyDescent="0.3">
      <c r="C742" s="20" t="s">
        <v>22</v>
      </c>
      <c r="D742" s="20">
        <v>730</v>
      </c>
      <c r="E742" s="20">
        <v>141</v>
      </c>
      <c r="F742" s="21">
        <v>41.6</v>
      </c>
      <c r="G742" s="22">
        <f t="shared" si="94"/>
        <v>0.23611111111111052</v>
      </c>
      <c r="H742" s="22">
        <f t="shared" si="95"/>
        <v>-0.23611111111111149</v>
      </c>
      <c r="I742" s="22">
        <f t="shared" si="89"/>
        <v>11.555555555555555</v>
      </c>
      <c r="J742" s="22">
        <f>'Data (2)'!$I$4*G742</f>
        <v>250.27777777777715</v>
      </c>
      <c r="K742" s="22">
        <f>('Data (2)'!$E$4*1.225*I742^2)/2</f>
        <v>55.337057452444448</v>
      </c>
      <c r="L742" s="22">
        <f>J742+K742+'Data (2)'!$G$4</f>
        <v>440.79663523022163</v>
      </c>
      <c r="M742" s="22">
        <f t="shared" si="90"/>
        <v>5.0936500071047828</v>
      </c>
      <c r="N742" s="22">
        <f t="shared" si="91"/>
        <v>5.0936500071047828</v>
      </c>
      <c r="O742" s="23">
        <f t="shared" si="92"/>
        <v>0</v>
      </c>
      <c r="P742" s="22">
        <f>SUM($N$12:N742)</f>
        <v>1449.6585832471492</v>
      </c>
      <c r="Q742" s="22">
        <f>SUM($O$12:O742)</f>
        <v>613.22440754295633</v>
      </c>
      <c r="R742" s="22">
        <f t="shared" si="93"/>
        <v>551.90196678866073</v>
      </c>
      <c r="S742" s="22">
        <f t="shared" si="93"/>
        <v>496.71177010979466</v>
      </c>
      <c r="T742" s="22">
        <f t="shared" si="88"/>
        <v>952.94681313735452</v>
      </c>
    </row>
    <row r="743" spans="3:20" x14ac:dyDescent="0.3">
      <c r="C743" s="20" t="s">
        <v>22</v>
      </c>
      <c r="D743" s="20">
        <v>731</v>
      </c>
      <c r="E743" s="20">
        <v>142</v>
      </c>
      <c r="F743" s="21">
        <v>41.9</v>
      </c>
      <c r="G743" s="22">
        <f t="shared" si="94"/>
        <v>5.5555555555555358E-2</v>
      </c>
      <c r="H743" s="22">
        <f t="shared" si="95"/>
        <v>-9.7222222222221627E-2</v>
      </c>
      <c r="I743" s="22">
        <f t="shared" si="89"/>
        <v>11.638888888888888</v>
      </c>
      <c r="J743" s="22">
        <f>'Data (2)'!$I$4*G743</f>
        <v>58.88888888888868</v>
      </c>
      <c r="K743" s="22">
        <f>('Data (2)'!$E$4*1.225*I743^2)/2</f>
        <v>56.138065963668396</v>
      </c>
      <c r="L743" s="22">
        <f>J743+K743+'Data (2)'!$G$4</f>
        <v>250.20875485255709</v>
      </c>
      <c r="M743" s="22">
        <f t="shared" si="90"/>
        <v>2.9121518967561499</v>
      </c>
      <c r="N743" s="22">
        <f t="shared" si="91"/>
        <v>2.9121518967561499</v>
      </c>
      <c r="O743" s="23">
        <f t="shared" si="92"/>
        <v>0</v>
      </c>
      <c r="P743" s="22">
        <f>SUM($N$12:N743)</f>
        <v>1452.5707351439053</v>
      </c>
      <c r="Q743" s="22">
        <f>SUM($O$12:O743)</f>
        <v>613.22440754295633</v>
      </c>
      <c r="R743" s="22">
        <f t="shared" si="93"/>
        <v>551.90196678866073</v>
      </c>
      <c r="S743" s="22">
        <f t="shared" si="93"/>
        <v>496.71177010979466</v>
      </c>
      <c r="T743" s="22">
        <f t="shared" si="88"/>
        <v>955.85896503411061</v>
      </c>
    </row>
    <row r="744" spans="3:20" x14ac:dyDescent="0.3">
      <c r="C744" s="20" t="s">
        <v>22</v>
      </c>
      <c r="D744" s="20">
        <v>732</v>
      </c>
      <c r="E744" s="20">
        <v>143</v>
      </c>
      <c r="F744" s="21">
        <v>42</v>
      </c>
      <c r="G744" s="22">
        <f t="shared" si="94"/>
        <v>4.1666666666667261E-2</v>
      </c>
      <c r="H744" s="22">
        <f t="shared" si="95"/>
        <v>0</v>
      </c>
      <c r="I744" s="22">
        <f t="shared" si="89"/>
        <v>11.666666666666666</v>
      </c>
      <c r="J744" s="22">
        <f>'Data (2)'!$I$4*G744</f>
        <v>44.166666666667297</v>
      </c>
      <c r="K744" s="22">
        <f>('Data (2)'!$E$4*1.225*I744^2)/2</f>
        <v>56.406347856249994</v>
      </c>
      <c r="L744" s="22">
        <f>J744+K744+'Data (2)'!$G$4</f>
        <v>235.75481452291729</v>
      </c>
      <c r="M744" s="22">
        <f t="shared" si="90"/>
        <v>2.7504728361007014</v>
      </c>
      <c r="N744" s="22">
        <f t="shared" si="91"/>
        <v>2.7504728361007014</v>
      </c>
      <c r="O744" s="23">
        <f t="shared" si="92"/>
        <v>0</v>
      </c>
      <c r="P744" s="22">
        <f>SUM($N$12:N744)</f>
        <v>1455.321207980006</v>
      </c>
      <c r="Q744" s="22">
        <f>SUM($O$12:O744)</f>
        <v>613.22440754295633</v>
      </c>
      <c r="R744" s="22">
        <f t="shared" si="93"/>
        <v>551.90196678866073</v>
      </c>
      <c r="S744" s="22">
        <f t="shared" si="93"/>
        <v>496.71177010979466</v>
      </c>
      <c r="T744" s="22">
        <f t="shared" si="88"/>
        <v>958.60943787021131</v>
      </c>
    </row>
    <row r="745" spans="3:20" x14ac:dyDescent="0.3">
      <c r="C745" s="20" t="s">
        <v>22</v>
      </c>
      <c r="D745" s="20">
        <v>733</v>
      </c>
      <c r="E745" s="20">
        <v>144</v>
      </c>
      <c r="F745" s="21">
        <v>42.2</v>
      </c>
      <c r="G745" s="22">
        <f t="shared" si="94"/>
        <v>5.5555555555555358E-2</v>
      </c>
      <c r="H745" s="22">
        <f t="shared" si="95"/>
        <v>1.3888888888888593E-2</v>
      </c>
      <c r="I745" s="22">
        <f t="shared" si="89"/>
        <v>11.722222222222223</v>
      </c>
      <c r="J745" s="22">
        <f>'Data (2)'!$I$4*G745</f>
        <v>58.88888888888868</v>
      </c>
      <c r="K745" s="22">
        <f>('Data (2)'!$E$4*1.225*I745^2)/2</f>
        <v>56.944830224673623</v>
      </c>
      <c r="L745" s="22">
        <f>J745+K745+'Data (2)'!$G$4</f>
        <v>251.01551911356231</v>
      </c>
      <c r="M745" s="22">
        <f t="shared" si="90"/>
        <v>2.9424596962756473</v>
      </c>
      <c r="N745" s="22">
        <f t="shared" si="91"/>
        <v>2.9424596962756473</v>
      </c>
      <c r="O745" s="23">
        <f t="shared" si="92"/>
        <v>0</v>
      </c>
      <c r="P745" s="22">
        <f>SUM($N$12:N745)</f>
        <v>1458.2636676762816</v>
      </c>
      <c r="Q745" s="22">
        <f>SUM($O$12:O745)</f>
        <v>613.22440754295633</v>
      </c>
      <c r="R745" s="22">
        <f t="shared" si="93"/>
        <v>551.90196678866073</v>
      </c>
      <c r="S745" s="22">
        <f t="shared" si="93"/>
        <v>496.71177010979466</v>
      </c>
      <c r="T745" s="22">
        <f t="shared" si="88"/>
        <v>961.5518975664869</v>
      </c>
    </row>
    <row r="746" spans="3:20" x14ac:dyDescent="0.3">
      <c r="C746" s="20" t="s">
        <v>22</v>
      </c>
      <c r="D746" s="20">
        <v>734</v>
      </c>
      <c r="E746" s="20">
        <v>145</v>
      </c>
      <c r="F746" s="21">
        <v>42.4</v>
      </c>
      <c r="G746" s="22">
        <f t="shared" si="94"/>
        <v>6.9444444444444448E-2</v>
      </c>
      <c r="H746" s="22">
        <f t="shared" si="95"/>
        <v>2.0833333333333627E-2</v>
      </c>
      <c r="I746" s="22">
        <f t="shared" si="89"/>
        <v>11.777777777777777</v>
      </c>
      <c r="J746" s="22">
        <f>'Data (2)'!$I$4*G746</f>
        <v>73.611111111111114</v>
      </c>
      <c r="K746" s="22">
        <f>('Data (2)'!$E$4*1.225*I746^2)/2</f>
        <v>57.485870704111107</v>
      </c>
      <c r="L746" s="22">
        <f>J746+K746+'Data (2)'!$G$4</f>
        <v>266.27878181522226</v>
      </c>
      <c r="M746" s="22">
        <f t="shared" si="90"/>
        <v>3.1361723191570618</v>
      </c>
      <c r="N746" s="22">
        <f t="shared" si="91"/>
        <v>3.1361723191570618</v>
      </c>
      <c r="O746" s="23">
        <f t="shared" si="92"/>
        <v>0</v>
      </c>
      <c r="P746" s="22">
        <f>SUM($N$12:N746)</f>
        <v>1461.3998399954387</v>
      </c>
      <c r="Q746" s="22">
        <f>SUM($O$12:O746)</f>
        <v>613.22440754295633</v>
      </c>
      <c r="R746" s="22">
        <f t="shared" si="93"/>
        <v>551.90196678866073</v>
      </c>
      <c r="S746" s="22">
        <f t="shared" si="93"/>
        <v>496.71177010979466</v>
      </c>
      <c r="T746" s="22">
        <f t="shared" si="88"/>
        <v>964.68806988564404</v>
      </c>
    </row>
    <row r="747" spans="3:20" x14ac:dyDescent="0.3">
      <c r="C747" s="20" t="s">
        <v>22</v>
      </c>
      <c r="D747" s="20">
        <v>735</v>
      </c>
      <c r="E747" s="20">
        <v>146</v>
      </c>
      <c r="F747" s="21">
        <v>42.7</v>
      </c>
      <c r="G747" s="22">
        <f t="shared" si="94"/>
        <v>9.7222222222222612E-2</v>
      </c>
      <c r="H747" s="22">
        <f t="shared" si="95"/>
        <v>3.4722222222222224E-2</v>
      </c>
      <c r="I747" s="22">
        <f t="shared" si="89"/>
        <v>11.861111111111112</v>
      </c>
      <c r="J747" s="22">
        <f>'Data (2)'!$I$4*G747</f>
        <v>103.05555555555597</v>
      </c>
      <c r="K747" s="22">
        <f>('Data (2)'!$E$4*1.225*I747^2)/2</f>
        <v>58.302227881418425</v>
      </c>
      <c r="L747" s="22">
        <f>J747+K747+'Data (2)'!$G$4</f>
        <v>296.5395834369744</v>
      </c>
      <c r="M747" s="22">
        <f t="shared" si="90"/>
        <v>3.5172889479885581</v>
      </c>
      <c r="N747" s="22">
        <f t="shared" si="91"/>
        <v>3.5172889479885581</v>
      </c>
      <c r="O747" s="23">
        <f t="shared" si="92"/>
        <v>0</v>
      </c>
      <c r="P747" s="22">
        <f>SUM($N$12:N747)</f>
        <v>1464.9171289434273</v>
      </c>
      <c r="Q747" s="22">
        <f>SUM($O$12:O747)</f>
        <v>613.22440754295633</v>
      </c>
      <c r="R747" s="22">
        <f t="shared" si="93"/>
        <v>551.90196678866073</v>
      </c>
      <c r="S747" s="22">
        <f t="shared" si="93"/>
        <v>496.71177010979466</v>
      </c>
      <c r="T747" s="22">
        <f t="shared" si="88"/>
        <v>968.20535883363266</v>
      </c>
    </row>
    <row r="748" spans="3:20" x14ac:dyDescent="0.3">
      <c r="C748" s="20" t="s">
        <v>22</v>
      </c>
      <c r="D748" s="20">
        <v>736</v>
      </c>
      <c r="E748" s="20">
        <v>147</v>
      </c>
      <c r="F748" s="21">
        <v>43.1</v>
      </c>
      <c r="G748" s="22">
        <f t="shared" si="94"/>
        <v>0.1388888888888889</v>
      </c>
      <c r="H748" s="22">
        <f t="shared" si="95"/>
        <v>1.3888888888888597E-2</v>
      </c>
      <c r="I748" s="22">
        <f t="shared" si="89"/>
        <v>11.972222222222223</v>
      </c>
      <c r="J748" s="22">
        <f>'Data (2)'!$I$4*G748</f>
        <v>147.22222222222223</v>
      </c>
      <c r="K748" s="22">
        <f>('Data (2)'!$E$4*1.225*I748^2)/2</f>
        <v>59.399657506376748</v>
      </c>
      <c r="L748" s="22">
        <f>J748+K748+'Data (2)'!$G$4</f>
        <v>341.80367972859898</v>
      </c>
      <c r="M748" s="22">
        <f t="shared" si="90"/>
        <v>4.0921496100840606</v>
      </c>
      <c r="N748" s="22">
        <f t="shared" si="91"/>
        <v>4.0921496100840606</v>
      </c>
      <c r="O748" s="23">
        <f t="shared" si="92"/>
        <v>0</v>
      </c>
      <c r="P748" s="22">
        <f>SUM($N$12:N748)</f>
        <v>1469.0092785535114</v>
      </c>
      <c r="Q748" s="22">
        <f>SUM($O$12:O748)</f>
        <v>613.22440754295633</v>
      </c>
      <c r="R748" s="22">
        <f t="shared" si="93"/>
        <v>551.90196678866073</v>
      </c>
      <c r="S748" s="22">
        <f t="shared" si="93"/>
        <v>496.71177010979466</v>
      </c>
      <c r="T748" s="22">
        <f t="shared" si="88"/>
        <v>972.29750844371677</v>
      </c>
    </row>
    <row r="749" spans="3:20" x14ac:dyDescent="0.3">
      <c r="C749" s="20" t="s">
        <v>22</v>
      </c>
      <c r="D749" s="20">
        <v>737</v>
      </c>
      <c r="E749" s="20">
        <v>148</v>
      </c>
      <c r="F749" s="21">
        <v>43.7</v>
      </c>
      <c r="G749" s="22">
        <f t="shared" si="94"/>
        <v>0.12499999999999981</v>
      </c>
      <c r="H749" s="22">
        <f t="shared" si="95"/>
        <v>-4.1666666666666768E-2</v>
      </c>
      <c r="I749" s="22">
        <f t="shared" si="89"/>
        <v>12.138888888888889</v>
      </c>
      <c r="J749" s="22">
        <f>'Data (2)'!$I$4*G749</f>
        <v>132.4999999999998</v>
      </c>
      <c r="K749" s="22">
        <f>('Data (2)'!$E$4*1.225*I749^2)/2</f>
        <v>61.064987776418413</v>
      </c>
      <c r="L749" s="22">
        <f>J749+K749+'Data (2)'!$G$4</f>
        <v>328.74678777641822</v>
      </c>
      <c r="M749" s="22">
        <f t="shared" si="90"/>
        <v>3.9906207293970768</v>
      </c>
      <c r="N749" s="22">
        <f t="shared" si="91"/>
        <v>3.9906207293970768</v>
      </c>
      <c r="O749" s="23">
        <f t="shared" si="92"/>
        <v>0</v>
      </c>
      <c r="P749" s="22">
        <f>SUM($N$12:N749)</f>
        <v>1472.9998992829085</v>
      </c>
      <c r="Q749" s="22">
        <f>SUM($O$12:O749)</f>
        <v>613.22440754295633</v>
      </c>
      <c r="R749" s="22">
        <f t="shared" si="93"/>
        <v>551.90196678866073</v>
      </c>
      <c r="S749" s="22">
        <f t="shared" si="93"/>
        <v>496.71177010979466</v>
      </c>
      <c r="T749" s="22">
        <f t="shared" si="88"/>
        <v>976.28812917311382</v>
      </c>
    </row>
    <row r="750" spans="3:20" x14ac:dyDescent="0.3">
      <c r="C750" s="20" t="s">
        <v>22</v>
      </c>
      <c r="D750" s="20">
        <v>738</v>
      </c>
      <c r="E750" s="20">
        <v>149</v>
      </c>
      <c r="F750" s="21">
        <v>44</v>
      </c>
      <c r="G750" s="22">
        <f t="shared" si="94"/>
        <v>5.5555555555555358E-2</v>
      </c>
      <c r="H750" s="22">
        <f t="shared" si="95"/>
        <v>2.7777777777777679E-2</v>
      </c>
      <c r="I750" s="22">
        <f t="shared" si="89"/>
        <v>12.222222222222221</v>
      </c>
      <c r="J750" s="22">
        <f>'Data (2)'!$I$4*G750</f>
        <v>58.88888888888868</v>
      </c>
      <c r="K750" s="22">
        <f>('Data (2)'!$E$4*1.225*I750^2)/2</f>
        <v>61.906286536111111</v>
      </c>
      <c r="L750" s="22">
        <f>J750+K750+'Data (2)'!$G$4</f>
        <v>255.97697542499981</v>
      </c>
      <c r="M750" s="22">
        <f t="shared" si="90"/>
        <v>3.1286074774166641</v>
      </c>
      <c r="N750" s="22">
        <f t="shared" si="91"/>
        <v>3.1286074774166641</v>
      </c>
      <c r="O750" s="23">
        <f t="shared" si="92"/>
        <v>0</v>
      </c>
      <c r="P750" s="22">
        <f>SUM($N$12:N750)</f>
        <v>1476.1285067603251</v>
      </c>
      <c r="Q750" s="22">
        <f>SUM($O$12:O750)</f>
        <v>613.22440754295633</v>
      </c>
      <c r="R750" s="22">
        <f t="shared" si="93"/>
        <v>551.90196678866073</v>
      </c>
      <c r="S750" s="22">
        <f t="shared" si="93"/>
        <v>496.71177010979466</v>
      </c>
      <c r="T750" s="22">
        <f t="shared" si="88"/>
        <v>979.41673665053042</v>
      </c>
    </row>
    <row r="751" spans="3:20" x14ac:dyDescent="0.3">
      <c r="C751" s="20" t="s">
        <v>22</v>
      </c>
      <c r="D751" s="20">
        <v>739</v>
      </c>
      <c r="E751" s="20">
        <v>150</v>
      </c>
      <c r="F751" s="21">
        <v>44.1</v>
      </c>
      <c r="G751" s="22">
        <f t="shared" si="94"/>
        <v>0.18055555555555516</v>
      </c>
      <c r="H751" s="22">
        <f t="shared" si="95"/>
        <v>0.13194444444444434</v>
      </c>
      <c r="I751" s="22">
        <f t="shared" si="89"/>
        <v>12.25</v>
      </c>
      <c r="J751" s="22">
        <f>'Data (2)'!$I$4*G751</f>
        <v>191.38888888888849</v>
      </c>
      <c r="K751" s="22">
        <f>('Data (2)'!$E$4*1.225*I751^2)/2</f>
        <v>62.18799851151563</v>
      </c>
      <c r="L751" s="22">
        <f>J751+K751+'Data (2)'!$G$4</f>
        <v>388.75868740040414</v>
      </c>
      <c r="M751" s="22">
        <f t="shared" si="90"/>
        <v>4.7622939206549511</v>
      </c>
      <c r="N751" s="22">
        <f t="shared" si="91"/>
        <v>4.7622939206549511</v>
      </c>
      <c r="O751" s="23">
        <f t="shared" si="92"/>
        <v>0</v>
      </c>
      <c r="P751" s="22">
        <f>SUM($N$12:N751)</f>
        <v>1480.89080068098</v>
      </c>
      <c r="Q751" s="22">
        <f>SUM($O$12:O751)</f>
        <v>613.22440754295633</v>
      </c>
      <c r="R751" s="22">
        <f t="shared" si="93"/>
        <v>551.90196678866073</v>
      </c>
      <c r="S751" s="22">
        <f t="shared" si="93"/>
        <v>496.71177010979466</v>
      </c>
      <c r="T751" s="22">
        <f t="shared" si="88"/>
        <v>984.17903057118531</v>
      </c>
    </row>
    <row r="752" spans="3:20" x14ac:dyDescent="0.3">
      <c r="C752" s="20" t="s">
        <v>22</v>
      </c>
      <c r="D752" s="20">
        <v>740</v>
      </c>
      <c r="E752" s="20">
        <v>151</v>
      </c>
      <c r="F752" s="21">
        <v>45.3</v>
      </c>
      <c r="G752" s="22">
        <f t="shared" si="94"/>
        <v>0.31944444444444403</v>
      </c>
      <c r="H752" s="22">
        <f t="shared" si="95"/>
        <v>4.1666666666667254E-2</v>
      </c>
      <c r="I752" s="22">
        <f t="shared" si="89"/>
        <v>12.583333333333332</v>
      </c>
      <c r="J752" s="22">
        <f>'Data (2)'!$I$4*G752</f>
        <v>338.61111111111069</v>
      </c>
      <c r="K752" s="22">
        <f>('Data (2)'!$E$4*1.225*I752^2)/2</f>
        <v>65.618425381140611</v>
      </c>
      <c r="L752" s="22">
        <f>J752+K752+'Data (2)'!$G$4</f>
        <v>539.41133649225139</v>
      </c>
      <c r="M752" s="22">
        <f t="shared" si="90"/>
        <v>6.7875926508608293</v>
      </c>
      <c r="N752" s="22">
        <f t="shared" si="91"/>
        <v>6.7875926508608293</v>
      </c>
      <c r="O752" s="23">
        <f t="shared" si="92"/>
        <v>0</v>
      </c>
      <c r="P752" s="22">
        <f>SUM($N$12:N752)</f>
        <v>1487.6783933318409</v>
      </c>
      <c r="Q752" s="22">
        <f>SUM($O$12:O752)</f>
        <v>613.22440754295633</v>
      </c>
      <c r="R752" s="22">
        <f t="shared" si="93"/>
        <v>551.90196678866073</v>
      </c>
      <c r="S752" s="22">
        <f t="shared" si="93"/>
        <v>496.71177010979466</v>
      </c>
      <c r="T752" s="22">
        <f t="shared" si="88"/>
        <v>990.96662322204622</v>
      </c>
    </row>
    <row r="753" spans="3:20" x14ac:dyDescent="0.3">
      <c r="C753" s="20" t="s">
        <v>22</v>
      </c>
      <c r="D753" s="20">
        <v>741</v>
      </c>
      <c r="E753" s="20">
        <v>152</v>
      </c>
      <c r="F753" s="21">
        <v>46.4</v>
      </c>
      <c r="G753" s="22">
        <f t="shared" si="94"/>
        <v>0.26388888888888967</v>
      </c>
      <c r="H753" s="22">
        <f t="shared" si="95"/>
        <v>-9.7222222222222113E-2</v>
      </c>
      <c r="I753" s="22">
        <f t="shared" si="89"/>
        <v>12.888888888888888</v>
      </c>
      <c r="J753" s="22">
        <f>'Data (2)'!$I$4*G753</f>
        <v>279.72222222222302</v>
      </c>
      <c r="K753" s="22">
        <f>('Data (2)'!$E$4*1.225*I753^2)/2</f>
        <v>68.843883605777762</v>
      </c>
      <c r="L753" s="22">
        <f>J753+K753+'Data (2)'!$G$4</f>
        <v>483.7479058280008</v>
      </c>
      <c r="M753" s="22">
        <f t="shared" si="90"/>
        <v>6.2349730084497876</v>
      </c>
      <c r="N753" s="22">
        <f t="shared" si="91"/>
        <v>6.2349730084497876</v>
      </c>
      <c r="O753" s="23">
        <f t="shared" si="92"/>
        <v>0</v>
      </c>
      <c r="P753" s="22">
        <f>SUM($N$12:N753)</f>
        <v>1493.9133663402906</v>
      </c>
      <c r="Q753" s="22">
        <f>SUM($O$12:O753)</f>
        <v>613.22440754295633</v>
      </c>
      <c r="R753" s="22">
        <f t="shared" si="93"/>
        <v>551.90196678866073</v>
      </c>
      <c r="S753" s="22">
        <f t="shared" si="93"/>
        <v>496.71177010979466</v>
      </c>
      <c r="T753" s="22">
        <f t="shared" si="88"/>
        <v>997.20159623049597</v>
      </c>
    </row>
    <row r="754" spans="3:20" x14ac:dyDescent="0.3">
      <c r="C754" s="20" t="s">
        <v>22</v>
      </c>
      <c r="D754" s="20">
        <v>742</v>
      </c>
      <c r="E754" s="20">
        <v>153</v>
      </c>
      <c r="F754" s="21">
        <v>47.2</v>
      </c>
      <c r="G754" s="22">
        <f t="shared" si="94"/>
        <v>0.12499999999999981</v>
      </c>
      <c r="H754" s="22">
        <f t="shared" si="95"/>
        <v>-0.11805555555555625</v>
      </c>
      <c r="I754" s="22">
        <f t="shared" si="89"/>
        <v>13.111111111111111</v>
      </c>
      <c r="J754" s="22">
        <f>'Data (2)'!$I$4*G754</f>
        <v>132.4999999999998</v>
      </c>
      <c r="K754" s="22">
        <f>('Data (2)'!$E$4*1.225*I754^2)/2</f>
        <v>71.238275514777769</v>
      </c>
      <c r="L754" s="22">
        <f>J754+K754+'Data (2)'!$G$4</f>
        <v>338.92007551477758</v>
      </c>
      <c r="M754" s="22">
        <f t="shared" si="90"/>
        <v>4.4436187678604178</v>
      </c>
      <c r="N754" s="22">
        <f t="shared" si="91"/>
        <v>4.4436187678604178</v>
      </c>
      <c r="O754" s="23">
        <f t="shared" si="92"/>
        <v>0</v>
      </c>
      <c r="P754" s="22">
        <f>SUM($N$12:N754)</f>
        <v>1498.3569851081511</v>
      </c>
      <c r="Q754" s="22">
        <f>SUM($O$12:O754)</f>
        <v>613.22440754295633</v>
      </c>
      <c r="R754" s="22">
        <f t="shared" si="93"/>
        <v>551.90196678866073</v>
      </c>
      <c r="S754" s="22">
        <f t="shared" si="93"/>
        <v>496.71177010979466</v>
      </c>
      <c r="T754" s="22">
        <f t="shared" si="88"/>
        <v>1001.6452149983564</v>
      </c>
    </row>
    <row r="755" spans="3:20" x14ac:dyDescent="0.3">
      <c r="C755" s="20" t="s">
        <v>22</v>
      </c>
      <c r="D755" s="20">
        <v>743</v>
      </c>
      <c r="E755" s="20">
        <v>154</v>
      </c>
      <c r="F755" s="21">
        <v>47.3</v>
      </c>
      <c r="G755" s="22">
        <f t="shared" si="94"/>
        <v>2.7777777777777186E-2</v>
      </c>
      <c r="H755" s="22">
        <f t="shared" si="95"/>
        <v>-5.5555555555555358E-2</v>
      </c>
      <c r="I755" s="22">
        <f t="shared" si="89"/>
        <v>13.138888888888888</v>
      </c>
      <c r="J755" s="22">
        <f>'Data (2)'!$I$4*G755</f>
        <v>29.444444444443818</v>
      </c>
      <c r="K755" s="22">
        <f>('Data (2)'!$E$4*1.225*I755^2)/2</f>
        <v>71.540452378293395</v>
      </c>
      <c r="L755" s="22">
        <f>J755+K755+'Data (2)'!$G$4</f>
        <v>236.16669682273721</v>
      </c>
      <c r="M755" s="22">
        <f t="shared" si="90"/>
        <v>3.1029679888098527</v>
      </c>
      <c r="N755" s="22">
        <f t="shared" si="91"/>
        <v>3.1029679888098527</v>
      </c>
      <c r="O755" s="23">
        <f t="shared" si="92"/>
        <v>0</v>
      </c>
      <c r="P755" s="22">
        <f>SUM($N$12:N755)</f>
        <v>1501.459953096961</v>
      </c>
      <c r="Q755" s="22">
        <f>SUM($O$12:O755)</f>
        <v>613.22440754295633</v>
      </c>
      <c r="R755" s="22">
        <f t="shared" si="93"/>
        <v>551.90196678866073</v>
      </c>
      <c r="S755" s="22">
        <f t="shared" si="93"/>
        <v>496.71177010979466</v>
      </c>
      <c r="T755" s="22">
        <f t="shared" si="88"/>
        <v>1004.7481829871664</v>
      </c>
    </row>
    <row r="756" spans="3:20" x14ac:dyDescent="0.3">
      <c r="C756" s="20" t="s">
        <v>22</v>
      </c>
      <c r="D756" s="20">
        <v>744</v>
      </c>
      <c r="E756" s="20">
        <v>155</v>
      </c>
      <c r="F756" s="21">
        <v>47.4</v>
      </c>
      <c r="G756" s="22">
        <f t="shared" si="94"/>
        <v>1.3888888888889086E-2</v>
      </c>
      <c r="H756" s="22">
        <f t="shared" si="95"/>
        <v>-6.9444444444440503E-3</v>
      </c>
      <c r="I756" s="22">
        <f t="shared" si="89"/>
        <v>13.166666666666666</v>
      </c>
      <c r="J756" s="22">
        <f>'Data (2)'!$I$4*G756</f>
        <v>14.722222222222431</v>
      </c>
      <c r="K756" s="22">
        <f>('Data (2)'!$E$4*1.225*I756^2)/2</f>
        <v>71.843268769562499</v>
      </c>
      <c r="L756" s="22">
        <f>J756+K756+'Data (2)'!$G$4</f>
        <v>221.74729099178495</v>
      </c>
      <c r="M756" s="22">
        <f t="shared" si="90"/>
        <v>2.9196726647251685</v>
      </c>
      <c r="N756" s="22">
        <f t="shared" si="91"/>
        <v>2.9196726647251685</v>
      </c>
      <c r="O756" s="23">
        <f t="shared" si="92"/>
        <v>0</v>
      </c>
      <c r="P756" s="22">
        <f>SUM($N$12:N756)</f>
        <v>1504.3796257616862</v>
      </c>
      <c r="Q756" s="22">
        <f>SUM($O$12:O756)</f>
        <v>613.22440754295633</v>
      </c>
      <c r="R756" s="22">
        <f t="shared" si="93"/>
        <v>551.90196678866073</v>
      </c>
      <c r="S756" s="22">
        <f t="shared" si="93"/>
        <v>496.71177010979466</v>
      </c>
      <c r="T756" s="22">
        <f t="shared" si="88"/>
        <v>1007.6678556518915</v>
      </c>
    </row>
    <row r="757" spans="3:20" x14ac:dyDescent="0.3">
      <c r="C757" s="20" t="s">
        <v>22</v>
      </c>
      <c r="D757" s="20">
        <v>745</v>
      </c>
      <c r="E757" s="20">
        <v>156</v>
      </c>
      <c r="F757" s="21">
        <v>47.4</v>
      </c>
      <c r="G757" s="22">
        <f t="shared" si="94"/>
        <v>1.3888888888889086E-2</v>
      </c>
      <c r="H757" s="22">
        <f t="shared" si="95"/>
        <v>2.7777777777777679E-2</v>
      </c>
      <c r="I757" s="22">
        <f t="shared" si="89"/>
        <v>13.166666666666666</v>
      </c>
      <c r="J757" s="22">
        <f>'Data (2)'!$I$4*G757</f>
        <v>14.722222222222431</v>
      </c>
      <c r="K757" s="22">
        <f>('Data (2)'!$E$4*1.225*I757^2)/2</f>
        <v>71.843268769562499</v>
      </c>
      <c r="L757" s="22">
        <f>J757+K757+'Data (2)'!$G$4</f>
        <v>221.74729099178495</v>
      </c>
      <c r="M757" s="22">
        <f t="shared" si="90"/>
        <v>2.9196726647251685</v>
      </c>
      <c r="N757" s="22">
        <f t="shared" si="91"/>
        <v>2.9196726647251685</v>
      </c>
      <c r="O757" s="23">
        <f t="shared" si="92"/>
        <v>0</v>
      </c>
      <c r="P757" s="22">
        <f>SUM($N$12:N757)</f>
        <v>1507.2992984264113</v>
      </c>
      <c r="Q757" s="22">
        <f>SUM($O$12:O757)</f>
        <v>613.22440754295633</v>
      </c>
      <c r="R757" s="22">
        <f t="shared" si="93"/>
        <v>551.90196678866073</v>
      </c>
      <c r="S757" s="22">
        <f t="shared" si="93"/>
        <v>496.71177010979466</v>
      </c>
      <c r="T757" s="22">
        <f t="shared" si="88"/>
        <v>1010.5875283166166</v>
      </c>
    </row>
    <row r="758" spans="3:20" x14ac:dyDescent="0.3">
      <c r="C758" s="20" t="s">
        <v>22</v>
      </c>
      <c r="D758" s="20">
        <v>746</v>
      </c>
      <c r="E758" s="20">
        <v>157</v>
      </c>
      <c r="F758" s="21">
        <v>47.5</v>
      </c>
      <c r="G758" s="22">
        <f t="shared" si="94"/>
        <v>6.9444444444444448E-2</v>
      </c>
      <c r="H758" s="22">
        <f t="shared" si="95"/>
        <v>6.9444444444444448E-2</v>
      </c>
      <c r="I758" s="22">
        <f t="shared" si="89"/>
        <v>13.194444444444445</v>
      </c>
      <c r="J758" s="22">
        <f>'Data (2)'!$I$4*G758</f>
        <v>73.611111111111114</v>
      </c>
      <c r="K758" s="22">
        <f>('Data (2)'!$E$4*1.225*I758^2)/2</f>
        <v>72.146724688585067</v>
      </c>
      <c r="L758" s="22">
        <f>J758+K758+'Data (2)'!$G$4</f>
        <v>280.93963579969619</v>
      </c>
      <c r="M758" s="22">
        <f t="shared" si="90"/>
        <v>3.706842416801547</v>
      </c>
      <c r="N758" s="22">
        <f t="shared" si="91"/>
        <v>3.706842416801547</v>
      </c>
      <c r="O758" s="23">
        <f t="shared" si="92"/>
        <v>0</v>
      </c>
      <c r="P758" s="22">
        <f>SUM($N$12:N758)</f>
        <v>1511.0061408432127</v>
      </c>
      <c r="Q758" s="22">
        <f>SUM($O$12:O758)</f>
        <v>613.22440754295633</v>
      </c>
      <c r="R758" s="22">
        <f t="shared" si="93"/>
        <v>551.90196678866073</v>
      </c>
      <c r="S758" s="22">
        <f t="shared" si="93"/>
        <v>496.71177010979466</v>
      </c>
      <c r="T758" s="22">
        <f t="shared" si="88"/>
        <v>1014.2943707334181</v>
      </c>
    </row>
    <row r="759" spans="3:20" x14ac:dyDescent="0.3">
      <c r="C759" s="20" t="s">
        <v>22</v>
      </c>
      <c r="D759" s="20">
        <v>747</v>
      </c>
      <c r="E759" s="20">
        <v>158</v>
      </c>
      <c r="F759" s="21">
        <v>47.9</v>
      </c>
      <c r="G759" s="22">
        <f t="shared" si="94"/>
        <v>0.15277777777777798</v>
      </c>
      <c r="H759" s="22">
        <f t="shared" si="95"/>
        <v>6.9444444444444434E-2</v>
      </c>
      <c r="I759" s="22">
        <f t="shared" si="89"/>
        <v>13.305555555555555</v>
      </c>
      <c r="J759" s="22">
        <f>'Data (2)'!$I$4*G759</f>
        <v>161.94444444444466</v>
      </c>
      <c r="K759" s="22">
        <f>('Data (2)'!$E$4*1.225*I759^2)/2</f>
        <v>73.366943642210074</v>
      </c>
      <c r="L759" s="22">
        <f>J759+K759+'Data (2)'!$G$4</f>
        <v>370.49318808665475</v>
      </c>
      <c r="M759" s="22">
        <f t="shared" si="90"/>
        <v>4.9296176970418779</v>
      </c>
      <c r="N759" s="22">
        <f t="shared" si="91"/>
        <v>4.9296176970418779</v>
      </c>
      <c r="O759" s="23">
        <f t="shared" si="92"/>
        <v>0</v>
      </c>
      <c r="P759" s="22">
        <f>SUM($N$12:N759)</f>
        <v>1515.9357585402547</v>
      </c>
      <c r="Q759" s="22">
        <f>SUM($O$12:O759)</f>
        <v>613.22440754295633</v>
      </c>
      <c r="R759" s="22">
        <f t="shared" si="93"/>
        <v>551.90196678866073</v>
      </c>
      <c r="S759" s="22">
        <f t="shared" si="93"/>
        <v>496.71177010979466</v>
      </c>
      <c r="T759" s="22">
        <f t="shared" si="88"/>
        <v>1019.2239884304601</v>
      </c>
    </row>
    <row r="760" spans="3:20" x14ac:dyDescent="0.3">
      <c r="C760" s="20" t="s">
        <v>22</v>
      </c>
      <c r="D760" s="20">
        <v>748</v>
      </c>
      <c r="E760" s="20">
        <v>159</v>
      </c>
      <c r="F760" s="21">
        <v>48.6</v>
      </c>
      <c r="G760" s="22">
        <f t="shared" si="94"/>
        <v>0.20833333333333331</v>
      </c>
      <c r="H760" s="22">
        <f t="shared" si="95"/>
        <v>6.9444444444440451E-3</v>
      </c>
      <c r="I760" s="22">
        <f t="shared" si="89"/>
        <v>13.5</v>
      </c>
      <c r="J760" s="22">
        <f>'Data (2)'!$I$4*G760</f>
        <v>220.83333333333331</v>
      </c>
      <c r="K760" s="22">
        <f>('Data (2)'!$E$4*1.225*I760^2)/2</f>
        <v>75.526948629562511</v>
      </c>
      <c r="L760" s="22">
        <f>J760+K760+'Data (2)'!$G$4</f>
        <v>431.54208196289585</v>
      </c>
      <c r="M760" s="22">
        <f t="shared" si="90"/>
        <v>5.8258181064990939</v>
      </c>
      <c r="N760" s="22">
        <f t="shared" si="91"/>
        <v>5.8258181064990939</v>
      </c>
      <c r="O760" s="23">
        <f t="shared" si="92"/>
        <v>0</v>
      </c>
      <c r="P760" s="22">
        <f>SUM($N$12:N760)</f>
        <v>1521.7615766467538</v>
      </c>
      <c r="Q760" s="22">
        <f>SUM($O$12:O760)</f>
        <v>613.22440754295633</v>
      </c>
      <c r="R760" s="22">
        <f t="shared" si="93"/>
        <v>551.90196678866073</v>
      </c>
      <c r="S760" s="22">
        <f t="shared" si="93"/>
        <v>496.71177010979466</v>
      </c>
      <c r="T760" s="22">
        <f t="shared" si="88"/>
        <v>1025.0498065369593</v>
      </c>
    </row>
    <row r="761" spans="3:20" x14ac:dyDescent="0.3">
      <c r="C761" s="20" t="s">
        <v>22</v>
      </c>
      <c r="D761" s="20">
        <v>749</v>
      </c>
      <c r="E761" s="20">
        <v>160</v>
      </c>
      <c r="F761" s="21">
        <v>49.4</v>
      </c>
      <c r="G761" s="22">
        <f t="shared" si="94"/>
        <v>0.16666666666666607</v>
      </c>
      <c r="H761" s="22">
        <f t="shared" si="95"/>
        <v>-7.6388888888888978E-2</v>
      </c>
      <c r="I761" s="22">
        <f t="shared" si="89"/>
        <v>13.722222222222221</v>
      </c>
      <c r="J761" s="22">
        <f>'Data (2)'!$I$4*G761</f>
        <v>176.66666666666603</v>
      </c>
      <c r="K761" s="22">
        <f>('Data (2)'!$E$4*1.225*I761^2)/2</f>
        <v>78.033897423173613</v>
      </c>
      <c r="L761" s="22">
        <f>J761+K761+'Data (2)'!$G$4</f>
        <v>389.88236408983965</v>
      </c>
      <c r="M761" s="22">
        <f t="shared" si="90"/>
        <v>5.3500524405661327</v>
      </c>
      <c r="N761" s="22">
        <f t="shared" si="91"/>
        <v>5.3500524405661327</v>
      </c>
      <c r="O761" s="23">
        <f t="shared" si="92"/>
        <v>0</v>
      </c>
      <c r="P761" s="22">
        <f>SUM($N$12:N761)</f>
        <v>1527.1116290873199</v>
      </c>
      <c r="Q761" s="22">
        <f>SUM($O$12:O761)</f>
        <v>613.22440754295633</v>
      </c>
      <c r="R761" s="22">
        <f t="shared" si="93"/>
        <v>551.90196678866073</v>
      </c>
      <c r="S761" s="22">
        <f t="shared" si="93"/>
        <v>496.71177010979466</v>
      </c>
      <c r="T761" s="22">
        <f t="shared" si="88"/>
        <v>1030.3998589775251</v>
      </c>
    </row>
    <row r="762" spans="3:20" x14ac:dyDescent="0.3">
      <c r="C762" s="20" t="s">
        <v>22</v>
      </c>
      <c r="D762" s="20">
        <v>750</v>
      </c>
      <c r="E762" s="20">
        <v>161</v>
      </c>
      <c r="F762" s="21">
        <v>49.8</v>
      </c>
      <c r="G762" s="22">
        <f t="shared" si="94"/>
        <v>5.5555555555555358E-2</v>
      </c>
      <c r="H762" s="22">
        <f t="shared" si="95"/>
        <v>-9.0277777777777082E-2</v>
      </c>
      <c r="I762" s="22">
        <f t="shared" si="89"/>
        <v>13.833333333333332</v>
      </c>
      <c r="J762" s="22">
        <f>'Data (2)'!$I$4*G762</f>
        <v>58.88888888888868</v>
      </c>
      <c r="K762" s="22">
        <f>('Data (2)'!$E$4*1.225*I762^2)/2</f>
        <v>79.302720486062498</v>
      </c>
      <c r="L762" s="22">
        <f>J762+K762+'Data (2)'!$G$4</f>
        <v>273.37340937495117</v>
      </c>
      <c r="M762" s="22">
        <f t="shared" si="90"/>
        <v>3.7816654963534906</v>
      </c>
      <c r="N762" s="22">
        <f t="shared" si="91"/>
        <v>3.7816654963534906</v>
      </c>
      <c r="O762" s="23">
        <f t="shared" si="92"/>
        <v>0</v>
      </c>
      <c r="P762" s="22">
        <f>SUM($N$12:N762)</f>
        <v>1530.8932945836734</v>
      </c>
      <c r="Q762" s="22">
        <f>SUM($O$12:O762)</f>
        <v>613.22440754295633</v>
      </c>
      <c r="R762" s="22">
        <f t="shared" si="93"/>
        <v>551.90196678866073</v>
      </c>
      <c r="S762" s="22">
        <f t="shared" si="93"/>
        <v>496.71177010979466</v>
      </c>
      <c r="T762" s="22">
        <f t="shared" si="88"/>
        <v>1034.1815244738787</v>
      </c>
    </row>
    <row r="763" spans="3:20" x14ac:dyDescent="0.3">
      <c r="C763" s="20" t="s">
        <v>22</v>
      </c>
      <c r="D763" s="20">
        <v>751</v>
      </c>
      <c r="E763" s="20">
        <v>162</v>
      </c>
      <c r="F763" s="21">
        <v>49.8</v>
      </c>
      <c r="G763" s="22">
        <f t="shared" si="94"/>
        <v>-1.3888888888888099E-2</v>
      </c>
      <c r="H763" s="22">
        <f t="shared" si="95"/>
        <v>-6.2499999999999903E-2</v>
      </c>
      <c r="I763" s="22">
        <f t="shared" si="89"/>
        <v>13.833333333333332</v>
      </c>
      <c r="J763" s="22">
        <f>'Data (2)'!$I$4*G763</f>
        <v>-14.722222222221385</v>
      </c>
      <c r="K763" s="22">
        <f>('Data (2)'!$E$4*1.225*I763^2)/2</f>
        <v>79.302720486062498</v>
      </c>
      <c r="L763" s="22">
        <f>J763+K763+'Data (2)'!$G$4</f>
        <v>199.7622982638411</v>
      </c>
      <c r="M763" s="22">
        <f t="shared" si="90"/>
        <v>2.7633784593164683</v>
      </c>
      <c r="N763" s="22">
        <f t="shared" si="91"/>
        <v>2.7633784593164683</v>
      </c>
      <c r="O763" s="23">
        <f t="shared" si="92"/>
        <v>0</v>
      </c>
      <c r="P763" s="22">
        <f>SUM($N$12:N763)</f>
        <v>1533.65667304299</v>
      </c>
      <c r="Q763" s="22">
        <f>SUM($O$12:O763)</f>
        <v>613.22440754295633</v>
      </c>
      <c r="R763" s="22">
        <f t="shared" si="93"/>
        <v>551.90196678866073</v>
      </c>
      <c r="S763" s="22">
        <f t="shared" si="93"/>
        <v>496.71177010979466</v>
      </c>
      <c r="T763" s="22">
        <f t="shared" si="88"/>
        <v>1036.9449029331954</v>
      </c>
    </row>
    <row r="764" spans="3:20" x14ac:dyDescent="0.3">
      <c r="C764" s="20" t="s">
        <v>22</v>
      </c>
      <c r="D764" s="20">
        <v>752</v>
      </c>
      <c r="E764" s="20">
        <v>163</v>
      </c>
      <c r="F764" s="21">
        <v>49.7</v>
      </c>
      <c r="G764" s="22">
        <f t="shared" si="94"/>
        <v>-6.9444444444444448E-2</v>
      </c>
      <c r="H764" s="22">
        <f t="shared" si="95"/>
        <v>-7.6388888888889478E-2</v>
      </c>
      <c r="I764" s="22">
        <f t="shared" si="89"/>
        <v>13.805555555555555</v>
      </c>
      <c r="J764" s="22">
        <f>'Data (2)'!$I$4*G764</f>
        <v>-73.611111111111114</v>
      </c>
      <c r="K764" s="22">
        <f>('Data (2)'!$E$4*1.225*I764^2)/2</f>
        <v>78.984555428710081</v>
      </c>
      <c r="L764" s="22">
        <f>J764+K764+'Data (2)'!$G$4</f>
        <v>140.55524431759898</v>
      </c>
      <c r="M764" s="22">
        <f t="shared" si="90"/>
        <v>1.9404432340512969</v>
      </c>
      <c r="N764" s="22">
        <f t="shared" si="91"/>
        <v>1.9404432340512969</v>
      </c>
      <c r="O764" s="23">
        <f t="shared" si="92"/>
        <v>0</v>
      </c>
      <c r="P764" s="22">
        <f>SUM($N$12:N764)</f>
        <v>1535.5971162770413</v>
      </c>
      <c r="Q764" s="22">
        <f>SUM($O$12:O764)</f>
        <v>613.22440754295633</v>
      </c>
      <c r="R764" s="22">
        <f t="shared" si="93"/>
        <v>551.90196678866073</v>
      </c>
      <c r="S764" s="22">
        <f t="shared" si="93"/>
        <v>496.71177010979466</v>
      </c>
      <c r="T764" s="22">
        <f t="shared" si="88"/>
        <v>1038.8853461672466</v>
      </c>
    </row>
    <row r="765" spans="3:20" x14ac:dyDescent="0.3">
      <c r="C765" s="20" t="s">
        <v>22</v>
      </c>
      <c r="D765" s="20">
        <v>753</v>
      </c>
      <c r="E765" s="20">
        <v>164</v>
      </c>
      <c r="F765" s="21">
        <v>49.3</v>
      </c>
      <c r="G765" s="22">
        <f t="shared" si="94"/>
        <v>-0.16666666666666705</v>
      </c>
      <c r="H765" s="22">
        <f t="shared" si="95"/>
        <v>-8.3333333333333037E-2</v>
      </c>
      <c r="I765" s="22">
        <f t="shared" si="89"/>
        <v>13.694444444444443</v>
      </c>
      <c r="J765" s="22">
        <f>'Data (2)'!$I$4*G765</f>
        <v>-176.66666666666706</v>
      </c>
      <c r="K765" s="22">
        <f>('Data (2)'!$E$4*1.225*I765^2)/2</f>
        <v>77.718290476835051</v>
      </c>
      <c r="L765" s="22">
        <f>J765+K765+'Data (2)'!$G$4</f>
        <v>36.233423810168006</v>
      </c>
      <c r="M765" s="22">
        <f t="shared" si="90"/>
        <v>0.49619660940035626</v>
      </c>
      <c r="N765" s="22">
        <f t="shared" si="91"/>
        <v>0.49619660940035626</v>
      </c>
      <c r="O765" s="23">
        <f t="shared" si="92"/>
        <v>0</v>
      </c>
      <c r="P765" s="22">
        <f>SUM($N$12:N765)</f>
        <v>1536.0933128864417</v>
      </c>
      <c r="Q765" s="22">
        <f>SUM($O$12:O765)</f>
        <v>613.22440754295633</v>
      </c>
      <c r="R765" s="22">
        <f t="shared" si="93"/>
        <v>551.90196678866073</v>
      </c>
      <c r="S765" s="22">
        <f t="shared" si="93"/>
        <v>496.71177010979466</v>
      </c>
      <c r="T765" s="22">
        <f t="shared" si="88"/>
        <v>1039.3815427766472</v>
      </c>
    </row>
    <row r="766" spans="3:20" x14ac:dyDescent="0.3">
      <c r="C766" s="20" t="s">
        <v>22</v>
      </c>
      <c r="D766" s="20">
        <v>754</v>
      </c>
      <c r="E766" s="20">
        <v>165</v>
      </c>
      <c r="F766" s="21">
        <v>48.5</v>
      </c>
      <c r="G766" s="22">
        <f t="shared" si="94"/>
        <v>-0.23611111111111052</v>
      </c>
      <c r="H766" s="22">
        <f t="shared" si="95"/>
        <v>-6.9444444444444461E-2</v>
      </c>
      <c r="I766" s="22">
        <f t="shared" si="89"/>
        <v>13.472222222222221</v>
      </c>
      <c r="J766" s="22">
        <f>'Data (2)'!$I$4*G766</f>
        <v>-250.27777777777715</v>
      </c>
      <c r="K766" s="22">
        <f>('Data (2)'!$E$4*1.225*I766^2)/2</f>
        <v>75.21645790525173</v>
      </c>
      <c r="L766" s="22">
        <f>J766+K766+'Data (2)'!$G$4</f>
        <v>-39.879519872525407</v>
      </c>
      <c r="M766" s="22">
        <f t="shared" si="90"/>
        <v>-0.53726575383818942</v>
      </c>
      <c r="N766" s="22">
        <f t="shared" si="91"/>
        <v>0</v>
      </c>
      <c r="O766" s="23">
        <f t="shared" si="92"/>
        <v>0.53726575383818942</v>
      </c>
      <c r="P766" s="22">
        <f>SUM($N$12:N766)</f>
        <v>1536.0933128864417</v>
      </c>
      <c r="Q766" s="22">
        <f>SUM($O$12:O766)</f>
        <v>613.76167329679447</v>
      </c>
      <c r="R766" s="22">
        <f t="shared" si="93"/>
        <v>552.38550596711502</v>
      </c>
      <c r="S766" s="22">
        <f t="shared" si="93"/>
        <v>497.14695537040353</v>
      </c>
      <c r="T766" s="22">
        <f t="shared" si="88"/>
        <v>1038.9463575160382</v>
      </c>
    </row>
    <row r="767" spans="3:20" x14ac:dyDescent="0.3">
      <c r="C767" s="20" t="s">
        <v>22</v>
      </c>
      <c r="D767" s="20">
        <v>755</v>
      </c>
      <c r="E767" s="20">
        <v>166</v>
      </c>
      <c r="F767" s="21">
        <v>47.6</v>
      </c>
      <c r="G767" s="22">
        <f t="shared" si="94"/>
        <v>-0.30555555555555597</v>
      </c>
      <c r="H767" s="22">
        <f t="shared" si="95"/>
        <v>-0.15277777777777796</v>
      </c>
      <c r="I767" s="22">
        <f t="shared" si="89"/>
        <v>13.222222222222221</v>
      </c>
      <c r="J767" s="22">
        <f>'Data (2)'!$I$4*G767</f>
        <v>-323.88888888888931</v>
      </c>
      <c r="K767" s="22">
        <f>('Data (2)'!$E$4*1.225*I767^2)/2</f>
        <v>72.450820135361113</v>
      </c>
      <c r="L767" s="22">
        <f>J767+K767+'Data (2)'!$G$4</f>
        <v>-116.25626875352819</v>
      </c>
      <c r="M767" s="22">
        <f t="shared" si="90"/>
        <v>-1.5371662201855392</v>
      </c>
      <c r="N767" s="22">
        <f t="shared" si="91"/>
        <v>0</v>
      </c>
      <c r="O767" s="23">
        <f t="shared" si="92"/>
        <v>1.5371662201855392</v>
      </c>
      <c r="P767" s="22">
        <f>SUM($N$12:N767)</f>
        <v>1536.0933128864417</v>
      </c>
      <c r="Q767" s="22">
        <f>SUM($O$12:O767)</f>
        <v>615.29883951698002</v>
      </c>
      <c r="R767" s="22">
        <f t="shared" si="93"/>
        <v>553.768955565282</v>
      </c>
      <c r="S767" s="22">
        <f t="shared" si="93"/>
        <v>498.39206000875379</v>
      </c>
      <c r="T767" s="22">
        <f t="shared" si="88"/>
        <v>1037.7012528776879</v>
      </c>
    </row>
    <row r="768" spans="3:20" x14ac:dyDescent="0.3">
      <c r="C768" s="20" t="s">
        <v>22</v>
      </c>
      <c r="D768" s="20">
        <v>756</v>
      </c>
      <c r="E768" s="20">
        <v>167</v>
      </c>
      <c r="F768" s="21">
        <v>46.3</v>
      </c>
      <c r="G768" s="22">
        <f t="shared" si="94"/>
        <v>-0.54166666666666641</v>
      </c>
      <c r="H768" s="22">
        <f t="shared" si="95"/>
        <v>-0.33333333333333315</v>
      </c>
      <c r="I768" s="22">
        <f t="shared" si="89"/>
        <v>12.861111111111111</v>
      </c>
      <c r="J768" s="22">
        <f>'Data (2)'!$I$4*G768</f>
        <v>-574.1666666666664</v>
      </c>
      <c r="K768" s="22">
        <f>('Data (2)'!$E$4*1.225*I768^2)/2</f>
        <v>68.547462492043408</v>
      </c>
      <c r="L768" s="22">
        <f>J768+K768+'Data (2)'!$G$4</f>
        <v>-370.437404174623</v>
      </c>
      <c r="M768" s="22">
        <f t="shared" si="90"/>
        <v>-4.7642366148014013</v>
      </c>
      <c r="N768" s="22">
        <f t="shared" si="91"/>
        <v>0</v>
      </c>
      <c r="O768" s="23">
        <f t="shared" si="92"/>
        <v>4.7642366148014013</v>
      </c>
      <c r="P768" s="22">
        <f>SUM($N$12:N768)</f>
        <v>1536.0933128864417</v>
      </c>
      <c r="Q768" s="22">
        <f>SUM($O$12:O768)</f>
        <v>620.06307613178137</v>
      </c>
      <c r="R768" s="22">
        <f t="shared" si="93"/>
        <v>558.05676851860323</v>
      </c>
      <c r="S768" s="22">
        <f t="shared" si="93"/>
        <v>502.25109166674292</v>
      </c>
      <c r="T768" s="22">
        <f t="shared" si="88"/>
        <v>1033.8422212196988</v>
      </c>
    </row>
    <row r="769" spans="3:20" x14ac:dyDescent="0.3">
      <c r="C769" s="20" t="s">
        <v>22</v>
      </c>
      <c r="D769" s="20">
        <v>757</v>
      </c>
      <c r="E769" s="20">
        <v>168</v>
      </c>
      <c r="F769" s="21">
        <v>43.7</v>
      </c>
      <c r="G769" s="22">
        <f t="shared" si="94"/>
        <v>-0.97222222222222221</v>
      </c>
      <c r="H769" s="22">
        <f t="shared" si="95"/>
        <v>-0.39583333333333354</v>
      </c>
      <c r="I769" s="22">
        <f t="shared" si="89"/>
        <v>12.138888888888889</v>
      </c>
      <c r="J769" s="22">
        <f>'Data (2)'!$I$4*G769</f>
        <v>-1030.5555555555554</v>
      </c>
      <c r="K769" s="22">
        <f>('Data (2)'!$E$4*1.225*I769^2)/2</f>
        <v>61.064987776418413</v>
      </c>
      <c r="L769" s="22">
        <f>J769+K769+'Data (2)'!$G$4</f>
        <v>-834.30876777913704</v>
      </c>
      <c r="M769" s="22">
        <f t="shared" si="90"/>
        <v>-10.127581431096747</v>
      </c>
      <c r="N769" s="22">
        <f t="shared" si="91"/>
        <v>0</v>
      </c>
      <c r="O769" s="23">
        <f t="shared" si="92"/>
        <v>10.127581431096747</v>
      </c>
      <c r="P769" s="22">
        <f>SUM($N$12:N769)</f>
        <v>1536.0933128864417</v>
      </c>
      <c r="Q769" s="22">
        <f>SUM($O$12:O769)</f>
        <v>630.19065756287807</v>
      </c>
      <c r="R769" s="22">
        <f t="shared" si="93"/>
        <v>567.1715918065903</v>
      </c>
      <c r="S769" s="22">
        <f t="shared" si="93"/>
        <v>510.4544326259313</v>
      </c>
      <c r="T769" s="22">
        <f t="shared" si="88"/>
        <v>1025.6388802605104</v>
      </c>
    </row>
    <row r="770" spans="3:20" x14ac:dyDescent="0.3">
      <c r="C770" s="20" t="s">
        <v>22</v>
      </c>
      <c r="D770" s="20">
        <v>758</v>
      </c>
      <c r="E770" s="20">
        <v>169</v>
      </c>
      <c r="F770" s="21">
        <v>39.299999999999997</v>
      </c>
      <c r="G770" s="22">
        <f t="shared" si="94"/>
        <v>-1.3333333333333335</v>
      </c>
      <c r="H770" s="22">
        <f t="shared" si="95"/>
        <v>-0.22916666666666646</v>
      </c>
      <c r="I770" s="22">
        <f t="shared" si="89"/>
        <v>10.916666666666666</v>
      </c>
      <c r="J770" s="22">
        <f>'Data (2)'!$I$4*G770</f>
        <v>-1413.3333333333335</v>
      </c>
      <c r="K770" s="22">
        <f>('Data (2)'!$E$4*1.225*I770^2)/2</f>
        <v>49.387210998015625</v>
      </c>
      <c r="L770" s="22">
        <f>J770+K770+'Data (2)'!$G$4</f>
        <v>-1228.7643223353177</v>
      </c>
      <c r="M770" s="22">
        <f t="shared" si="90"/>
        <v>-13.414010518827217</v>
      </c>
      <c r="N770" s="22">
        <f t="shared" si="91"/>
        <v>0</v>
      </c>
      <c r="O770" s="23">
        <f t="shared" si="92"/>
        <v>13.414010518827217</v>
      </c>
      <c r="P770" s="22">
        <f>SUM($N$12:N770)</f>
        <v>1536.0933128864417</v>
      </c>
      <c r="Q770" s="22">
        <f>SUM($O$12:O770)</f>
        <v>643.60466808170531</v>
      </c>
      <c r="R770" s="22">
        <f t="shared" si="93"/>
        <v>579.24420127353483</v>
      </c>
      <c r="S770" s="22">
        <f t="shared" si="93"/>
        <v>521.31978114618141</v>
      </c>
      <c r="T770" s="22">
        <f t="shared" si="88"/>
        <v>1014.7735317402603</v>
      </c>
    </row>
    <row r="771" spans="3:20" x14ac:dyDescent="0.3">
      <c r="C771" s="20" t="s">
        <v>22</v>
      </c>
      <c r="D771" s="20">
        <v>759</v>
      </c>
      <c r="E771" s="20">
        <v>170</v>
      </c>
      <c r="F771" s="21">
        <v>34.1</v>
      </c>
      <c r="G771" s="22">
        <f t="shared" si="94"/>
        <v>-1.4305555555555551</v>
      </c>
      <c r="H771" s="22">
        <f t="shared" si="95"/>
        <v>-5.555555555555558E-2</v>
      </c>
      <c r="I771" s="22">
        <f t="shared" si="89"/>
        <v>9.4722222222222232</v>
      </c>
      <c r="J771" s="22">
        <f>'Data (2)'!$I$4*G771</f>
        <v>-1516.3888888888885</v>
      </c>
      <c r="K771" s="22">
        <f>('Data (2)'!$E$4*1.225*I771^2)/2</f>
        <v>37.182463350751746</v>
      </c>
      <c r="L771" s="22">
        <f>J771+K771+'Data (2)'!$G$4</f>
        <v>-1344.0246255381367</v>
      </c>
      <c r="M771" s="22">
        <f t="shared" si="90"/>
        <v>-12.73089992523624</v>
      </c>
      <c r="N771" s="22">
        <f t="shared" si="91"/>
        <v>0</v>
      </c>
      <c r="O771" s="23">
        <f t="shared" si="92"/>
        <v>12.73089992523624</v>
      </c>
      <c r="P771" s="22">
        <f>SUM($N$12:N771)</f>
        <v>1536.0933128864417</v>
      </c>
      <c r="Q771" s="22">
        <f>SUM($O$12:O771)</f>
        <v>656.33556800694157</v>
      </c>
      <c r="R771" s="22">
        <f t="shared" si="93"/>
        <v>590.70201120624745</v>
      </c>
      <c r="S771" s="22">
        <f t="shared" si="93"/>
        <v>531.63181008562276</v>
      </c>
      <c r="T771" s="22">
        <f t="shared" si="88"/>
        <v>1004.4615028008189</v>
      </c>
    </row>
    <row r="772" spans="3:20" x14ac:dyDescent="0.3">
      <c r="C772" s="20" t="s">
        <v>22</v>
      </c>
      <c r="D772" s="20">
        <v>760</v>
      </c>
      <c r="E772" s="20">
        <v>171</v>
      </c>
      <c r="F772" s="21">
        <v>29</v>
      </c>
      <c r="G772" s="22">
        <f t="shared" si="94"/>
        <v>-1.4444444444444446</v>
      </c>
      <c r="H772" s="22">
        <f t="shared" si="95"/>
        <v>-2.0833333333333592E-2</v>
      </c>
      <c r="I772" s="22">
        <f t="shared" si="89"/>
        <v>8.0555555555555554</v>
      </c>
      <c r="J772" s="22">
        <f>'Data (2)'!$I$4*G772</f>
        <v>-1531.1111111111113</v>
      </c>
      <c r="K772" s="22">
        <f>('Data (2)'!$E$4*1.225*I772^2)/2</f>
        <v>26.892142033506946</v>
      </c>
      <c r="L772" s="22">
        <f>J772+K772+'Data (2)'!$G$4</f>
        <v>-1369.0371690776044</v>
      </c>
      <c r="M772" s="22">
        <f t="shared" si="90"/>
        <v>-11.028354973125145</v>
      </c>
      <c r="N772" s="22">
        <f t="shared" si="91"/>
        <v>0</v>
      </c>
      <c r="O772" s="23">
        <f t="shared" si="92"/>
        <v>11.028354973125145</v>
      </c>
      <c r="P772" s="22">
        <f>SUM($N$12:N772)</f>
        <v>1536.0933128864417</v>
      </c>
      <c r="Q772" s="22">
        <f>SUM($O$12:O772)</f>
        <v>667.36392298006672</v>
      </c>
      <c r="R772" s="22">
        <f t="shared" si="93"/>
        <v>600.62753068206007</v>
      </c>
      <c r="S772" s="22">
        <f t="shared" si="93"/>
        <v>540.56477761385406</v>
      </c>
      <c r="T772" s="22">
        <f t="shared" si="88"/>
        <v>995.52853527258765</v>
      </c>
    </row>
    <row r="773" spans="3:20" x14ac:dyDescent="0.3">
      <c r="C773" s="20" t="s">
        <v>22</v>
      </c>
      <c r="D773" s="20">
        <v>761</v>
      </c>
      <c r="E773" s="20">
        <v>172</v>
      </c>
      <c r="F773" s="21">
        <v>23.7</v>
      </c>
      <c r="G773" s="22">
        <f t="shared" si="94"/>
        <v>-1.4722222222222223</v>
      </c>
      <c r="H773" s="22">
        <f t="shared" si="95"/>
        <v>6.9444444444444642E-2</v>
      </c>
      <c r="I773" s="22">
        <f t="shared" si="89"/>
        <v>6.583333333333333</v>
      </c>
      <c r="J773" s="22">
        <f>'Data (2)'!$I$4*G773</f>
        <v>-1560.5555555555557</v>
      </c>
      <c r="K773" s="22">
        <f>('Data (2)'!$E$4*1.225*I773^2)/2</f>
        <v>17.960817192390625</v>
      </c>
      <c r="L773" s="22">
        <f>J773+K773+'Data (2)'!$G$4</f>
        <v>-1407.412938363165</v>
      </c>
      <c r="M773" s="22">
        <f t="shared" si="90"/>
        <v>-9.2654685108908357</v>
      </c>
      <c r="N773" s="22">
        <f t="shared" si="91"/>
        <v>0</v>
      </c>
      <c r="O773" s="23">
        <f t="shared" si="92"/>
        <v>9.2654685108908357</v>
      </c>
      <c r="P773" s="22">
        <f>SUM($N$12:N773)</f>
        <v>1536.0933128864417</v>
      </c>
      <c r="Q773" s="22">
        <f>SUM($O$12:O773)</f>
        <v>676.62939149095757</v>
      </c>
      <c r="R773" s="22">
        <f t="shared" si="93"/>
        <v>608.96645234186178</v>
      </c>
      <c r="S773" s="22">
        <f t="shared" si="93"/>
        <v>548.06980710767562</v>
      </c>
      <c r="T773" s="22">
        <f t="shared" si="88"/>
        <v>988.02350577876609</v>
      </c>
    </row>
    <row r="774" spans="3:20" x14ac:dyDescent="0.3">
      <c r="C774" s="20" t="s">
        <v>22</v>
      </c>
      <c r="D774" s="20">
        <v>762</v>
      </c>
      <c r="E774" s="20">
        <v>173</v>
      </c>
      <c r="F774" s="21">
        <v>18.399999999999999</v>
      </c>
      <c r="G774" s="22">
        <f t="shared" si="94"/>
        <v>-1.3055555555555554</v>
      </c>
      <c r="H774" s="22">
        <f t="shared" si="95"/>
        <v>0.29166666666666685</v>
      </c>
      <c r="I774" s="22">
        <f t="shared" si="89"/>
        <v>5.1111111111111107</v>
      </c>
      <c r="J774" s="22">
        <f>'Data (2)'!$I$4*G774</f>
        <v>-1383.8888888888887</v>
      </c>
      <c r="K774" s="22">
        <f>('Data (2)'!$E$4*1.225*I774^2)/2</f>
        <v>10.825925810777777</v>
      </c>
      <c r="L774" s="22">
        <f>J774+K774+'Data (2)'!$G$4</f>
        <v>-1237.8811630781108</v>
      </c>
      <c r="M774" s="22">
        <f t="shared" si="90"/>
        <v>-6.3269481668436773</v>
      </c>
      <c r="N774" s="22">
        <f t="shared" si="91"/>
        <v>0</v>
      </c>
      <c r="O774" s="23">
        <f t="shared" si="92"/>
        <v>6.3269481668436773</v>
      </c>
      <c r="P774" s="22">
        <f>SUM($N$12:N774)</f>
        <v>1536.0933128864417</v>
      </c>
      <c r="Q774" s="22">
        <f>SUM($O$12:O774)</f>
        <v>682.95633965780121</v>
      </c>
      <c r="R774" s="22">
        <f t="shared" si="93"/>
        <v>614.66070569202111</v>
      </c>
      <c r="S774" s="22">
        <f t="shared" si="93"/>
        <v>553.19463512281902</v>
      </c>
      <c r="T774" s="22">
        <f t="shared" si="88"/>
        <v>982.89867776362269</v>
      </c>
    </row>
    <row r="775" spans="3:20" x14ac:dyDescent="0.3">
      <c r="C775" s="20" t="s">
        <v>22</v>
      </c>
      <c r="D775" s="20">
        <v>763</v>
      </c>
      <c r="E775" s="20">
        <v>174</v>
      </c>
      <c r="F775" s="21">
        <v>14.3</v>
      </c>
      <c r="G775" s="22">
        <f t="shared" si="94"/>
        <v>-0.88888888888888862</v>
      </c>
      <c r="H775" s="22">
        <f t="shared" si="95"/>
        <v>0.54861111111111105</v>
      </c>
      <c r="I775" s="22">
        <f t="shared" si="89"/>
        <v>3.9722222222222223</v>
      </c>
      <c r="J775" s="22">
        <f>'Data (2)'!$I$4*G775</f>
        <v>-942.22222222222194</v>
      </c>
      <c r="K775" s="22">
        <f>('Data (2)'!$E$4*1.225*I775^2)/2</f>
        <v>6.538851515376737</v>
      </c>
      <c r="L775" s="22">
        <f>J775+K775+'Data (2)'!$G$4</f>
        <v>-800.50157070684509</v>
      </c>
      <c r="M775" s="22">
        <f t="shared" si="90"/>
        <v>-3.1797701280855235</v>
      </c>
      <c r="N775" s="22">
        <f t="shared" si="91"/>
        <v>0</v>
      </c>
      <c r="O775" s="23">
        <f t="shared" si="92"/>
        <v>3.1797701280855235</v>
      </c>
      <c r="P775" s="22">
        <f>SUM($N$12:N775)</f>
        <v>1536.0933128864417</v>
      </c>
      <c r="Q775" s="22">
        <f>SUM($O$12:O775)</f>
        <v>686.13610978588679</v>
      </c>
      <c r="R775" s="22">
        <f t="shared" si="93"/>
        <v>617.52249880729812</v>
      </c>
      <c r="S775" s="22">
        <f t="shared" si="93"/>
        <v>555.77024892656834</v>
      </c>
      <c r="T775" s="22">
        <f t="shared" si="88"/>
        <v>980.32306395987337</v>
      </c>
    </row>
    <row r="776" spans="3:20" x14ac:dyDescent="0.3">
      <c r="C776" s="20" t="s">
        <v>22</v>
      </c>
      <c r="D776" s="20">
        <v>764</v>
      </c>
      <c r="E776" s="20">
        <v>175</v>
      </c>
      <c r="F776" s="21">
        <v>12</v>
      </c>
      <c r="G776" s="22">
        <f t="shared" si="94"/>
        <v>-0.20833333333333331</v>
      </c>
      <c r="H776" s="22">
        <f t="shared" si="95"/>
        <v>0.7222222222222221</v>
      </c>
      <c r="I776" s="22">
        <f t="shared" si="89"/>
        <v>3.333333333333333</v>
      </c>
      <c r="J776" s="22">
        <f>'Data (2)'!$I$4*G776</f>
        <v>-220.83333333333331</v>
      </c>
      <c r="K776" s="22">
        <f>('Data (2)'!$E$4*1.225*I776^2)/2</f>
        <v>4.6045998249999993</v>
      </c>
      <c r="L776" s="22">
        <f>J776+K776+'Data (2)'!$G$4</f>
        <v>-81.046933508333296</v>
      </c>
      <c r="M776" s="22">
        <f t="shared" si="90"/>
        <v>-0.27015644502777764</v>
      </c>
      <c r="N776" s="22">
        <f t="shared" si="91"/>
        <v>0</v>
      </c>
      <c r="O776" s="23">
        <f t="shared" si="92"/>
        <v>0.27015644502777764</v>
      </c>
      <c r="P776" s="22">
        <f>SUM($N$12:N776)</f>
        <v>1536.0933128864417</v>
      </c>
      <c r="Q776" s="22">
        <f>SUM($O$12:O776)</f>
        <v>686.40626623091453</v>
      </c>
      <c r="R776" s="22">
        <f t="shared" si="93"/>
        <v>617.76563960782312</v>
      </c>
      <c r="S776" s="22">
        <f t="shared" si="93"/>
        <v>555.98907564704086</v>
      </c>
      <c r="T776" s="22">
        <f t="shared" si="88"/>
        <v>980.10423723940085</v>
      </c>
    </row>
    <row r="777" spans="3:20" x14ac:dyDescent="0.3">
      <c r="C777" s="20" t="s">
        <v>22</v>
      </c>
      <c r="D777" s="20">
        <v>765</v>
      </c>
      <c r="E777" s="20">
        <v>176</v>
      </c>
      <c r="F777" s="21">
        <v>12.8</v>
      </c>
      <c r="G777" s="22">
        <f t="shared" si="94"/>
        <v>0.55555555555555558</v>
      </c>
      <c r="H777" s="22">
        <f t="shared" si="95"/>
        <v>0.54166666666666674</v>
      </c>
      <c r="I777" s="22">
        <f t="shared" si="89"/>
        <v>3.5555555555555558</v>
      </c>
      <c r="J777" s="22">
        <f>'Data (2)'!$I$4*G777</f>
        <v>588.88888888888891</v>
      </c>
      <c r="K777" s="22">
        <f>('Data (2)'!$E$4*1.225*I777^2)/2</f>
        <v>5.2390113564444452</v>
      </c>
      <c r="L777" s="22">
        <f>J777+K777+'Data (2)'!$G$4</f>
        <v>729.30970024533326</v>
      </c>
      <c r="M777" s="22">
        <f t="shared" si="90"/>
        <v>2.5931011564278519</v>
      </c>
      <c r="N777" s="22">
        <f t="shared" si="91"/>
        <v>2.5931011564278519</v>
      </c>
      <c r="O777" s="23">
        <f t="shared" si="92"/>
        <v>0</v>
      </c>
      <c r="P777" s="22">
        <f>SUM($N$12:N777)</f>
        <v>1538.6864140428695</v>
      </c>
      <c r="Q777" s="22">
        <f>SUM($O$12:O777)</f>
        <v>686.40626623091453</v>
      </c>
      <c r="R777" s="22">
        <f t="shared" si="93"/>
        <v>617.76563960782312</v>
      </c>
      <c r="S777" s="22">
        <f t="shared" si="93"/>
        <v>555.98907564704086</v>
      </c>
      <c r="T777" s="22">
        <f t="shared" si="88"/>
        <v>982.69733839582864</v>
      </c>
    </row>
    <row r="778" spans="3:20" x14ac:dyDescent="0.3">
      <c r="C778" s="20" t="s">
        <v>22</v>
      </c>
      <c r="D778" s="20">
        <v>766</v>
      </c>
      <c r="E778" s="20">
        <v>177</v>
      </c>
      <c r="F778" s="21">
        <v>16</v>
      </c>
      <c r="G778" s="22">
        <f t="shared" si="94"/>
        <v>0.87500000000000011</v>
      </c>
      <c r="H778" s="22">
        <f t="shared" si="95"/>
        <v>0.16666666666666652</v>
      </c>
      <c r="I778" s="22">
        <f t="shared" si="89"/>
        <v>4.4444444444444446</v>
      </c>
      <c r="J778" s="22">
        <f>'Data (2)'!$I$4*G778</f>
        <v>927.50000000000011</v>
      </c>
      <c r="K778" s="22">
        <f>('Data (2)'!$E$4*1.225*I778^2)/2</f>
        <v>8.1859552444444468</v>
      </c>
      <c r="L778" s="22">
        <f>J778+K778+'Data (2)'!$G$4</f>
        <v>1070.8677552444447</v>
      </c>
      <c r="M778" s="22">
        <f t="shared" si="90"/>
        <v>4.7594122455308652</v>
      </c>
      <c r="N778" s="22">
        <f t="shared" si="91"/>
        <v>4.7594122455308652</v>
      </c>
      <c r="O778" s="23">
        <f t="shared" si="92"/>
        <v>0</v>
      </c>
      <c r="P778" s="22">
        <f>SUM($N$12:N778)</f>
        <v>1543.4458262884004</v>
      </c>
      <c r="Q778" s="22">
        <f>SUM($O$12:O778)</f>
        <v>686.40626623091453</v>
      </c>
      <c r="R778" s="22">
        <f t="shared" si="93"/>
        <v>617.76563960782312</v>
      </c>
      <c r="S778" s="22">
        <f t="shared" si="93"/>
        <v>555.98907564704086</v>
      </c>
      <c r="T778" s="22">
        <f t="shared" si="88"/>
        <v>987.45675064135958</v>
      </c>
    </row>
    <row r="779" spans="3:20" x14ac:dyDescent="0.3">
      <c r="C779" s="20" t="s">
        <v>22</v>
      </c>
      <c r="D779" s="20">
        <v>767</v>
      </c>
      <c r="E779" s="20">
        <v>178</v>
      </c>
      <c r="F779" s="21">
        <v>19.100000000000001</v>
      </c>
      <c r="G779" s="22">
        <f t="shared" si="94"/>
        <v>0.88888888888888862</v>
      </c>
      <c r="H779" s="22">
        <f t="shared" si="95"/>
        <v>1.388888888888884E-2</v>
      </c>
      <c r="I779" s="22">
        <f t="shared" si="89"/>
        <v>5.3055555555555562</v>
      </c>
      <c r="J779" s="22">
        <f>'Data (2)'!$I$4*G779</f>
        <v>942.22222222222194</v>
      </c>
      <c r="K779" s="22">
        <f>('Data (2)'!$E$4*1.225*I779^2)/2</f>
        <v>11.665305987210074</v>
      </c>
      <c r="L779" s="22">
        <f>J779+K779+'Data (2)'!$G$4</f>
        <v>1089.0693282094321</v>
      </c>
      <c r="M779" s="22">
        <f t="shared" si="90"/>
        <v>5.7781178246667109</v>
      </c>
      <c r="N779" s="22">
        <f t="shared" si="91"/>
        <v>5.7781178246667109</v>
      </c>
      <c r="O779" s="23">
        <f t="shared" si="92"/>
        <v>0</v>
      </c>
      <c r="P779" s="22">
        <f>SUM($N$12:N779)</f>
        <v>1549.2239441130671</v>
      </c>
      <c r="Q779" s="22">
        <f>SUM($O$12:O779)</f>
        <v>686.40626623091453</v>
      </c>
      <c r="R779" s="22">
        <f t="shared" si="93"/>
        <v>617.76563960782312</v>
      </c>
      <c r="S779" s="22">
        <f t="shared" si="93"/>
        <v>555.98907564704086</v>
      </c>
      <c r="T779" s="22">
        <f t="shared" si="88"/>
        <v>993.23486846602623</v>
      </c>
    </row>
    <row r="780" spans="3:20" x14ac:dyDescent="0.3">
      <c r="C780" s="20" t="s">
        <v>22</v>
      </c>
      <c r="D780" s="20">
        <v>768</v>
      </c>
      <c r="E780" s="20">
        <v>179</v>
      </c>
      <c r="F780" s="21">
        <v>22.4</v>
      </c>
      <c r="G780" s="22">
        <f t="shared" si="94"/>
        <v>0.90277777777777779</v>
      </c>
      <c r="H780" s="22">
        <f t="shared" si="95"/>
        <v>9.0277777777778123E-2</v>
      </c>
      <c r="I780" s="22">
        <f t="shared" si="89"/>
        <v>6.2222222222222214</v>
      </c>
      <c r="J780" s="22">
        <f>'Data (2)'!$I$4*G780</f>
        <v>956.94444444444446</v>
      </c>
      <c r="K780" s="22">
        <f>('Data (2)'!$E$4*1.225*I780^2)/2</f>
        <v>16.044472279111108</v>
      </c>
      <c r="L780" s="22">
        <f>J780+K780+'Data (2)'!$G$4</f>
        <v>1108.1707167235556</v>
      </c>
      <c r="M780" s="22">
        <f t="shared" si="90"/>
        <v>6.8952844596132348</v>
      </c>
      <c r="N780" s="22">
        <f t="shared" si="91"/>
        <v>6.8952844596132348</v>
      </c>
      <c r="O780" s="23">
        <f t="shared" si="92"/>
        <v>0</v>
      </c>
      <c r="P780" s="22">
        <f>SUM($N$12:N780)</f>
        <v>1556.1192285726804</v>
      </c>
      <c r="Q780" s="22">
        <f>SUM($O$12:O780)</f>
        <v>686.40626623091453</v>
      </c>
      <c r="R780" s="22">
        <f t="shared" si="93"/>
        <v>617.76563960782312</v>
      </c>
      <c r="S780" s="22">
        <f t="shared" si="93"/>
        <v>555.98907564704086</v>
      </c>
      <c r="T780" s="22">
        <f t="shared" ref="T780:T843" si="96">P780-S780</f>
        <v>1000.1301529256395</v>
      </c>
    </row>
    <row r="781" spans="3:20" x14ac:dyDescent="0.3">
      <c r="C781" s="20" t="s">
        <v>22</v>
      </c>
      <c r="D781" s="20">
        <v>769</v>
      </c>
      <c r="E781" s="20">
        <v>180</v>
      </c>
      <c r="F781" s="21">
        <v>25.6</v>
      </c>
      <c r="G781" s="22">
        <f t="shared" si="94"/>
        <v>1.0694444444444449</v>
      </c>
      <c r="H781" s="22">
        <f t="shared" si="95"/>
        <v>0.22222222222222193</v>
      </c>
      <c r="I781" s="22">
        <f t="shared" ref="I781:I844" si="97">F781/3.6</f>
        <v>7.1111111111111116</v>
      </c>
      <c r="J781" s="22">
        <f>'Data (2)'!$I$4*G781</f>
        <v>1133.6111111111115</v>
      </c>
      <c r="K781" s="22">
        <f>('Data (2)'!$E$4*1.225*I781^2)/2</f>
        <v>20.956045425777781</v>
      </c>
      <c r="L781" s="22">
        <f>J781+K781+'Data (2)'!$G$4</f>
        <v>1289.7489565368894</v>
      </c>
      <c r="M781" s="22">
        <f t="shared" ref="M781:M844" si="98">(I781*L781)/1000</f>
        <v>9.1715481353734365</v>
      </c>
      <c r="N781" s="22">
        <f t="shared" ref="N781:N844" si="99">IF(M781&gt;0, M781, 0)</f>
        <v>9.1715481353734365</v>
      </c>
      <c r="O781" s="23">
        <f t="shared" ref="O781:O844" si="100">ABS(IF(((I781*L781)/1000)&lt;0, ((I781*L781)/1000), 0))</f>
        <v>0</v>
      </c>
      <c r="P781" s="22">
        <f>SUM($N$12:N781)</f>
        <v>1565.290776708054</v>
      </c>
      <c r="Q781" s="22">
        <f>SUM($O$12:O781)</f>
        <v>686.40626623091453</v>
      </c>
      <c r="R781" s="22">
        <f t="shared" ref="R781:S844" si="101">Q781*($E$8/100)</f>
        <v>617.76563960782312</v>
      </c>
      <c r="S781" s="22">
        <f t="shared" si="101"/>
        <v>555.98907564704086</v>
      </c>
      <c r="T781" s="22">
        <f t="shared" si="96"/>
        <v>1009.3017010610131</v>
      </c>
    </row>
    <row r="782" spans="3:20" x14ac:dyDescent="0.3">
      <c r="C782" s="20" t="s">
        <v>22</v>
      </c>
      <c r="D782" s="20">
        <v>770</v>
      </c>
      <c r="E782" s="20">
        <v>181</v>
      </c>
      <c r="F782" s="21">
        <v>30.1</v>
      </c>
      <c r="G782" s="22">
        <f t="shared" ref="G782:G845" si="102">($F783-$F781)/2/3.6</f>
        <v>1.3472222222222217</v>
      </c>
      <c r="H782" s="22">
        <f t="shared" ref="H782:H845" si="103">($G783-$G781)/2</f>
        <v>0.14583333333333293</v>
      </c>
      <c r="I782" s="22">
        <f t="shared" si="97"/>
        <v>8.3611111111111107</v>
      </c>
      <c r="J782" s="22">
        <f>'Data (2)'!$I$4*G782</f>
        <v>1428.055555555555</v>
      </c>
      <c r="K782" s="22">
        <f>('Data (2)'!$E$4*1.225*I782^2)/2</f>
        <v>28.970926996168402</v>
      </c>
      <c r="L782" s="22">
        <f>J782+K782+'Data (2)'!$G$4</f>
        <v>1592.2082825517234</v>
      </c>
      <c r="M782" s="22">
        <f t="shared" si="98"/>
        <v>13.312630362446352</v>
      </c>
      <c r="N782" s="22">
        <f t="shared" si="99"/>
        <v>13.312630362446352</v>
      </c>
      <c r="O782" s="23">
        <f t="shared" si="100"/>
        <v>0</v>
      </c>
      <c r="P782" s="22">
        <f>SUM($N$12:N782)</f>
        <v>1578.6034070705002</v>
      </c>
      <c r="Q782" s="22">
        <f>SUM($O$12:O782)</f>
        <v>686.40626623091453</v>
      </c>
      <c r="R782" s="22">
        <f t="shared" si="101"/>
        <v>617.76563960782312</v>
      </c>
      <c r="S782" s="22">
        <f t="shared" si="101"/>
        <v>555.98907564704086</v>
      </c>
      <c r="T782" s="22">
        <f t="shared" si="96"/>
        <v>1022.6143314234594</v>
      </c>
    </row>
    <row r="783" spans="3:20" x14ac:dyDescent="0.3">
      <c r="C783" s="20" t="s">
        <v>22</v>
      </c>
      <c r="D783" s="20">
        <v>771</v>
      </c>
      <c r="E783" s="20">
        <v>182</v>
      </c>
      <c r="F783" s="21">
        <v>35.299999999999997</v>
      </c>
      <c r="G783" s="22">
        <f t="shared" si="102"/>
        <v>1.3611111111111107</v>
      </c>
      <c r="H783" s="22">
        <f t="shared" si="103"/>
        <v>-3.4722222222221766E-2</v>
      </c>
      <c r="I783" s="22">
        <f t="shared" si="97"/>
        <v>9.8055555555555554</v>
      </c>
      <c r="J783" s="22">
        <f>'Data (2)'!$I$4*G783</f>
        <v>1442.7777777777774</v>
      </c>
      <c r="K783" s="22">
        <f>('Data (2)'!$E$4*1.225*I783^2)/2</f>
        <v>39.845456916210068</v>
      </c>
      <c r="L783" s="22">
        <f>J783+K783+'Data (2)'!$G$4</f>
        <v>1617.8050346939874</v>
      </c>
      <c r="M783" s="22">
        <f t="shared" si="98"/>
        <v>15.863477145749377</v>
      </c>
      <c r="N783" s="22">
        <f t="shared" si="99"/>
        <v>15.863477145749377</v>
      </c>
      <c r="O783" s="23">
        <f t="shared" si="100"/>
        <v>0</v>
      </c>
      <c r="P783" s="22">
        <f>SUM($N$12:N783)</f>
        <v>1594.4668842162496</v>
      </c>
      <c r="Q783" s="22">
        <f>SUM($O$12:O783)</f>
        <v>686.40626623091453</v>
      </c>
      <c r="R783" s="22">
        <f t="shared" si="101"/>
        <v>617.76563960782312</v>
      </c>
      <c r="S783" s="22">
        <f t="shared" si="101"/>
        <v>555.98907564704086</v>
      </c>
      <c r="T783" s="22">
        <f t="shared" si="96"/>
        <v>1038.4778085692087</v>
      </c>
    </row>
    <row r="784" spans="3:20" x14ac:dyDescent="0.3">
      <c r="C784" s="20" t="s">
        <v>22</v>
      </c>
      <c r="D784" s="20">
        <v>772</v>
      </c>
      <c r="E784" s="20">
        <v>183</v>
      </c>
      <c r="F784" s="21">
        <v>39.9</v>
      </c>
      <c r="G784" s="22">
        <f t="shared" si="102"/>
        <v>1.2777777777777781</v>
      </c>
      <c r="H784" s="22">
        <f t="shared" si="103"/>
        <v>-0.15277777777777746</v>
      </c>
      <c r="I784" s="22">
        <f t="shared" si="97"/>
        <v>11.083333333333332</v>
      </c>
      <c r="J784" s="22">
        <f>'Data (2)'!$I$4*G784</f>
        <v>1354.4444444444448</v>
      </c>
      <c r="K784" s="22">
        <f>('Data (2)'!$E$4*1.225*I784^2)/2</f>
        <v>50.906728940265623</v>
      </c>
      <c r="L784" s="22">
        <f>J784+K784+'Data (2)'!$G$4</f>
        <v>1540.5329733847104</v>
      </c>
      <c r="M784" s="22">
        <f t="shared" si="98"/>
        <v>17.074240455013872</v>
      </c>
      <c r="N784" s="22">
        <f t="shared" si="99"/>
        <v>17.074240455013872</v>
      </c>
      <c r="O784" s="23">
        <f t="shared" si="100"/>
        <v>0</v>
      </c>
      <c r="P784" s="22">
        <f>SUM($N$12:N784)</f>
        <v>1611.5411246712636</v>
      </c>
      <c r="Q784" s="22">
        <f>SUM($O$12:O784)</f>
        <v>686.40626623091453</v>
      </c>
      <c r="R784" s="22">
        <f t="shared" si="101"/>
        <v>617.76563960782312</v>
      </c>
      <c r="S784" s="22">
        <f t="shared" si="101"/>
        <v>555.98907564704086</v>
      </c>
      <c r="T784" s="22">
        <f t="shared" si="96"/>
        <v>1055.5520490242227</v>
      </c>
    </row>
    <row r="785" spans="3:20" x14ac:dyDescent="0.3">
      <c r="C785" s="20" t="s">
        <v>22</v>
      </c>
      <c r="D785" s="20">
        <v>773</v>
      </c>
      <c r="E785" s="20">
        <v>184</v>
      </c>
      <c r="F785" s="21">
        <v>44.5</v>
      </c>
      <c r="G785" s="22">
        <f t="shared" si="102"/>
        <v>1.0555555555555558</v>
      </c>
      <c r="H785" s="22">
        <f t="shared" si="103"/>
        <v>-0.19444444444444475</v>
      </c>
      <c r="I785" s="22">
        <f t="shared" si="97"/>
        <v>12.361111111111111</v>
      </c>
      <c r="J785" s="22">
        <f>'Data (2)'!$I$4*G785</f>
        <v>1118.8888888888891</v>
      </c>
      <c r="K785" s="22">
        <f>('Data (2)'!$E$4*1.225*I785^2)/2</f>
        <v>63.321241690668401</v>
      </c>
      <c r="L785" s="22">
        <f>J785+K785+'Data (2)'!$G$4</f>
        <v>1317.3919305795575</v>
      </c>
      <c r="M785" s="22">
        <f t="shared" si="98"/>
        <v>16.284428030775086</v>
      </c>
      <c r="N785" s="22">
        <f t="shared" si="99"/>
        <v>16.284428030775086</v>
      </c>
      <c r="O785" s="23">
        <f t="shared" si="100"/>
        <v>0</v>
      </c>
      <c r="P785" s="22">
        <f>SUM($N$12:N785)</f>
        <v>1627.8255527020387</v>
      </c>
      <c r="Q785" s="22">
        <f>SUM($O$12:O785)</f>
        <v>686.40626623091453</v>
      </c>
      <c r="R785" s="22">
        <f t="shared" si="101"/>
        <v>617.76563960782312</v>
      </c>
      <c r="S785" s="22">
        <f t="shared" si="101"/>
        <v>555.98907564704086</v>
      </c>
      <c r="T785" s="22">
        <f t="shared" si="96"/>
        <v>1071.8364770549979</v>
      </c>
    </row>
    <row r="786" spans="3:20" x14ac:dyDescent="0.3">
      <c r="C786" s="20" t="s">
        <v>22</v>
      </c>
      <c r="D786" s="20">
        <v>774</v>
      </c>
      <c r="E786" s="20">
        <v>185</v>
      </c>
      <c r="F786" s="21">
        <v>47.5</v>
      </c>
      <c r="G786" s="22">
        <f t="shared" si="102"/>
        <v>0.88888888888888862</v>
      </c>
      <c r="H786" s="22">
        <f t="shared" si="103"/>
        <v>-6.9444444444444475E-2</v>
      </c>
      <c r="I786" s="22">
        <f t="shared" si="97"/>
        <v>13.194444444444445</v>
      </c>
      <c r="J786" s="22">
        <f>'Data (2)'!$I$4*G786</f>
        <v>942.22222222222194</v>
      </c>
      <c r="K786" s="22">
        <f>('Data (2)'!$E$4*1.225*I786^2)/2</f>
        <v>72.146724688585067</v>
      </c>
      <c r="L786" s="22">
        <f>J786+K786+'Data (2)'!$G$4</f>
        <v>1149.550746910807</v>
      </c>
      <c r="M786" s="22">
        <f t="shared" si="98"/>
        <v>15.167683466184259</v>
      </c>
      <c r="N786" s="22">
        <f t="shared" si="99"/>
        <v>15.167683466184259</v>
      </c>
      <c r="O786" s="23">
        <f t="shared" si="100"/>
        <v>0</v>
      </c>
      <c r="P786" s="22">
        <f>SUM($N$12:N786)</f>
        <v>1642.9932361682231</v>
      </c>
      <c r="Q786" s="22">
        <f>SUM($O$12:O786)</f>
        <v>686.40626623091453</v>
      </c>
      <c r="R786" s="22">
        <f t="shared" si="101"/>
        <v>617.76563960782312</v>
      </c>
      <c r="S786" s="22">
        <f t="shared" si="101"/>
        <v>555.98907564704086</v>
      </c>
      <c r="T786" s="22">
        <f t="shared" si="96"/>
        <v>1087.0041605211823</v>
      </c>
    </row>
    <row r="787" spans="3:20" x14ac:dyDescent="0.3">
      <c r="C787" s="20" t="s">
        <v>22</v>
      </c>
      <c r="D787" s="20">
        <v>775</v>
      </c>
      <c r="E787" s="20">
        <v>186</v>
      </c>
      <c r="F787" s="21">
        <v>50.9</v>
      </c>
      <c r="G787" s="22">
        <f t="shared" si="102"/>
        <v>0.91666666666666685</v>
      </c>
      <c r="H787" s="22">
        <f t="shared" si="103"/>
        <v>-6.944444444444442E-2</v>
      </c>
      <c r="I787" s="22">
        <f t="shared" si="97"/>
        <v>14.138888888888888</v>
      </c>
      <c r="J787" s="22">
        <f>'Data (2)'!$I$4*G787</f>
        <v>971.66666666666686</v>
      </c>
      <c r="K787" s="22">
        <f>('Data (2)'!$E$4*1.225*I787^2)/2</f>
        <v>82.844744948668392</v>
      </c>
      <c r="L787" s="22">
        <f>J787+K787+'Data (2)'!$G$4</f>
        <v>1189.6932116153353</v>
      </c>
      <c r="M787" s="22">
        <f t="shared" si="98"/>
        <v>16.820940130894598</v>
      </c>
      <c r="N787" s="22">
        <f t="shared" si="99"/>
        <v>16.820940130894598</v>
      </c>
      <c r="O787" s="23">
        <f t="shared" si="100"/>
        <v>0</v>
      </c>
      <c r="P787" s="22">
        <f>SUM($N$12:N787)</f>
        <v>1659.8141762991177</v>
      </c>
      <c r="Q787" s="22">
        <f>SUM($O$12:O787)</f>
        <v>686.40626623091453</v>
      </c>
      <c r="R787" s="22">
        <f t="shared" si="101"/>
        <v>617.76563960782312</v>
      </c>
      <c r="S787" s="22">
        <f t="shared" si="101"/>
        <v>555.98907564704086</v>
      </c>
      <c r="T787" s="22">
        <f t="shared" si="96"/>
        <v>1103.8251006520768</v>
      </c>
    </row>
    <row r="788" spans="3:20" x14ac:dyDescent="0.3">
      <c r="C788" s="20" t="s">
        <v>22</v>
      </c>
      <c r="D788" s="20">
        <v>776</v>
      </c>
      <c r="E788" s="20">
        <v>187</v>
      </c>
      <c r="F788" s="21">
        <v>54.1</v>
      </c>
      <c r="G788" s="22">
        <f t="shared" si="102"/>
        <v>0.74999999999999978</v>
      </c>
      <c r="H788" s="22">
        <f t="shared" si="103"/>
        <v>-0.18055555555555564</v>
      </c>
      <c r="I788" s="22">
        <f t="shared" si="97"/>
        <v>15.027777777777779</v>
      </c>
      <c r="J788" s="22">
        <f>'Data (2)'!$I$4*G788</f>
        <v>794.99999999999977</v>
      </c>
      <c r="K788" s="22">
        <f>('Data (2)'!$E$4*1.225*I788^2)/2</f>
        <v>93.588811207001754</v>
      </c>
      <c r="L788" s="22">
        <f>J788+K788+'Data (2)'!$G$4</f>
        <v>1023.7706112070016</v>
      </c>
      <c r="M788" s="22">
        <f t="shared" si="98"/>
        <v>15.384997240638553</v>
      </c>
      <c r="N788" s="22">
        <f t="shared" si="99"/>
        <v>15.384997240638553</v>
      </c>
      <c r="O788" s="23">
        <f t="shared" si="100"/>
        <v>0</v>
      </c>
      <c r="P788" s="22">
        <f>SUM($N$12:N788)</f>
        <v>1675.1991735397562</v>
      </c>
      <c r="Q788" s="22">
        <f>SUM($O$12:O788)</f>
        <v>686.40626623091453</v>
      </c>
      <c r="R788" s="22">
        <f t="shared" si="101"/>
        <v>617.76563960782312</v>
      </c>
      <c r="S788" s="22">
        <f t="shared" si="101"/>
        <v>555.98907564704086</v>
      </c>
      <c r="T788" s="22">
        <f t="shared" si="96"/>
        <v>1119.2100978927153</v>
      </c>
    </row>
    <row r="789" spans="3:20" x14ac:dyDescent="0.3">
      <c r="C789" s="20" t="s">
        <v>22</v>
      </c>
      <c r="D789" s="20">
        <v>777</v>
      </c>
      <c r="E789" s="20">
        <v>188</v>
      </c>
      <c r="F789" s="21">
        <v>56.3</v>
      </c>
      <c r="G789" s="22">
        <f t="shared" si="102"/>
        <v>0.55555555555555558</v>
      </c>
      <c r="H789" s="22">
        <f t="shared" si="103"/>
        <v>-0.13194444444444434</v>
      </c>
      <c r="I789" s="22">
        <f t="shared" si="97"/>
        <v>15.638888888888888</v>
      </c>
      <c r="J789" s="22">
        <f>'Data (2)'!$I$4*G789</f>
        <v>588.88888888888891</v>
      </c>
      <c r="K789" s="22">
        <f>('Data (2)'!$E$4*1.225*I789^2)/2</f>
        <v>101.35523624516838</v>
      </c>
      <c r="L789" s="22">
        <f>J789+K789+'Data (2)'!$G$4</f>
        <v>825.42592513405725</v>
      </c>
      <c r="M789" s="22">
        <f t="shared" si="98"/>
        <v>12.908744329179839</v>
      </c>
      <c r="N789" s="22">
        <f t="shared" si="99"/>
        <v>12.908744329179839</v>
      </c>
      <c r="O789" s="23">
        <f t="shared" si="100"/>
        <v>0</v>
      </c>
      <c r="P789" s="22">
        <f>SUM($N$12:N789)</f>
        <v>1688.1079178689361</v>
      </c>
      <c r="Q789" s="22">
        <f>SUM($O$12:O789)</f>
        <v>686.40626623091453</v>
      </c>
      <c r="R789" s="22">
        <f t="shared" si="101"/>
        <v>617.76563960782312</v>
      </c>
      <c r="S789" s="22">
        <f t="shared" si="101"/>
        <v>555.98907564704086</v>
      </c>
      <c r="T789" s="22">
        <f t="shared" si="96"/>
        <v>1132.1188422218952</v>
      </c>
    </row>
    <row r="790" spans="3:20" x14ac:dyDescent="0.3">
      <c r="C790" s="20" t="s">
        <v>22</v>
      </c>
      <c r="D790" s="20">
        <v>778</v>
      </c>
      <c r="E790" s="20">
        <v>189</v>
      </c>
      <c r="F790" s="21">
        <v>58.1</v>
      </c>
      <c r="G790" s="22">
        <f t="shared" si="102"/>
        <v>0.4861111111111111</v>
      </c>
      <c r="H790" s="22">
        <f t="shared" si="103"/>
        <v>-6.9444444444444475E-2</v>
      </c>
      <c r="I790" s="22">
        <f t="shared" si="97"/>
        <v>16.138888888888889</v>
      </c>
      <c r="J790" s="22">
        <f>'Data (2)'!$I$4*G790</f>
        <v>515.27777777777771</v>
      </c>
      <c r="K790" s="22">
        <f>('Data (2)'!$E$4*1.225*I790^2)/2</f>
        <v>107.93981399491842</v>
      </c>
      <c r="L790" s="22">
        <f>J790+K790+'Data (2)'!$G$4</f>
        <v>758.39939177269616</v>
      </c>
      <c r="M790" s="22">
        <f t="shared" si="98"/>
        <v>12.239723517220458</v>
      </c>
      <c r="N790" s="22">
        <f t="shared" si="99"/>
        <v>12.239723517220458</v>
      </c>
      <c r="O790" s="23">
        <f t="shared" si="100"/>
        <v>0</v>
      </c>
      <c r="P790" s="22">
        <f>SUM($N$12:N790)</f>
        <v>1700.3476413861565</v>
      </c>
      <c r="Q790" s="22">
        <f>SUM($O$12:O790)</f>
        <v>686.40626623091453</v>
      </c>
      <c r="R790" s="22">
        <f t="shared" si="101"/>
        <v>617.76563960782312</v>
      </c>
      <c r="S790" s="22">
        <f t="shared" si="101"/>
        <v>555.98907564704086</v>
      </c>
      <c r="T790" s="22">
        <f t="shared" si="96"/>
        <v>1144.3585657391156</v>
      </c>
    </row>
    <row r="791" spans="3:20" x14ac:dyDescent="0.3">
      <c r="C791" s="20" t="s">
        <v>22</v>
      </c>
      <c r="D791" s="20">
        <v>779</v>
      </c>
      <c r="E791" s="20">
        <v>190</v>
      </c>
      <c r="F791" s="21">
        <v>59.8</v>
      </c>
      <c r="G791" s="22">
        <f t="shared" si="102"/>
        <v>0.41666666666666663</v>
      </c>
      <c r="H791" s="22">
        <f t="shared" si="103"/>
        <v>-8.3333333333333037E-2</v>
      </c>
      <c r="I791" s="22">
        <f t="shared" si="97"/>
        <v>16.611111111111111</v>
      </c>
      <c r="J791" s="22">
        <f>'Data (2)'!$I$4*G791</f>
        <v>441.66666666666663</v>
      </c>
      <c r="K791" s="22">
        <f>('Data (2)'!$E$4*1.225*I791^2)/2</f>
        <v>114.34884137634027</v>
      </c>
      <c r="L791" s="22">
        <f>J791+K791+'Data (2)'!$G$4</f>
        <v>691.19730804300684</v>
      </c>
      <c r="M791" s="22">
        <f t="shared" si="98"/>
        <v>11.48155528360328</v>
      </c>
      <c r="N791" s="22">
        <f t="shared" si="99"/>
        <v>11.48155528360328</v>
      </c>
      <c r="O791" s="23">
        <f t="shared" si="100"/>
        <v>0</v>
      </c>
      <c r="P791" s="22">
        <f>SUM($N$12:N791)</f>
        <v>1711.8291966697598</v>
      </c>
      <c r="Q791" s="22">
        <f>SUM($O$12:O791)</f>
        <v>686.40626623091453</v>
      </c>
      <c r="R791" s="22">
        <f t="shared" si="101"/>
        <v>617.76563960782312</v>
      </c>
      <c r="S791" s="22">
        <f t="shared" si="101"/>
        <v>555.98907564704086</v>
      </c>
      <c r="T791" s="22">
        <f t="shared" si="96"/>
        <v>1155.8401210227189</v>
      </c>
    </row>
    <row r="792" spans="3:20" x14ac:dyDescent="0.3">
      <c r="C792" s="20" t="s">
        <v>22</v>
      </c>
      <c r="D792" s="20">
        <v>780</v>
      </c>
      <c r="E792" s="20">
        <v>191</v>
      </c>
      <c r="F792" s="21">
        <v>61.1</v>
      </c>
      <c r="G792" s="22">
        <f t="shared" si="102"/>
        <v>0.31944444444444503</v>
      </c>
      <c r="H792" s="22">
        <f t="shared" si="103"/>
        <v>-9.0277777777778054E-2</v>
      </c>
      <c r="I792" s="22">
        <f t="shared" si="97"/>
        <v>16.972222222222221</v>
      </c>
      <c r="J792" s="22">
        <f>'Data (2)'!$I$4*G792</f>
        <v>338.61111111111171</v>
      </c>
      <c r="K792" s="22">
        <f>('Data (2)'!$E$4*1.225*I792^2)/2</f>
        <v>119.37457022700174</v>
      </c>
      <c r="L792" s="22">
        <f>J792+K792+'Data (2)'!$G$4</f>
        <v>593.16748133811348</v>
      </c>
      <c r="M792" s="22">
        <f t="shared" si="98"/>
        <v>10.067370308266314</v>
      </c>
      <c r="N792" s="22">
        <f t="shared" si="99"/>
        <v>10.067370308266314</v>
      </c>
      <c r="O792" s="23">
        <f t="shared" si="100"/>
        <v>0</v>
      </c>
      <c r="P792" s="22">
        <f>SUM($N$12:N792)</f>
        <v>1721.8965669780262</v>
      </c>
      <c r="Q792" s="22">
        <f>SUM($O$12:O792)</f>
        <v>686.40626623091453</v>
      </c>
      <c r="R792" s="22">
        <f t="shared" si="101"/>
        <v>617.76563960782312</v>
      </c>
      <c r="S792" s="22">
        <f t="shared" si="101"/>
        <v>555.98907564704086</v>
      </c>
      <c r="T792" s="22">
        <f t="shared" si="96"/>
        <v>1165.9074913309853</v>
      </c>
    </row>
    <row r="793" spans="3:20" x14ac:dyDescent="0.3">
      <c r="C793" s="20" t="s">
        <v>22</v>
      </c>
      <c r="D793" s="20">
        <v>781</v>
      </c>
      <c r="E793" s="20">
        <v>192</v>
      </c>
      <c r="F793" s="21">
        <v>62.1</v>
      </c>
      <c r="G793" s="22">
        <f t="shared" si="102"/>
        <v>0.23611111111111052</v>
      </c>
      <c r="H793" s="22">
        <f t="shared" si="103"/>
        <v>-7.6388888888889478E-2</v>
      </c>
      <c r="I793" s="22">
        <f t="shared" si="97"/>
        <v>17.25</v>
      </c>
      <c r="J793" s="22">
        <f>'Data (2)'!$I$4*G793</f>
        <v>250.27777777777715</v>
      </c>
      <c r="K793" s="22">
        <f>('Data (2)'!$E$4*1.225*I793^2)/2</f>
        <v>123.31406118839064</v>
      </c>
      <c r="L793" s="22">
        <f>J793+K793+'Data (2)'!$G$4</f>
        <v>508.77363896616777</v>
      </c>
      <c r="M793" s="22">
        <f t="shared" si="98"/>
        <v>8.7763452721663935</v>
      </c>
      <c r="N793" s="22">
        <f t="shared" si="99"/>
        <v>8.7763452721663935</v>
      </c>
      <c r="O793" s="23">
        <f t="shared" si="100"/>
        <v>0</v>
      </c>
      <c r="P793" s="22">
        <f>SUM($N$12:N793)</f>
        <v>1730.6729122501924</v>
      </c>
      <c r="Q793" s="22">
        <f>SUM($O$12:O793)</f>
        <v>686.40626623091453</v>
      </c>
      <c r="R793" s="22">
        <f t="shared" si="101"/>
        <v>617.76563960782312</v>
      </c>
      <c r="S793" s="22">
        <f t="shared" si="101"/>
        <v>555.98907564704086</v>
      </c>
      <c r="T793" s="22">
        <f t="shared" si="96"/>
        <v>1174.6838366031516</v>
      </c>
    </row>
    <row r="794" spans="3:20" x14ac:dyDescent="0.3">
      <c r="C794" s="20" t="s">
        <v>22</v>
      </c>
      <c r="D794" s="20">
        <v>782</v>
      </c>
      <c r="E794" s="20">
        <v>193</v>
      </c>
      <c r="F794" s="21">
        <v>62.8</v>
      </c>
      <c r="G794" s="22">
        <f t="shared" si="102"/>
        <v>0.16666666666666607</v>
      </c>
      <c r="H794" s="22">
        <f t="shared" si="103"/>
        <v>-6.249999999999941E-2</v>
      </c>
      <c r="I794" s="22">
        <f t="shared" si="97"/>
        <v>17.444444444444443</v>
      </c>
      <c r="J794" s="22">
        <f>'Data (2)'!$I$4*G794</f>
        <v>176.66666666666603</v>
      </c>
      <c r="K794" s="22">
        <f>('Data (2)'!$E$4*1.225*I794^2)/2</f>
        <v>126.10975676269445</v>
      </c>
      <c r="L794" s="22">
        <f>J794+K794+'Data (2)'!$G$4</f>
        <v>437.95822342936049</v>
      </c>
      <c r="M794" s="22">
        <f t="shared" si="98"/>
        <v>7.6399378976010661</v>
      </c>
      <c r="N794" s="22">
        <f t="shared" si="99"/>
        <v>7.6399378976010661</v>
      </c>
      <c r="O794" s="23">
        <f t="shared" si="100"/>
        <v>0</v>
      </c>
      <c r="P794" s="22">
        <f>SUM($N$12:N794)</f>
        <v>1738.3128501477936</v>
      </c>
      <c r="Q794" s="22">
        <f>SUM($O$12:O794)</f>
        <v>686.40626623091453</v>
      </c>
      <c r="R794" s="22">
        <f t="shared" si="101"/>
        <v>617.76563960782312</v>
      </c>
      <c r="S794" s="22">
        <f t="shared" si="101"/>
        <v>555.98907564704086</v>
      </c>
      <c r="T794" s="22">
        <f t="shared" si="96"/>
        <v>1182.3237745007527</v>
      </c>
    </row>
    <row r="795" spans="3:20" x14ac:dyDescent="0.3">
      <c r="C795" s="20" t="s">
        <v>22</v>
      </c>
      <c r="D795" s="20">
        <v>783</v>
      </c>
      <c r="E795" s="20">
        <v>194</v>
      </c>
      <c r="F795" s="21">
        <v>63.3</v>
      </c>
      <c r="G795" s="22">
        <f t="shared" si="102"/>
        <v>0.1111111111111117</v>
      </c>
      <c r="H795" s="22">
        <f t="shared" si="103"/>
        <v>-3.4722222222221731E-2</v>
      </c>
      <c r="I795" s="22">
        <f t="shared" si="97"/>
        <v>17.583333333333332</v>
      </c>
      <c r="J795" s="22">
        <f>'Data (2)'!$I$4*G795</f>
        <v>117.7777777777784</v>
      </c>
      <c r="K795" s="22">
        <f>('Data (2)'!$E$4*1.225*I795^2)/2</f>
        <v>128.12586800551563</v>
      </c>
      <c r="L795" s="22">
        <f>J795+K795+'Data (2)'!$G$4</f>
        <v>381.08544578329406</v>
      </c>
      <c r="M795" s="22">
        <f t="shared" si="98"/>
        <v>6.7007524216895868</v>
      </c>
      <c r="N795" s="22">
        <f t="shared" si="99"/>
        <v>6.7007524216895868</v>
      </c>
      <c r="O795" s="23">
        <f t="shared" si="100"/>
        <v>0</v>
      </c>
      <c r="P795" s="22">
        <f>SUM($N$12:N795)</f>
        <v>1745.0136025694833</v>
      </c>
      <c r="Q795" s="22">
        <f>SUM($O$12:O795)</f>
        <v>686.40626623091453</v>
      </c>
      <c r="R795" s="22">
        <f t="shared" si="101"/>
        <v>617.76563960782312</v>
      </c>
      <c r="S795" s="22">
        <f t="shared" si="101"/>
        <v>555.98907564704086</v>
      </c>
      <c r="T795" s="22">
        <f t="shared" si="96"/>
        <v>1189.0245269224424</v>
      </c>
    </row>
    <row r="796" spans="3:20" x14ac:dyDescent="0.3">
      <c r="C796" s="20" t="s">
        <v>22</v>
      </c>
      <c r="D796" s="20">
        <v>784</v>
      </c>
      <c r="E796" s="20">
        <v>195</v>
      </c>
      <c r="F796" s="21">
        <v>63.6</v>
      </c>
      <c r="G796" s="22">
        <f t="shared" si="102"/>
        <v>9.7222222222222612E-2</v>
      </c>
      <c r="H796" s="22">
        <f t="shared" si="103"/>
        <v>2.0833333333333141E-2</v>
      </c>
      <c r="I796" s="22">
        <f t="shared" si="97"/>
        <v>17.666666666666668</v>
      </c>
      <c r="J796" s="22">
        <f>'Data (2)'!$I$4*G796</f>
        <v>103.05555555555597</v>
      </c>
      <c r="K796" s="22">
        <f>('Data (2)'!$E$4*1.225*I796^2)/2</f>
        <v>129.34320908425002</v>
      </c>
      <c r="L796" s="22">
        <f>J796+K796+'Data (2)'!$G$4</f>
        <v>367.58056463980597</v>
      </c>
      <c r="M796" s="22">
        <f t="shared" si="98"/>
        <v>6.4939233086365729</v>
      </c>
      <c r="N796" s="22">
        <f t="shared" si="99"/>
        <v>6.4939233086365729</v>
      </c>
      <c r="O796" s="23">
        <f t="shared" si="100"/>
        <v>0</v>
      </c>
      <c r="P796" s="22">
        <f>SUM($N$12:N796)</f>
        <v>1751.5075258781198</v>
      </c>
      <c r="Q796" s="22">
        <f>SUM($O$12:O796)</f>
        <v>686.40626623091453</v>
      </c>
      <c r="R796" s="22">
        <f t="shared" si="101"/>
        <v>617.76563960782312</v>
      </c>
      <c r="S796" s="22">
        <f t="shared" si="101"/>
        <v>555.98907564704086</v>
      </c>
      <c r="T796" s="22">
        <f t="shared" si="96"/>
        <v>1195.518450231079</v>
      </c>
    </row>
    <row r="797" spans="3:20" x14ac:dyDescent="0.3">
      <c r="C797" s="20" t="s">
        <v>22</v>
      </c>
      <c r="D797" s="20">
        <v>785</v>
      </c>
      <c r="E797" s="20">
        <v>196</v>
      </c>
      <c r="F797" s="21">
        <v>64</v>
      </c>
      <c r="G797" s="22">
        <f t="shared" si="102"/>
        <v>0.15277777777777798</v>
      </c>
      <c r="H797" s="22">
        <f t="shared" si="103"/>
        <v>3.4722222222222217E-2</v>
      </c>
      <c r="I797" s="22">
        <f t="shared" si="97"/>
        <v>17.777777777777779</v>
      </c>
      <c r="J797" s="22">
        <f>'Data (2)'!$I$4*G797</f>
        <v>161.94444444444466</v>
      </c>
      <c r="K797" s="22">
        <f>('Data (2)'!$E$4*1.225*I797^2)/2</f>
        <v>130.97528391111115</v>
      </c>
      <c r="L797" s="22">
        <f>J797+K797+'Data (2)'!$G$4</f>
        <v>428.10152835555579</v>
      </c>
      <c r="M797" s="22">
        <f t="shared" si="98"/>
        <v>7.6106938374321036</v>
      </c>
      <c r="N797" s="22">
        <f t="shared" si="99"/>
        <v>7.6106938374321036</v>
      </c>
      <c r="O797" s="23">
        <f t="shared" si="100"/>
        <v>0</v>
      </c>
      <c r="P797" s="22">
        <f>SUM($N$12:N797)</f>
        <v>1759.118219715552</v>
      </c>
      <c r="Q797" s="22">
        <f>SUM($O$12:O797)</f>
        <v>686.40626623091453</v>
      </c>
      <c r="R797" s="22">
        <f t="shared" si="101"/>
        <v>617.76563960782312</v>
      </c>
      <c r="S797" s="22">
        <f t="shared" si="101"/>
        <v>555.98907564704086</v>
      </c>
      <c r="T797" s="22">
        <f t="shared" si="96"/>
        <v>1203.1291440685111</v>
      </c>
    </row>
    <row r="798" spans="3:20" x14ac:dyDescent="0.3">
      <c r="C798" s="20" t="s">
        <v>22</v>
      </c>
      <c r="D798" s="20">
        <v>786</v>
      </c>
      <c r="E798" s="20">
        <v>197</v>
      </c>
      <c r="F798" s="21">
        <v>64.7</v>
      </c>
      <c r="G798" s="22">
        <f t="shared" si="102"/>
        <v>0.16666666666666705</v>
      </c>
      <c r="H798" s="22">
        <f t="shared" si="103"/>
        <v>-3.4722222222222723E-2</v>
      </c>
      <c r="I798" s="22">
        <f t="shared" si="97"/>
        <v>17.972222222222221</v>
      </c>
      <c r="J798" s="22">
        <f>'Data (2)'!$I$4*G798</f>
        <v>176.66666666666706</v>
      </c>
      <c r="K798" s="22">
        <f>('Data (2)'!$E$4*1.225*I798^2)/2</f>
        <v>133.85603667662673</v>
      </c>
      <c r="L798" s="22">
        <f>J798+K798+'Data (2)'!$G$4</f>
        <v>445.70450334329377</v>
      </c>
      <c r="M798" s="22">
        <f t="shared" si="98"/>
        <v>8.0103003795308627</v>
      </c>
      <c r="N798" s="22">
        <f t="shared" si="99"/>
        <v>8.0103003795308627</v>
      </c>
      <c r="O798" s="23">
        <f t="shared" si="100"/>
        <v>0</v>
      </c>
      <c r="P798" s="22">
        <f>SUM($N$12:N798)</f>
        <v>1767.1285200950829</v>
      </c>
      <c r="Q798" s="22">
        <f>SUM($O$12:O798)</f>
        <v>686.40626623091453</v>
      </c>
      <c r="R798" s="22">
        <f t="shared" si="101"/>
        <v>617.76563960782312</v>
      </c>
      <c r="S798" s="22">
        <f t="shared" si="101"/>
        <v>555.98907564704086</v>
      </c>
      <c r="T798" s="22">
        <f t="shared" si="96"/>
        <v>1211.139444448042</v>
      </c>
    </row>
    <row r="799" spans="3:20" x14ac:dyDescent="0.3">
      <c r="C799" s="20" t="s">
        <v>22</v>
      </c>
      <c r="D799" s="20">
        <v>787</v>
      </c>
      <c r="E799" s="20">
        <v>198</v>
      </c>
      <c r="F799" s="21">
        <v>65.2</v>
      </c>
      <c r="G799" s="22">
        <f t="shared" si="102"/>
        <v>8.3333333333332538E-2</v>
      </c>
      <c r="H799" s="22">
        <f t="shared" si="103"/>
        <v>-7.6388888888889478E-2</v>
      </c>
      <c r="I799" s="22">
        <f t="shared" si="97"/>
        <v>18.111111111111111</v>
      </c>
      <c r="J799" s="22">
        <f>'Data (2)'!$I$4*G799</f>
        <v>88.33333333333249</v>
      </c>
      <c r="K799" s="22">
        <f>('Data (2)'!$E$4*1.225*I799^2)/2</f>
        <v>135.93290305602778</v>
      </c>
      <c r="L799" s="22">
        <f>J799+K799+'Data (2)'!$G$4</f>
        <v>359.44803638936025</v>
      </c>
      <c r="M799" s="22">
        <f t="shared" si="98"/>
        <v>6.5100033257184133</v>
      </c>
      <c r="N799" s="22">
        <f t="shared" si="99"/>
        <v>6.5100033257184133</v>
      </c>
      <c r="O799" s="23">
        <f t="shared" si="100"/>
        <v>0</v>
      </c>
      <c r="P799" s="22">
        <f>SUM($N$12:N799)</f>
        <v>1773.6385234208012</v>
      </c>
      <c r="Q799" s="22">
        <f>SUM($O$12:O799)</f>
        <v>686.40626623091453</v>
      </c>
      <c r="R799" s="22">
        <f t="shared" si="101"/>
        <v>617.76563960782312</v>
      </c>
      <c r="S799" s="22">
        <f t="shared" si="101"/>
        <v>555.98907564704086</v>
      </c>
      <c r="T799" s="22">
        <f t="shared" si="96"/>
        <v>1217.6494477737604</v>
      </c>
    </row>
    <row r="800" spans="3:20" x14ac:dyDescent="0.3">
      <c r="C800" s="20" t="s">
        <v>22</v>
      </c>
      <c r="D800" s="20">
        <v>788</v>
      </c>
      <c r="E800" s="20">
        <v>199</v>
      </c>
      <c r="F800" s="21">
        <v>65.3</v>
      </c>
      <c r="G800" s="22">
        <f t="shared" si="102"/>
        <v>1.3888888888888099E-2</v>
      </c>
      <c r="H800" s="22">
        <f t="shared" si="103"/>
        <v>-3.4722222222221232E-2</v>
      </c>
      <c r="I800" s="22">
        <f t="shared" si="97"/>
        <v>18.138888888888889</v>
      </c>
      <c r="J800" s="22">
        <f>'Data (2)'!$I$4*G800</f>
        <v>14.722222222221385</v>
      </c>
      <c r="K800" s="22">
        <f>('Data (2)'!$E$4*1.225*I800^2)/2</f>
        <v>136.35019491516843</v>
      </c>
      <c r="L800" s="22">
        <f>J800+K800+'Data (2)'!$G$4</f>
        <v>286.25421713738979</v>
      </c>
      <c r="M800" s="22">
        <f t="shared" si="98"/>
        <v>5.1923334386309872</v>
      </c>
      <c r="N800" s="22">
        <f t="shared" si="99"/>
        <v>5.1923334386309872</v>
      </c>
      <c r="O800" s="23">
        <f t="shared" si="100"/>
        <v>0</v>
      </c>
      <c r="P800" s="22">
        <f>SUM($N$12:N800)</f>
        <v>1778.8308568594323</v>
      </c>
      <c r="Q800" s="22">
        <f>SUM($O$12:O800)</f>
        <v>686.40626623091453</v>
      </c>
      <c r="R800" s="22">
        <f t="shared" si="101"/>
        <v>617.76563960782312</v>
      </c>
      <c r="S800" s="22">
        <f t="shared" si="101"/>
        <v>555.98907564704086</v>
      </c>
      <c r="T800" s="22">
        <f t="shared" si="96"/>
        <v>1222.8417812123914</v>
      </c>
    </row>
    <row r="801" spans="3:20" x14ac:dyDescent="0.3">
      <c r="C801" s="20" t="s">
        <v>22</v>
      </c>
      <c r="D801" s="20">
        <v>789</v>
      </c>
      <c r="E801" s="20">
        <v>200</v>
      </c>
      <c r="F801" s="21">
        <v>65.3</v>
      </c>
      <c r="G801" s="22">
        <f t="shared" si="102"/>
        <v>1.3888888888890073E-2</v>
      </c>
      <c r="H801" s="22">
        <f t="shared" si="103"/>
        <v>2.0833333333334123E-2</v>
      </c>
      <c r="I801" s="22">
        <f t="shared" si="97"/>
        <v>18.138888888888889</v>
      </c>
      <c r="J801" s="22">
        <f>'Data (2)'!$I$4*G801</f>
        <v>14.722222222223477</v>
      </c>
      <c r="K801" s="22">
        <f>('Data (2)'!$E$4*1.225*I801^2)/2</f>
        <v>136.35019491516843</v>
      </c>
      <c r="L801" s="22">
        <f>J801+K801+'Data (2)'!$G$4</f>
        <v>286.25421713739195</v>
      </c>
      <c r="M801" s="22">
        <f t="shared" si="98"/>
        <v>5.1923334386310263</v>
      </c>
      <c r="N801" s="22">
        <f t="shared" si="99"/>
        <v>5.1923334386310263</v>
      </c>
      <c r="O801" s="23">
        <f t="shared" si="100"/>
        <v>0</v>
      </c>
      <c r="P801" s="22">
        <f>SUM($N$12:N801)</f>
        <v>1784.0231902980634</v>
      </c>
      <c r="Q801" s="22">
        <f>SUM($O$12:O801)</f>
        <v>686.40626623091453</v>
      </c>
      <c r="R801" s="22">
        <f t="shared" si="101"/>
        <v>617.76563960782312</v>
      </c>
      <c r="S801" s="22">
        <f t="shared" si="101"/>
        <v>555.98907564704086</v>
      </c>
      <c r="T801" s="22">
        <f t="shared" si="96"/>
        <v>1228.0341146510225</v>
      </c>
    </row>
    <row r="802" spans="3:20" x14ac:dyDescent="0.3">
      <c r="C802" s="20" t="s">
        <v>22</v>
      </c>
      <c r="D802" s="20">
        <v>790</v>
      </c>
      <c r="E802" s="20">
        <v>201</v>
      </c>
      <c r="F802" s="21">
        <v>65.400000000000006</v>
      </c>
      <c r="G802" s="22">
        <f t="shared" si="102"/>
        <v>5.5555555555556344E-2</v>
      </c>
      <c r="H802" s="22">
        <f t="shared" si="103"/>
        <v>3.4722222222221232E-2</v>
      </c>
      <c r="I802" s="22">
        <f t="shared" si="97"/>
        <v>18.166666666666668</v>
      </c>
      <c r="J802" s="22">
        <f>'Data (2)'!$I$4*G802</f>
        <v>58.888888888889724</v>
      </c>
      <c r="K802" s="22">
        <f>('Data (2)'!$E$4*1.225*I802^2)/2</f>
        <v>136.76812630206254</v>
      </c>
      <c r="L802" s="22">
        <f>J802+K802+'Data (2)'!$G$4</f>
        <v>330.83881519095229</v>
      </c>
      <c r="M802" s="22">
        <f t="shared" si="98"/>
        <v>6.0102384759689667</v>
      </c>
      <c r="N802" s="22">
        <f t="shared" si="99"/>
        <v>6.0102384759689667</v>
      </c>
      <c r="O802" s="23">
        <f t="shared" si="100"/>
        <v>0</v>
      </c>
      <c r="P802" s="22">
        <f>SUM($N$12:N802)</f>
        <v>1790.0334287740322</v>
      </c>
      <c r="Q802" s="22">
        <f>SUM($O$12:O802)</f>
        <v>686.40626623091453</v>
      </c>
      <c r="R802" s="22">
        <f t="shared" si="101"/>
        <v>617.76563960782312</v>
      </c>
      <c r="S802" s="22">
        <f t="shared" si="101"/>
        <v>555.98907564704086</v>
      </c>
      <c r="T802" s="22">
        <f t="shared" si="96"/>
        <v>1234.0443531269914</v>
      </c>
    </row>
    <row r="803" spans="3:20" x14ac:dyDescent="0.3">
      <c r="C803" s="20" t="s">
        <v>22</v>
      </c>
      <c r="D803" s="20">
        <v>791</v>
      </c>
      <c r="E803" s="20">
        <v>202</v>
      </c>
      <c r="F803" s="21">
        <v>65.7</v>
      </c>
      <c r="G803" s="22">
        <f t="shared" si="102"/>
        <v>8.3333333333332538E-2</v>
      </c>
      <c r="H803" s="22">
        <f t="shared" si="103"/>
        <v>-3.4722222222223209E-2</v>
      </c>
      <c r="I803" s="22">
        <f t="shared" si="97"/>
        <v>18.25</v>
      </c>
      <c r="J803" s="22">
        <f>'Data (2)'!$I$4*G803</f>
        <v>88.33333333333249</v>
      </c>
      <c r="K803" s="22">
        <f>('Data (2)'!$E$4*1.225*I803^2)/2</f>
        <v>138.02575762926563</v>
      </c>
      <c r="L803" s="22">
        <f>J803+K803+'Data (2)'!$G$4</f>
        <v>361.54089096259816</v>
      </c>
      <c r="M803" s="22">
        <f t="shared" si="98"/>
        <v>6.5981212600674164</v>
      </c>
      <c r="N803" s="22">
        <f t="shared" si="99"/>
        <v>6.5981212600674164</v>
      </c>
      <c r="O803" s="23">
        <f t="shared" si="100"/>
        <v>0</v>
      </c>
      <c r="P803" s="22">
        <f>SUM($N$12:N803)</f>
        <v>1796.6315500340997</v>
      </c>
      <c r="Q803" s="22">
        <f>SUM($O$12:O803)</f>
        <v>686.40626623091453</v>
      </c>
      <c r="R803" s="22">
        <f t="shared" si="101"/>
        <v>617.76563960782312</v>
      </c>
      <c r="S803" s="22">
        <f t="shared" si="101"/>
        <v>555.98907564704086</v>
      </c>
      <c r="T803" s="22">
        <f t="shared" si="96"/>
        <v>1240.6424743870589</v>
      </c>
    </row>
    <row r="804" spans="3:20" x14ac:dyDescent="0.3">
      <c r="C804" s="20" t="s">
        <v>22</v>
      </c>
      <c r="D804" s="20">
        <v>792</v>
      </c>
      <c r="E804" s="20">
        <v>203</v>
      </c>
      <c r="F804" s="21">
        <v>66</v>
      </c>
      <c r="G804" s="22">
        <f t="shared" si="102"/>
        <v>-1.3888888888890073E-2</v>
      </c>
      <c r="H804" s="22">
        <f t="shared" si="103"/>
        <v>-0.21527777777777737</v>
      </c>
      <c r="I804" s="22">
        <f t="shared" si="97"/>
        <v>18.333333333333332</v>
      </c>
      <c r="J804" s="22">
        <f>'Data (2)'!$I$4*G804</f>
        <v>-14.722222222223477</v>
      </c>
      <c r="K804" s="22">
        <f>('Data (2)'!$E$4*1.225*I804^2)/2</f>
        <v>139.28914470625</v>
      </c>
      <c r="L804" s="22">
        <f>J804+K804+'Data (2)'!$G$4</f>
        <v>259.74872248402653</v>
      </c>
      <c r="M804" s="22">
        <f t="shared" si="98"/>
        <v>4.7620599122071523</v>
      </c>
      <c r="N804" s="22">
        <f t="shared" si="99"/>
        <v>4.7620599122071523</v>
      </c>
      <c r="O804" s="23">
        <f t="shared" si="100"/>
        <v>0</v>
      </c>
      <c r="P804" s="22">
        <f>SUM($N$12:N804)</f>
        <v>1801.3936099463069</v>
      </c>
      <c r="Q804" s="22">
        <f>SUM($O$12:O804)</f>
        <v>686.40626623091453</v>
      </c>
      <c r="R804" s="22">
        <f t="shared" si="101"/>
        <v>617.76563960782312</v>
      </c>
      <c r="S804" s="22">
        <f t="shared" si="101"/>
        <v>555.98907564704086</v>
      </c>
      <c r="T804" s="22">
        <f t="shared" si="96"/>
        <v>1245.4045342992661</v>
      </c>
    </row>
    <row r="805" spans="3:20" x14ac:dyDescent="0.3">
      <c r="C805" s="20" t="s">
        <v>22</v>
      </c>
      <c r="D805" s="20">
        <v>793</v>
      </c>
      <c r="E805" s="20">
        <v>204</v>
      </c>
      <c r="F805" s="21">
        <v>65.599999999999994</v>
      </c>
      <c r="G805" s="22">
        <f t="shared" si="102"/>
        <v>-0.34722222222222221</v>
      </c>
      <c r="H805" s="22">
        <f t="shared" si="103"/>
        <v>-0.40277777777777657</v>
      </c>
      <c r="I805" s="22">
        <f t="shared" si="97"/>
        <v>18.222222222222221</v>
      </c>
      <c r="J805" s="22">
        <f>'Data (2)'!$I$4*G805</f>
        <v>-368.05555555555554</v>
      </c>
      <c r="K805" s="22">
        <f>('Data (2)'!$E$4*1.225*I805^2)/2</f>
        <v>137.60590765911112</v>
      </c>
      <c r="L805" s="22">
        <f>J805+K805+'Data (2)'!$G$4</f>
        <v>-95.267847896444408</v>
      </c>
      <c r="M805" s="22">
        <f t="shared" si="98"/>
        <v>-1.7359918950018758</v>
      </c>
      <c r="N805" s="22">
        <f t="shared" si="99"/>
        <v>0</v>
      </c>
      <c r="O805" s="23">
        <f t="shared" si="100"/>
        <v>1.7359918950018758</v>
      </c>
      <c r="P805" s="22">
        <f>SUM($N$12:N805)</f>
        <v>1801.3936099463069</v>
      </c>
      <c r="Q805" s="22">
        <f>SUM($O$12:O805)</f>
        <v>688.14225812591644</v>
      </c>
      <c r="R805" s="22">
        <f t="shared" si="101"/>
        <v>619.3280323133248</v>
      </c>
      <c r="S805" s="22">
        <f t="shared" si="101"/>
        <v>557.39522908199228</v>
      </c>
      <c r="T805" s="22">
        <f t="shared" si="96"/>
        <v>1243.9983808643146</v>
      </c>
    </row>
    <row r="806" spans="3:20" x14ac:dyDescent="0.3">
      <c r="C806" s="20" t="s">
        <v>22</v>
      </c>
      <c r="D806" s="20">
        <v>794</v>
      </c>
      <c r="E806" s="20">
        <v>205</v>
      </c>
      <c r="F806" s="21">
        <v>63.5</v>
      </c>
      <c r="G806" s="22">
        <f t="shared" si="102"/>
        <v>-0.8194444444444432</v>
      </c>
      <c r="H806" s="22">
        <f t="shared" si="103"/>
        <v>-0.44444444444444436</v>
      </c>
      <c r="I806" s="22">
        <f t="shared" si="97"/>
        <v>17.638888888888889</v>
      </c>
      <c r="J806" s="22">
        <f>'Data (2)'!$I$4*G806</f>
        <v>-868.61111111110984</v>
      </c>
      <c r="K806" s="22">
        <f>('Data (2)'!$E$4*1.225*I806^2)/2</f>
        <v>128.93678919691843</v>
      </c>
      <c r="L806" s="22">
        <f>J806+K806+'Data (2)'!$G$4</f>
        <v>-604.49252191419146</v>
      </c>
      <c r="M806" s="22">
        <f t="shared" si="98"/>
        <v>-10.662576428208654</v>
      </c>
      <c r="N806" s="22">
        <f t="shared" si="99"/>
        <v>0</v>
      </c>
      <c r="O806" s="23">
        <f t="shared" si="100"/>
        <v>10.662576428208654</v>
      </c>
      <c r="P806" s="22">
        <f>SUM($N$12:N806)</f>
        <v>1801.3936099463069</v>
      </c>
      <c r="Q806" s="22">
        <f>SUM($O$12:O806)</f>
        <v>698.80483455412514</v>
      </c>
      <c r="R806" s="22">
        <f t="shared" si="101"/>
        <v>628.92435109871269</v>
      </c>
      <c r="S806" s="22">
        <f t="shared" si="101"/>
        <v>566.03191598884143</v>
      </c>
      <c r="T806" s="22">
        <f t="shared" si="96"/>
        <v>1235.3616939574654</v>
      </c>
    </row>
    <row r="807" spans="3:20" x14ac:dyDescent="0.3">
      <c r="C807" s="20" t="s">
        <v>22</v>
      </c>
      <c r="D807" s="20">
        <v>795</v>
      </c>
      <c r="E807" s="20">
        <v>206</v>
      </c>
      <c r="F807" s="21">
        <v>59.7</v>
      </c>
      <c r="G807" s="22">
        <f t="shared" si="102"/>
        <v>-1.2361111111111109</v>
      </c>
      <c r="H807" s="22">
        <f t="shared" si="103"/>
        <v>-0.31250000000000105</v>
      </c>
      <c r="I807" s="22">
        <f t="shared" si="97"/>
        <v>16.583333333333332</v>
      </c>
      <c r="J807" s="22">
        <f>'Data (2)'!$I$4*G807</f>
        <v>-1310.2777777777776</v>
      </c>
      <c r="K807" s="22">
        <f>('Data (2)'!$E$4*1.225*I807^2)/2</f>
        <v>113.96672354364061</v>
      </c>
      <c r="L807" s="22">
        <f>J807+K807+'Data (2)'!$G$4</f>
        <v>-1061.1292542341369</v>
      </c>
      <c r="M807" s="22">
        <f t="shared" si="98"/>
        <v>-17.597060132716102</v>
      </c>
      <c r="N807" s="22">
        <f t="shared" si="99"/>
        <v>0</v>
      </c>
      <c r="O807" s="23">
        <f t="shared" si="100"/>
        <v>17.597060132716102</v>
      </c>
      <c r="P807" s="22">
        <f>SUM($N$12:N807)</f>
        <v>1801.3936099463069</v>
      </c>
      <c r="Q807" s="22">
        <f>SUM($O$12:O807)</f>
        <v>716.40189468684127</v>
      </c>
      <c r="R807" s="22">
        <f t="shared" si="101"/>
        <v>644.7617052181572</v>
      </c>
      <c r="S807" s="22">
        <f t="shared" si="101"/>
        <v>580.28553469634153</v>
      </c>
      <c r="T807" s="22">
        <f t="shared" si="96"/>
        <v>1221.1080752499654</v>
      </c>
    </row>
    <row r="808" spans="3:20" x14ac:dyDescent="0.3">
      <c r="C808" s="20" t="s">
        <v>22</v>
      </c>
      <c r="D808" s="20">
        <v>796</v>
      </c>
      <c r="E808" s="20">
        <v>207</v>
      </c>
      <c r="F808" s="21">
        <v>54.6</v>
      </c>
      <c r="G808" s="22">
        <f t="shared" si="102"/>
        <v>-1.4444444444444453</v>
      </c>
      <c r="H808" s="22">
        <f t="shared" si="103"/>
        <v>-5.5555555555555802E-2</v>
      </c>
      <c r="I808" s="22">
        <f t="shared" si="97"/>
        <v>15.166666666666666</v>
      </c>
      <c r="J808" s="22">
        <f>'Data (2)'!$I$4*G808</f>
        <v>-1531.111111111112</v>
      </c>
      <c r="K808" s="22">
        <f>('Data (2)'!$E$4*1.225*I808^2)/2</f>
        <v>95.32672787706251</v>
      </c>
      <c r="L808" s="22">
        <f>J808+K808+'Data (2)'!$G$4</f>
        <v>-1300.6025832340495</v>
      </c>
      <c r="M808" s="22">
        <f t="shared" si="98"/>
        <v>-19.725805845716415</v>
      </c>
      <c r="N808" s="22">
        <f t="shared" si="99"/>
        <v>0</v>
      </c>
      <c r="O808" s="23">
        <f t="shared" si="100"/>
        <v>19.725805845716415</v>
      </c>
      <c r="P808" s="22">
        <f>SUM($N$12:N808)</f>
        <v>1801.3936099463069</v>
      </c>
      <c r="Q808" s="22">
        <f>SUM($O$12:O808)</f>
        <v>736.1277005325577</v>
      </c>
      <c r="R808" s="22">
        <f t="shared" si="101"/>
        <v>662.51493047930194</v>
      </c>
      <c r="S808" s="22">
        <f t="shared" si="101"/>
        <v>596.26343743137181</v>
      </c>
      <c r="T808" s="22">
        <f t="shared" si="96"/>
        <v>1205.1301725149351</v>
      </c>
    </row>
    <row r="809" spans="3:20" x14ac:dyDescent="0.3">
      <c r="C809" s="20" t="s">
        <v>22</v>
      </c>
      <c r="D809" s="20">
        <v>797</v>
      </c>
      <c r="E809" s="20">
        <v>208</v>
      </c>
      <c r="F809" s="21">
        <v>49.3</v>
      </c>
      <c r="G809" s="22">
        <f t="shared" si="102"/>
        <v>-1.3472222222222225</v>
      </c>
      <c r="H809" s="22">
        <f t="shared" si="103"/>
        <v>0.23611111111111155</v>
      </c>
      <c r="I809" s="22">
        <f t="shared" si="97"/>
        <v>13.694444444444443</v>
      </c>
      <c r="J809" s="22">
        <f>'Data (2)'!$I$4*G809</f>
        <v>-1428.0555555555559</v>
      </c>
      <c r="K809" s="22">
        <f>('Data (2)'!$E$4*1.225*I809^2)/2</f>
        <v>77.718290476835051</v>
      </c>
      <c r="L809" s="22">
        <f>J809+K809+'Data (2)'!$G$4</f>
        <v>-1215.1554650787207</v>
      </c>
      <c r="M809" s="22">
        <f t="shared" si="98"/>
        <v>-16.640879007883587</v>
      </c>
      <c r="N809" s="22">
        <f t="shared" si="99"/>
        <v>0</v>
      </c>
      <c r="O809" s="23">
        <f t="shared" si="100"/>
        <v>16.640879007883587</v>
      </c>
      <c r="P809" s="22">
        <f>SUM($N$12:N809)</f>
        <v>1801.3936099463069</v>
      </c>
      <c r="Q809" s="22">
        <f>SUM($O$12:O809)</f>
        <v>752.76857954044124</v>
      </c>
      <c r="R809" s="22">
        <f t="shared" si="101"/>
        <v>677.49172158639715</v>
      </c>
      <c r="S809" s="22">
        <f t="shared" si="101"/>
        <v>609.74254942775747</v>
      </c>
      <c r="T809" s="22">
        <f t="shared" si="96"/>
        <v>1191.6510605185495</v>
      </c>
    </row>
    <row r="810" spans="3:20" x14ac:dyDescent="0.3">
      <c r="C810" s="20" t="s">
        <v>22</v>
      </c>
      <c r="D810" s="20">
        <v>798</v>
      </c>
      <c r="E810" s="20">
        <v>209</v>
      </c>
      <c r="F810" s="21">
        <v>44.9</v>
      </c>
      <c r="G810" s="22">
        <f t="shared" si="102"/>
        <v>-0.97222222222222221</v>
      </c>
      <c r="H810" s="22">
        <f t="shared" si="103"/>
        <v>0.43055555555555569</v>
      </c>
      <c r="I810" s="22">
        <f t="shared" si="97"/>
        <v>12.472222222222221</v>
      </c>
      <c r="J810" s="22">
        <f>'Data (2)'!$I$4*G810</f>
        <v>-1030.5555555555554</v>
      </c>
      <c r="K810" s="22">
        <f>('Data (2)'!$E$4*1.225*I810^2)/2</f>
        <v>64.464717313876733</v>
      </c>
      <c r="L810" s="22">
        <f>J810+K810+'Data (2)'!$G$4</f>
        <v>-830.90903824167867</v>
      </c>
      <c r="M810" s="22">
        <f t="shared" si="98"/>
        <v>-10.363282171403158</v>
      </c>
      <c r="N810" s="22">
        <f t="shared" si="99"/>
        <v>0</v>
      </c>
      <c r="O810" s="23">
        <f t="shared" si="100"/>
        <v>10.363282171403158</v>
      </c>
      <c r="P810" s="22">
        <f>SUM($N$12:N810)</f>
        <v>1801.3936099463069</v>
      </c>
      <c r="Q810" s="22">
        <f>SUM($O$12:O810)</f>
        <v>763.13186171184441</v>
      </c>
      <c r="R810" s="22">
        <f t="shared" si="101"/>
        <v>686.81867554066002</v>
      </c>
      <c r="S810" s="22">
        <f t="shared" si="101"/>
        <v>618.13680798659402</v>
      </c>
      <c r="T810" s="22">
        <f t="shared" si="96"/>
        <v>1183.2568019597129</v>
      </c>
    </row>
    <row r="811" spans="3:20" x14ac:dyDescent="0.3">
      <c r="C811" s="20" t="s">
        <v>22</v>
      </c>
      <c r="D811" s="20">
        <v>799</v>
      </c>
      <c r="E811" s="20">
        <v>210</v>
      </c>
      <c r="F811" s="21">
        <v>42.3</v>
      </c>
      <c r="G811" s="22">
        <f t="shared" si="102"/>
        <v>-0.4861111111111111</v>
      </c>
      <c r="H811" s="22">
        <f t="shared" si="103"/>
        <v>0.41666666666666663</v>
      </c>
      <c r="I811" s="22">
        <f t="shared" si="97"/>
        <v>11.749999999999998</v>
      </c>
      <c r="J811" s="22">
        <f>'Data (2)'!$I$4*G811</f>
        <v>-515.27777777777771</v>
      </c>
      <c r="K811" s="22">
        <f>('Data (2)'!$E$4*1.225*I811^2)/2</f>
        <v>57.215030700515619</v>
      </c>
      <c r="L811" s="22">
        <f>J811+K811+'Data (2)'!$G$4</f>
        <v>-322.88094707726208</v>
      </c>
      <c r="M811" s="22">
        <f t="shared" si="98"/>
        <v>-3.7938511281578289</v>
      </c>
      <c r="N811" s="22">
        <f t="shared" si="99"/>
        <v>0</v>
      </c>
      <c r="O811" s="23">
        <f t="shared" si="100"/>
        <v>3.7938511281578289</v>
      </c>
      <c r="P811" s="22">
        <f>SUM($N$12:N811)</f>
        <v>1801.3936099463069</v>
      </c>
      <c r="Q811" s="22">
        <f>SUM($O$12:O811)</f>
        <v>766.92571284000223</v>
      </c>
      <c r="R811" s="22">
        <f t="shared" si="101"/>
        <v>690.23314155600201</v>
      </c>
      <c r="S811" s="22">
        <f t="shared" si="101"/>
        <v>621.20982740040188</v>
      </c>
      <c r="T811" s="22">
        <f t="shared" si="96"/>
        <v>1180.1837825459052</v>
      </c>
    </row>
    <row r="812" spans="3:20" x14ac:dyDescent="0.3">
      <c r="C812" s="20" t="s">
        <v>22</v>
      </c>
      <c r="D812" s="20">
        <v>800</v>
      </c>
      <c r="E812" s="20">
        <v>211</v>
      </c>
      <c r="F812" s="21">
        <v>41.4</v>
      </c>
      <c r="G812" s="22">
        <f t="shared" si="102"/>
        <v>-0.1388888888888889</v>
      </c>
      <c r="H812" s="22">
        <f t="shared" si="103"/>
        <v>0.29166666666666685</v>
      </c>
      <c r="I812" s="22">
        <f t="shared" si="97"/>
        <v>11.5</v>
      </c>
      <c r="J812" s="22">
        <f>'Data (2)'!$I$4*G812</f>
        <v>-147.22222222222223</v>
      </c>
      <c r="K812" s="22">
        <f>('Data (2)'!$E$4*1.225*I812^2)/2</f>
        <v>54.806249417062503</v>
      </c>
      <c r="L812" s="22">
        <f>J812+K812+'Data (2)'!$G$4</f>
        <v>42.765827194840284</v>
      </c>
      <c r="M812" s="22">
        <f t="shared" si="98"/>
        <v>0.49180701274066324</v>
      </c>
      <c r="N812" s="22">
        <f t="shared" si="99"/>
        <v>0.49180701274066324</v>
      </c>
      <c r="O812" s="23">
        <f t="shared" si="100"/>
        <v>0</v>
      </c>
      <c r="P812" s="22">
        <f>SUM($N$12:N812)</f>
        <v>1801.8854169590477</v>
      </c>
      <c r="Q812" s="22">
        <f>SUM($O$12:O812)</f>
        <v>766.92571284000223</v>
      </c>
      <c r="R812" s="22">
        <f t="shared" si="101"/>
        <v>690.23314155600201</v>
      </c>
      <c r="S812" s="22">
        <f t="shared" si="101"/>
        <v>621.20982740040188</v>
      </c>
      <c r="T812" s="22">
        <f t="shared" si="96"/>
        <v>1180.6755895586457</v>
      </c>
    </row>
    <row r="813" spans="3:20" x14ac:dyDescent="0.3">
      <c r="C813" s="20" t="s">
        <v>22</v>
      </c>
      <c r="D813" s="20">
        <v>801</v>
      </c>
      <c r="E813" s="20">
        <v>212</v>
      </c>
      <c r="F813" s="21">
        <v>41.3</v>
      </c>
      <c r="G813" s="22">
        <f t="shared" si="102"/>
        <v>9.7222222222222612E-2</v>
      </c>
      <c r="H813" s="22">
        <f t="shared" si="103"/>
        <v>0.30555555555555591</v>
      </c>
      <c r="I813" s="22">
        <f t="shared" si="97"/>
        <v>11.472222222222221</v>
      </c>
      <c r="J813" s="22">
        <f>'Data (2)'!$I$4*G813</f>
        <v>103.05555555555597</v>
      </c>
      <c r="K813" s="22">
        <f>('Data (2)'!$E$4*1.225*I813^2)/2</f>
        <v>54.541804691001737</v>
      </c>
      <c r="L813" s="22">
        <f>J813+K813+'Data (2)'!$G$4</f>
        <v>292.77916024655769</v>
      </c>
      <c r="M813" s="22">
        <f t="shared" si="98"/>
        <v>3.3588275883841203</v>
      </c>
      <c r="N813" s="22">
        <f t="shared" si="99"/>
        <v>3.3588275883841203</v>
      </c>
      <c r="O813" s="23">
        <f t="shared" si="100"/>
        <v>0</v>
      </c>
      <c r="P813" s="22">
        <f>SUM($N$12:N813)</f>
        <v>1805.2442445474319</v>
      </c>
      <c r="Q813" s="22">
        <f>SUM($O$12:O813)</f>
        <v>766.92571284000223</v>
      </c>
      <c r="R813" s="22">
        <f t="shared" si="101"/>
        <v>690.23314155600201</v>
      </c>
      <c r="S813" s="22">
        <f t="shared" si="101"/>
        <v>621.20982740040188</v>
      </c>
      <c r="T813" s="22">
        <f t="shared" si="96"/>
        <v>1184.0344171470301</v>
      </c>
    </row>
    <row r="814" spans="3:20" x14ac:dyDescent="0.3">
      <c r="C814" s="20" t="s">
        <v>22</v>
      </c>
      <c r="D814" s="20">
        <v>802</v>
      </c>
      <c r="E814" s="20">
        <v>213</v>
      </c>
      <c r="F814" s="21">
        <v>42.1</v>
      </c>
      <c r="G814" s="22">
        <f t="shared" si="102"/>
        <v>0.47222222222222299</v>
      </c>
      <c r="H814" s="22">
        <f t="shared" si="103"/>
        <v>0.38888888888888845</v>
      </c>
      <c r="I814" s="22">
        <f t="shared" si="97"/>
        <v>11.694444444444445</v>
      </c>
      <c r="J814" s="22">
        <f>'Data (2)'!$I$4*G814</f>
        <v>500.55555555555634</v>
      </c>
      <c r="K814" s="22">
        <f>('Data (2)'!$E$4*1.225*I814^2)/2</f>
        <v>56.675269276585084</v>
      </c>
      <c r="L814" s="22">
        <f>J814+K814+'Data (2)'!$G$4</f>
        <v>692.41262483214155</v>
      </c>
      <c r="M814" s="22">
        <f t="shared" si="98"/>
        <v>8.0973809737314326</v>
      </c>
      <c r="N814" s="22">
        <f t="shared" si="99"/>
        <v>8.0973809737314326</v>
      </c>
      <c r="O814" s="23">
        <f t="shared" si="100"/>
        <v>0</v>
      </c>
      <c r="P814" s="22">
        <f>SUM($N$12:N814)</f>
        <v>1813.3416255211632</v>
      </c>
      <c r="Q814" s="22">
        <f>SUM($O$12:O814)</f>
        <v>766.92571284000223</v>
      </c>
      <c r="R814" s="22">
        <f t="shared" si="101"/>
        <v>690.23314155600201</v>
      </c>
      <c r="S814" s="22">
        <f t="shared" si="101"/>
        <v>621.20982740040188</v>
      </c>
      <c r="T814" s="22">
        <f t="shared" si="96"/>
        <v>1192.1317981207612</v>
      </c>
    </row>
    <row r="815" spans="3:20" x14ac:dyDescent="0.3">
      <c r="C815" s="20" t="s">
        <v>22</v>
      </c>
      <c r="D815" s="20">
        <v>803</v>
      </c>
      <c r="E815" s="20">
        <v>214</v>
      </c>
      <c r="F815" s="21">
        <v>44.7</v>
      </c>
      <c r="G815" s="22">
        <f t="shared" si="102"/>
        <v>0.87499999999999956</v>
      </c>
      <c r="H815" s="22">
        <f t="shared" si="103"/>
        <v>0.22916666666666596</v>
      </c>
      <c r="I815" s="22">
        <f t="shared" si="97"/>
        <v>12.416666666666668</v>
      </c>
      <c r="J815" s="22">
        <f>'Data (2)'!$I$4*G815</f>
        <v>927.49999999999955</v>
      </c>
      <c r="K815" s="22">
        <f>('Data (2)'!$E$4*1.225*I815^2)/2</f>
        <v>63.89170044676564</v>
      </c>
      <c r="L815" s="22">
        <f>J815+K815+'Data (2)'!$G$4</f>
        <v>1126.5735004467651</v>
      </c>
      <c r="M815" s="22">
        <f t="shared" si="98"/>
        <v>13.988287630547335</v>
      </c>
      <c r="N815" s="22">
        <f t="shared" si="99"/>
        <v>13.988287630547335</v>
      </c>
      <c r="O815" s="23">
        <f t="shared" si="100"/>
        <v>0</v>
      </c>
      <c r="P815" s="22">
        <f>SUM($N$12:N815)</f>
        <v>1827.3299131517106</v>
      </c>
      <c r="Q815" s="22">
        <f>SUM($O$12:O815)</f>
        <v>766.92571284000223</v>
      </c>
      <c r="R815" s="22">
        <f t="shared" si="101"/>
        <v>690.23314155600201</v>
      </c>
      <c r="S815" s="22">
        <f t="shared" si="101"/>
        <v>621.20982740040188</v>
      </c>
      <c r="T815" s="22">
        <f t="shared" si="96"/>
        <v>1206.1200857513086</v>
      </c>
    </row>
    <row r="816" spans="3:20" x14ac:dyDescent="0.3">
      <c r="C816" s="20" t="s">
        <v>22</v>
      </c>
      <c r="D816" s="20">
        <v>804</v>
      </c>
      <c r="E816" s="20">
        <v>215</v>
      </c>
      <c r="F816" s="21">
        <v>48.4</v>
      </c>
      <c r="G816" s="22">
        <f t="shared" si="102"/>
        <v>0.93055555555555491</v>
      </c>
      <c r="H816" s="22">
        <f t="shared" si="103"/>
        <v>-0.1388888888888884</v>
      </c>
      <c r="I816" s="22">
        <f t="shared" si="97"/>
        <v>13.444444444444443</v>
      </c>
      <c r="J816" s="22">
        <f>'Data (2)'!$I$4*G816</f>
        <v>986.38888888888823</v>
      </c>
      <c r="K816" s="22">
        <f>('Data (2)'!$E$4*1.225*I816^2)/2</f>
        <v>74.906606708694426</v>
      </c>
      <c r="L816" s="22">
        <f>J816+K816+'Data (2)'!$G$4</f>
        <v>1196.4772955975827</v>
      </c>
      <c r="M816" s="22">
        <f t="shared" si="98"/>
        <v>16.085972529700832</v>
      </c>
      <c r="N816" s="22">
        <f t="shared" si="99"/>
        <v>16.085972529700832</v>
      </c>
      <c r="O816" s="23">
        <f t="shared" si="100"/>
        <v>0</v>
      </c>
      <c r="P816" s="22">
        <f>SUM($N$12:N816)</f>
        <v>1843.4158856814115</v>
      </c>
      <c r="Q816" s="22">
        <f>SUM($O$12:O816)</f>
        <v>766.92571284000223</v>
      </c>
      <c r="R816" s="22">
        <f t="shared" si="101"/>
        <v>690.23314155600201</v>
      </c>
      <c r="S816" s="22">
        <f t="shared" si="101"/>
        <v>621.20982740040188</v>
      </c>
      <c r="T816" s="22">
        <f t="shared" si="96"/>
        <v>1222.2060582810095</v>
      </c>
    </row>
    <row r="817" spans="3:20" x14ac:dyDescent="0.3">
      <c r="C817" s="20" t="s">
        <v>22</v>
      </c>
      <c r="D817" s="20">
        <v>805</v>
      </c>
      <c r="E817" s="20">
        <v>216</v>
      </c>
      <c r="F817" s="21">
        <v>51.4</v>
      </c>
      <c r="G817" s="22">
        <f t="shared" si="102"/>
        <v>0.59722222222222276</v>
      </c>
      <c r="H817" s="22">
        <f t="shared" si="103"/>
        <v>-0.35416666666666624</v>
      </c>
      <c r="I817" s="22">
        <f t="shared" si="97"/>
        <v>14.277777777777777</v>
      </c>
      <c r="J817" s="22">
        <f>'Data (2)'!$I$4*G817</f>
        <v>633.05555555555611</v>
      </c>
      <c r="K817" s="22">
        <f>('Data (2)'!$E$4*1.225*I817^2)/2</f>
        <v>84.480337178173599</v>
      </c>
      <c r="L817" s="22">
        <f>J817+K817+'Data (2)'!$G$4</f>
        <v>852.71769273372979</v>
      </c>
      <c r="M817" s="22">
        <f t="shared" si="98"/>
        <v>12.174913724031585</v>
      </c>
      <c r="N817" s="22">
        <f t="shared" si="99"/>
        <v>12.174913724031585</v>
      </c>
      <c r="O817" s="23">
        <f t="shared" si="100"/>
        <v>0</v>
      </c>
      <c r="P817" s="22">
        <f>SUM($N$12:N817)</f>
        <v>1855.590799405443</v>
      </c>
      <c r="Q817" s="22">
        <f>SUM($O$12:O817)</f>
        <v>766.92571284000223</v>
      </c>
      <c r="R817" s="22">
        <f t="shared" si="101"/>
        <v>690.23314155600201</v>
      </c>
      <c r="S817" s="22">
        <f t="shared" si="101"/>
        <v>621.20982740040188</v>
      </c>
      <c r="T817" s="22">
        <f t="shared" si="96"/>
        <v>1234.3809720050413</v>
      </c>
    </row>
    <row r="818" spans="3:20" x14ac:dyDescent="0.3">
      <c r="C818" s="20" t="s">
        <v>22</v>
      </c>
      <c r="D818" s="20">
        <v>806</v>
      </c>
      <c r="E818" s="20">
        <v>217</v>
      </c>
      <c r="F818" s="21">
        <v>52.7</v>
      </c>
      <c r="G818" s="22">
        <f t="shared" si="102"/>
        <v>0.2222222222222224</v>
      </c>
      <c r="H818" s="22">
        <f t="shared" si="103"/>
        <v>-0.31250000000000044</v>
      </c>
      <c r="I818" s="22">
        <f t="shared" si="97"/>
        <v>14.638888888888889</v>
      </c>
      <c r="J818" s="22">
        <f>'Data (2)'!$I$4*G818</f>
        <v>235.55555555555574</v>
      </c>
      <c r="K818" s="22">
        <f>('Data (2)'!$E$4*1.225*I818^2)/2</f>
        <v>88.807701722043419</v>
      </c>
      <c r="L818" s="22">
        <f>J818+K818+'Data (2)'!$G$4</f>
        <v>459.54505727759914</v>
      </c>
      <c r="M818" s="22">
        <f t="shared" si="98"/>
        <v>6.7272290329248543</v>
      </c>
      <c r="N818" s="22">
        <f t="shared" si="99"/>
        <v>6.7272290329248543</v>
      </c>
      <c r="O818" s="23">
        <f t="shared" si="100"/>
        <v>0</v>
      </c>
      <c r="P818" s="22">
        <f>SUM($N$12:N818)</f>
        <v>1862.3180284383679</v>
      </c>
      <c r="Q818" s="22">
        <f>SUM($O$12:O818)</f>
        <v>766.92571284000223</v>
      </c>
      <c r="R818" s="22">
        <f t="shared" si="101"/>
        <v>690.23314155600201</v>
      </c>
      <c r="S818" s="22">
        <f t="shared" si="101"/>
        <v>621.20982740040188</v>
      </c>
      <c r="T818" s="22">
        <f t="shared" si="96"/>
        <v>1241.108201037966</v>
      </c>
    </row>
    <row r="819" spans="3:20" x14ac:dyDescent="0.3">
      <c r="C819" s="20" t="s">
        <v>22</v>
      </c>
      <c r="D819" s="20">
        <v>807</v>
      </c>
      <c r="E819" s="20">
        <v>218</v>
      </c>
      <c r="F819" s="21">
        <v>53</v>
      </c>
      <c r="G819" s="22">
        <f t="shared" si="102"/>
        <v>-2.7777777777778172E-2</v>
      </c>
      <c r="H819" s="22">
        <f t="shared" si="103"/>
        <v>-0.22916666666666696</v>
      </c>
      <c r="I819" s="22">
        <f t="shared" si="97"/>
        <v>14.722222222222221</v>
      </c>
      <c r="J819" s="22">
        <f>'Data (2)'!$I$4*G819</f>
        <v>-29.444444444444862</v>
      </c>
      <c r="K819" s="22">
        <f>('Data (2)'!$E$4*1.225*I819^2)/2</f>
        <v>89.821672975173598</v>
      </c>
      <c r="L819" s="22">
        <f>J819+K819+'Data (2)'!$G$4</f>
        <v>195.55902853072874</v>
      </c>
      <c r="M819" s="22">
        <f t="shared" si="98"/>
        <v>2.8790634755912841</v>
      </c>
      <c r="N819" s="22">
        <f t="shared" si="99"/>
        <v>2.8790634755912841</v>
      </c>
      <c r="O819" s="23">
        <f t="shared" si="100"/>
        <v>0</v>
      </c>
      <c r="P819" s="22">
        <f>SUM($N$12:N819)</f>
        <v>1865.1970919139592</v>
      </c>
      <c r="Q819" s="22">
        <f>SUM($O$12:O819)</f>
        <v>766.92571284000223</v>
      </c>
      <c r="R819" s="22">
        <f t="shared" si="101"/>
        <v>690.23314155600201</v>
      </c>
      <c r="S819" s="22">
        <f t="shared" si="101"/>
        <v>621.20982740040188</v>
      </c>
      <c r="T819" s="22">
        <f t="shared" si="96"/>
        <v>1243.9872645135574</v>
      </c>
    </row>
    <row r="820" spans="3:20" x14ac:dyDescent="0.3">
      <c r="C820" s="20" t="s">
        <v>22</v>
      </c>
      <c r="D820" s="20">
        <v>808</v>
      </c>
      <c r="E820" s="20">
        <v>219</v>
      </c>
      <c r="F820" s="21">
        <v>52.5</v>
      </c>
      <c r="G820" s="22">
        <f t="shared" si="102"/>
        <v>-0.23611111111111149</v>
      </c>
      <c r="H820" s="22">
        <f t="shared" si="103"/>
        <v>-0.18055555555555516</v>
      </c>
      <c r="I820" s="22">
        <f t="shared" si="97"/>
        <v>14.583333333333332</v>
      </c>
      <c r="J820" s="22">
        <f>'Data (2)'!$I$4*G820</f>
        <v>-250.27777777777817</v>
      </c>
      <c r="K820" s="22">
        <f>('Data (2)'!$E$4*1.225*I820^2)/2</f>
        <v>88.134918525390617</v>
      </c>
      <c r="L820" s="22">
        <f>J820+K820+'Data (2)'!$G$4</f>
        <v>-26.961059252387543</v>
      </c>
      <c r="M820" s="22">
        <f t="shared" si="98"/>
        <v>-0.39318211409731829</v>
      </c>
      <c r="N820" s="22">
        <f t="shared" si="99"/>
        <v>0</v>
      </c>
      <c r="O820" s="23">
        <f t="shared" si="100"/>
        <v>0.39318211409731829</v>
      </c>
      <c r="P820" s="22">
        <f>SUM($N$12:N820)</f>
        <v>1865.1970919139592</v>
      </c>
      <c r="Q820" s="22">
        <f>SUM($O$12:O820)</f>
        <v>767.31889495409951</v>
      </c>
      <c r="R820" s="22">
        <f t="shared" si="101"/>
        <v>690.58700545868953</v>
      </c>
      <c r="S820" s="22">
        <f t="shared" si="101"/>
        <v>621.52830491282054</v>
      </c>
      <c r="T820" s="22">
        <f t="shared" si="96"/>
        <v>1243.6687870011388</v>
      </c>
    </row>
    <row r="821" spans="3:20" x14ac:dyDescent="0.3">
      <c r="C821" s="20" t="s">
        <v>22</v>
      </c>
      <c r="D821" s="20">
        <v>809</v>
      </c>
      <c r="E821" s="20">
        <v>220</v>
      </c>
      <c r="F821" s="21">
        <v>51.3</v>
      </c>
      <c r="G821" s="22">
        <f t="shared" si="102"/>
        <v>-0.38888888888888851</v>
      </c>
      <c r="H821" s="22">
        <f t="shared" si="103"/>
        <v>-0.15277777777777746</v>
      </c>
      <c r="I821" s="22">
        <f t="shared" si="97"/>
        <v>14.249999999999998</v>
      </c>
      <c r="J821" s="22">
        <f>'Data (2)'!$I$4*G821</f>
        <v>-412.22222222222183</v>
      </c>
      <c r="K821" s="22">
        <f>('Data (2)'!$E$4*1.225*I821^2)/2</f>
        <v>84.151939676765608</v>
      </c>
      <c r="L821" s="22">
        <f>J821+K821+'Data (2)'!$G$4</f>
        <v>-192.88848254545621</v>
      </c>
      <c r="M821" s="22">
        <f t="shared" si="98"/>
        <v>-2.7486608762727505</v>
      </c>
      <c r="N821" s="22">
        <f t="shared" si="99"/>
        <v>0</v>
      </c>
      <c r="O821" s="23">
        <f t="shared" si="100"/>
        <v>2.7486608762727505</v>
      </c>
      <c r="P821" s="22">
        <f>SUM($N$12:N821)</f>
        <v>1865.1970919139592</v>
      </c>
      <c r="Q821" s="22">
        <f>SUM($O$12:O821)</f>
        <v>770.06755583037227</v>
      </c>
      <c r="R821" s="22">
        <f t="shared" si="101"/>
        <v>693.06080024733501</v>
      </c>
      <c r="S821" s="22">
        <f t="shared" si="101"/>
        <v>623.75472022260158</v>
      </c>
      <c r="T821" s="22">
        <f t="shared" si="96"/>
        <v>1241.4423716913575</v>
      </c>
    </row>
    <row r="822" spans="3:20" x14ac:dyDescent="0.3">
      <c r="C822" s="20" t="s">
        <v>22</v>
      </c>
      <c r="D822" s="20">
        <v>810</v>
      </c>
      <c r="E822" s="20">
        <v>221</v>
      </c>
      <c r="F822" s="21">
        <v>49.7</v>
      </c>
      <c r="G822" s="22">
        <f t="shared" si="102"/>
        <v>-0.54166666666666641</v>
      </c>
      <c r="H822" s="22">
        <f t="shared" si="103"/>
        <v>-0.22222222222222238</v>
      </c>
      <c r="I822" s="22">
        <f t="shared" si="97"/>
        <v>13.805555555555555</v>
      </c>
      <c r="J822" s="22">
        <f>'Data (2)'!$I$4*G822</f>
        <v>-574.1666666666664</v>
      </c>
      <c r="K822" s="22">
        <f>('Data (2)'!$E$4*1.225*I822^2)/2</f>
        <v>78.984555428710081</v>
      </c>
      <c r="L822" s="22">
        <f>J822+K822+'Data (2)'!$G$4</f>
        <v>-360.00031123795628</v>
      </c>
      <c r="M822" s="22">
        <f t="shared" si="98"/>
        <v>-4.9700042968128963</v>
      </c>
      <c r="N822" s="22">
        <f t="shared" si="99"/>
        <v>0</v>
      </c>
      <c r="O822" s="23">
        <f t="shared" si="100"/>
        <v>4.9700042968128963</v>
      </c>
      <c r="P822" s="22">
        <f>SUM($N$12:N822)</f>
        <v>1865.1970919139592</v>
      </c>
      <c r="Q822" s="22">
        <f>SUM($O$12:O822)</f>
        <v>775.0375601271852</v>
      </c>
      <c r="R822" s="22">
        <f t="shared" si="101"/>
        <v>697.53380411446665</v>
      </c>
      <c r="S822" s="22">
        <f t="shared" si="101"/>
        <v>627.78042370302001</v>
      </c>
      <c r="T822" s="22">
        <f t="shared" si="96"/>
        <v>1237.4166682109392</v>
      </c>
    </row>
    <row r="823" spans="3:20" x14ac:dyDescent="0.3">
      <c r="C823" s="20" t="s">
        <v>22</v>
      </c>
      <c r="D823" s="20">
        <v>811</v>
      </c>
      <c r="E823" s="20">
        <v>222</v>
      </c>
      <c r="F823" s="21">
        <v>47.4</v>
      </c>
      <c r="G823" s="22">
        <f t="shared" si="102"/>
        <v>-0.83333333333333326</v>
      </c>
      <c r="H823" s="22">
        <f t="shared" si="103"/>
        <v>-0.26388888888888867</v>
      </c>
      <c r="I823" s="22">
        <f t="shared" si="97"/>
        <v>13.166666666666666</v>
      </c>
      <c r="J823" s="22">
        <f>'Data (2)'!$I$4*G823</f>
        <v>-883.33333333333326</v>
      </c>
      <c r="K823" s="22">
        <f>('Data (2)'!$E$4*1.225*I823^2)/2</f>
        <v>71.843268769562499</v>
      </c>
      <c r="L823" s="22">
        <f>J823+K823+'Data (2)'!$G$4</f>
        <v>-676.30826456377076</v>
      </c>
      <c r="M823" s="22">
        <f t="shared" si="98"/>
        <v>-8.9047254834229808</v>
      </c>
      <c r="N823" s="22">
        <f t="shared" si="99"/>
        <v>0</v>
      </c>
      <c r="O823" s="23">
        <f t="shared" si="100"/>
        <v>8.9047254834229808</v>
      </c>
      <c r="P823" s="22">
        <f>SUM($N$12:N823)</f>
        <v>1865.1970919139592</v>
      </c>
      <c r="Q823" s="22">
        <f>SUM($O$12:O823)</f>
        <v>783.94228561060822</v>
      </c>
      <c r="R823" s="22">
        <f t="shared" si="101"/>
        <v>705.54805704954742</v>
      </c>
      <c r="S823" s="22">
        <f t="shared" si="101"/>
        <v>634.99325134459275</v>
      </c>
      <c r="T823" s="22">
        <f t="shared" si="96"/>
        <v>1230.2038405693665</v>
      </c>
    </row>
    <row r="824" spans="3:20" x14ac:dyDescent="0.3">
      <c r="C824" s="20" t="s">
        <v>22</v>
      </c>
      <c r="D824" s="20">
        <v>812</v>
      </c>
      <c r="E824" s="20">
        <v>223</v>
      </c>
      <c r="F824" s="21">
        <v>43.7</v>
      </c>
      <c r="G824" s="22">
        <f t="shared" si="102"/>
        <v>-1.0694444444444438</v>
      </c>
      <c r="H824" s="22">
        <f t="shared" si="103"/>
        <v>-0.15277777777777801</v>
      </c>
      <c r="I824" s="22">
        <f t="shared" si="97"/>
        <v>12.138888888888889</v>
      </c>
      <c r="J824" s="22">
        <f>'Data (2)'!$I$4*G824</f>
        <v>-1133.6111111111104</v>
      </c>
      <c r="K824" s="22">
        <f>('Data (2)'!$E$4*1.225*I824^2)/2</f>
        <v>61.064987776418413</v>
      </c>
      <c r="L824" s="22">
        <f>J824+K824+'Data (2)'!$G$4</f>
        <v>-937.36432333469202</v>
      </c>
      <c r="M824" s="22">
        <f t="shared" si="98"/>
        <v>-11.378561369368345</v>
      </c>
      <c r="N824" s="22">
        <f t="shared" si="99"/>
        <v>0</v>
      </c>
      <c r="O824" s="23">
        <f t="shared" si="100"/>
        <v>11.378561369368345</v>
      </c>
      <c r="P824" s="22">
        <f>SUM($N$12:N824)</f>
        <v>1865.1970919139592</v>
      </c>
      <c r="Q824" s="22">
        <f>SUM($O$12:O824)</f>
        <v>795.32084697997652</v>
      </c>
      <c r="R824" s="22">
        <f t="shared" si="101"/>
        <v>715.78876228197885</v>
      </c>
      <c r="S824" s="22">
        <f t="shared" si="101"/>
        <v>644.20988605378102</v>
      </c>
      <c r="T824" s="22">
        <f t="shared" si="96"/>
        <v>1220.9872058601782</v>
      </c>
    </row>
    <row r="825" spans="3:20" x14ac:dyDescent="0.3">
      <c r="C825" s="20" t="s">
        <v>22</v>
      </c>
      <c r="D825" s="20">
        <v>813</v>
      </c>
      <c r="E825" s="20">
        <v>224</v>
      </c>
      <c r="F825" s="21">
        <v>39.700000000000003</v>
      </c>
      <c r="G825" s="22">
        <f t="shared" si="102"/>
        <v>-1.1388888888888893</v>
      </c>
      <c r="H825" s="22">
        <f t="shared" si="103"/>
        <v>-6.2500000000000444E-2</v>
      </c>
      <c r="I825" s="22">
        <f t="shared" si="97"/>
        <v>11.027777777777779</v>
      </c>
      <c r="J825" s="22">
        <f>'Data (2)'!$I$4*G825</f>
        <v>-1207.2222222222226</v>
      </c>
      <c r="K825" s="22">
        <f>('Data (2)'!$E$4*1.225*I825^2)/2</f>
        <v>50.397664848501748</v>
      </c>
      <c r="L825" s="22">
        <f>J825+K825+'Data (2)'!$G$4</f>
        <v>-1021.6427573737208</v>
      </c>
      <c r="M825" s="22">
        <f t="shared" si="98"/>
        <v>-11.266449296593533</v>
      </c>
      <c r="N825" s="22">
        <f t="shared" si="99"/>
        <v>0</v>
      </c>
      <c r="O825" s="23">
        <f t="shared" si="100"/>
        <v>11.266449296593533</v>
      </c>
      <c r="P825" s="22">
        <f>SUM($N$12:N825)</f>
        <v>1865.1970919139592</v>
      </c>
      <c r="Q825" s="22">
        <f>SUM($O$12:O825)</f>
        <v>806.5872962765701</v>
      </c>
      <c r="R825" s="22">
        <f t="shared" si="101"/>
        <v>725.92856664891315</v>
      </c>
      <c r="S825" s="22">
        <f t="shared" si="101"/>
        <v>653.33570998402183</v>
      </c>
      <c r="T825" s="22">
        <f t="shared" si="96"/>
        <v>1211.8613819299374</v>
      </c>
    </row>
    <row r="826" spans="3:20" x14ac:dyDescent="0.3">
      <c r="C826" s="20" t="s">
        <v>22</v>
      </c>
      <c r="D826" s="20">
        <v>814</v>
      </c>
      <c r="E826" s="20">
        <v>225</v>
      </c>
      <c r="F826" s="21">
        <v>35.5</v>
      </c>
      <c r="G826" s="22">
        <f t="shared" si="102"/>
        <v>-1.1944444444444446</v>
      </c>
      <c r="H826" s="22">
        <f t="shared" si="103"/>
        <v>-6.9444444444444198E-2</v>
      </c>
      <c r="I826" s="22">
        <f t="shared" si="97"/>
        <v>9.8611111111111107</v>
      </c>
      <c r="J826" s="22">
        <f>'Data (2)'!$I$4*G826</f>
        <v>-1266.1111111111113</v>
      </c>
      <c r="K826" s="22">
        <f>('Data (2)'!$E$4*1.225*I826^2)/2</f>
        <v>40.298242565668403</v>
      </c>
      <c r="L826" s="22">
        <f>J826+K826+'Data (2)'!$G$4</f>
        <v>-1090.6310685454428</v>
      </c>
      <c r="M826" s="22">
        <f t="shared" si="98"/>
        <v>-10.75483414815645</v>
      </c>
      <c r="N826" s="22">
        <f t="shared" si="99"/>
        <v>0</v>
      </c>
      <c r="O826" s="23">
        <f t="shared" si="100"/>
        <v>10.75483414815645</v>
      </c>
      <c r="P826" s="22">
        <f>SUM($N$12:N826)</f>
        <v>1865.1970919139592</v>
      </c>
      <c r="Q826" s="22">
        <f>SUM($O$12:O826)</f>
        <v>817.34213042472652</v>
      </c>
      <c r="R826" s="22">
        <f t="shared" si="101"/>
        <v>735.60791738225385</v>
      </c>
      <c r="S826" s="22">
        <f t="shared" si="101"/>
        <v>662.04712564402848</v>
      </c>
      <c r="T826" s="22">
        <f t="shared" si="96"/>
        <v>1203.1499662699307</v>
      </c>
    </row>
    <row r="827" spans="3:20" x14ac:dyDescent="0.3">
      <c r="C827" s="20" t="s">
        <v>22</v>
      </c>
      <c r="D827" s="20">
        <v>815</v>
      </c>
      <c r="E827" s="20">
        <v>226</v>
      </c>
      <c r="F827" s="21">
        <v>31.1</v>
      </c>
      <c r="G827" s="22">
        <f t="shared" si="102"/>
        <v>-1.2777777777777777</v>
      </c>
      <c r="H827" s="22">
        <f t="shared" si="103"/>
        <v>-4.1666666666666741E-2</v>
      </c>
      <c r="I827" s="22">
        <f t="shared" si="97"/>
        <v>8.6388888888888893</v>
      </c>
      <c r="J827" s="22">
        <f>'Data (2)'!$I$4*G827</f>
        <v>-1354.4444444444443</v>
      </c>
      <c r="K827" s="22">
        <f>('Data (2)'!$E$4*1.225*I827^2)/2</f>
        <v>30.927881921793411</v>
      </c>
      <c r="L827" s="22">
        <f>J827+K827+'Data (2)'!$G$4</f>
        <v>-1188.3347625226509</v>
      </c>
      <c r="M827" s="22">
        <f t="shared" si="98"/>
        <v>-10.265891976237347</v>
      </c>
      <c r="N827" s="22">
        <f t="shared" si="99"/>
        <v>0</v>
      </c>
      <c r="O827" s="23">
        <f t="shared" si="100"/>
        <v>10.265891976237347</v>
      </c>
      <c r="P827" s="22">
        <f>SUM($N$12:N827)</f>
        <v>1865.1970919139592</v>
      </c>
      <c r="Q827" s="22">
        <f>SUM($O$12:O827)</f>
        <v>827.60802240096382</v>
      </c>
      <c r="R827" s="22">
        <f t="shared" si="101"/>
        <v>744.84722016086744</v>
      </c>
      <c r="S827" s="22">
        <f t="shared" si="101"/>
        <v>670.36249814478072</v>
      </c>
      <c r="T827" s="22">
        <f t="shared" si="96"/>
        <v>1194.8345937691784</v>
      </c>
    </row>
    <row r="828" spans="3:20" x14ac:dyDescent="0.3">
      <c r="C828" s="20" t="s">
        <v>22</v>
      </c>
      <c r="D828" s="20">
        <v>816</v>
      </c>
      <c r="E828" s="20">
        <v>227</v>
      </c>
      <c r="F828" s="21">
        <v>26.3</v>
      </c>
      <c r="G828" s="22">
        <f t="shared" si="102"/>
        <v>-1.2777777777777781</v>
      </c>
      <c r="H828" s="22">
        <f t="shared" si="103"/>
        <v>6.2499999999999889E-2</v>
      </c>
      <c r="I828" s="22">
        <f t="shared" si="97"/>
        <v>7.3055555555555554</v>
      </c>
      <c r="J828" s="22">
        <f>'Data (2)'!$I$4*G828</f>
        <v>-1354.4444444444448</v>
      </c>
      <c r="K828" s="22">
        <f>('Data (2)'!$E$4*1.225*I828^2)/2</f>
        <v>22.117747589960072</v>
      </c>
      <c r="L828" s="22">
        <f>J828+K828+'Data (2)'!$G$4</f>
        <v>-1197.1448968544846</v>
      </c>
      <c r="M828" s="22">
        <f t="shared" si="98"/>
        <v>-8.7458085520202626</v>
      </c>
      <c r="N828" s="22">
        <f t="shared" si="99"/>
        <v>0</v>
      </c>
      <c r="O828" s="23">
        <f t="shared" si="100"/>
        <v>8.7458085520202626</v>
      </c>
      <c r="P828" s="22">
        <f>SUM($N$12:N828)</f>
        <v>1865.1970919139592</v>
      </c>
      <c r="Q828" s="22">
        <f>SUM($O$12:O828)</f>
        <v>836.35383095298403</v>
      </c>
      <c r="R828" s="22">
        <f t="shared" si="101"/>
        <v>752.71844785768565</v>
      </c>
      <c r="S828" s="22">
        <f t="shared" si="101"/>
        <v>677.44660307191714</v>
      </c>
      <c r="T828" s="22">
        <f t="shared" si="96"/>
        <v>1187.7504888420422</v>
      </c>
    </row>
    <row r="829" spans="3:20" x14ac:dyDescent="0.3">
      <c r="C829" s="20" t="s">
        <v>22</v>
      </c>
      <c r="D829" s="20">
        <v>817</v>
      </c>
      <c r="E829" s="20">
        <v>228</v>
      </c>
      <c r="F829" s="21">
        <v>21.9</v>
      </c>
      <c r="G829" s="22">
        <f t="shared" si="102"/>
        <v>-1.1527777777777779</v>
      </c>
      <c r="H829" s="22">
        <f t="shared" si="103"/>
        <v>0.29861111111111138</v>
      </c>
      <c r="I829" s="22">
        <f t="shared" si="97"/>
        <v>6.083333333333333</v>
      </c>
      <c r="J829" s="22">
        <f>'Data (2)'!$I$4*G829</f>
        <v>-1221.9444444444446</v>
      </c>
      <c r="K829" s="22">
        <f>('Data (2)'!$E$4*1.225*I829^2)/2</f>
        <v>15.336195292140626</v>
      </c>
      <c r="L829" s="22">
        <f>J829+K829+'Data (2)'!$G$4</f>
        <v>-1071.4264491523038</v>
      </c>
      <c r="M829" s="22">
        <f t="shared" si="98"/>
        <v>-6.5178442323431813</v>
      </c>
      <c r="N829" s="22">
        <f t="shared" si="99"/>
        <v>0</v>
      </c>
      <c r="O829" s="23">
        <f t="shared" si="100"/>
        <v>6.5178442323431813</v>
      </c>
      <c r="P829" s="22">
        <f>SUM($N$12:N829)</f>
        <v>1865.1970919139592</v>
      </c>
      <c r="Q829" s="22">
        <f>SUM($O$12:O829)</f>
        <v>842.87167518532726</v>
      </c>
      <c r="R829" s="22">
        <f t="shared" si="101"/>
        <v>758.58450766679459</v>
      </c>
      <c r="S829" s="22">
        <f t="shared" si="101"/>
        <v>682.72605690011517</v>
      </c>
      <c r="T829" s="22">
        <f t="shared" si="96"/>
        <v>1182.4710350138439</v>
      </c>
    </row>
    <row r="830" spans="3:20" x14ac:dyDescent="0.3">
      <c r="C830" s="24" t="s">
        <v>22</v>
      </c>
      <c r="D830" s="20">
        <v>818</v>
      </c>
      <c r="E830" s="20">
        <v>229</v>
      </c>
      <c r="F830" s="21">
        <v>18</v>
      </c>
      <c r="G830" s="22">
        <f t="shared" si="102"/>
        <v>-0.68055555555555536</v>
      </c>
      <c r="H830" s="22">
        <f t="shared" si="103"/>
        <v>0.57638888888888895</v>
      </c>
      <c r="I830" s="22">
        <f t="shared" si="97"/>
        <v>5</v>
      </c>
      <c r="J830" s="22">
        <f>'Data (2)'!$I$4*G830</f>
        <v>-721.38888888888869</v>
      </c>
      <c r="K830" s="22">
        <f>('Data (2)'!$E$4*1.225*I830^2)/2</f>
        <v>10.360349606250001</v>
      </c>
      <c r="L830" s="22">
        <f>J830+K830+'Data (2)'!$G$4</f>
        <v>-575.84673928263874</v>
      </c>
      <c r="M830" s="22">
        <f t="shared" si="98"/>
        <v>-2.8792336964131935</v>
      </c>
      <c r="N830" s="22">
        <f t="shared" si="99"/>
        <v>0</v>
      </c>
      <c r="O830" s="23">
        <f t="shared" si="100"/>
        <v>2.8792336964131935</v>
      </c>
      <c r="P830" s="22">
        <f>SUM($N$12:N830)</f>
        <v>1865.1970919139592</v>
      </c>
      <c r="Q830" s="22">
        <f>SUM($O$12:O830)</f>
        <v>845.75090888174043</v>
      </c>
      <c r="R830" s="22">
        <f t="shared" si="101"/>
        <v>761.1758179935664</v>
      </c>
      <c r="S830" s="22">
        <f t="shared" si="101"/>
        <v>685.05823619420983</v>
      </c>
      <c r="T830" s="22">
        <f t="shared" si="96"/>
        <v>1180.1388557197492</v>
      </c>
    </row>
    <row r="831" spans="3:20" x14ac:dyDescent="0.3">
      <c r="C831" s="20" t="s">
        <v>22</v>
      </c>
      <c r="D831" s="20">
        <v>819</v>
      </c>
      <c r="E831" s="20">
        <v>230</v>
      </c>
      <c r="F831" s="21">
        <v>17</v>
      </c>
      <c r="G831" s="22">
        <f t="shared" si="102"/>
        <v>0</v>
      </c>
      <c r="H831" s="22">
        <f t="shared" si="103"/>
        <v>0.64583333333333315</v>
      </c>
      <c r="I831" s="22">
        <f t="shared" si="97"/>
        <v>4.7222222222222223</v>
      </c>
      <c r="J831" s="22">
        <f>'Data (2)'!$I$4*G831</f>
        <v>0</v>
      </c>
      <c r="K831" s="22">
        <f>('Data (2)'!$E$4*1.225*I831^2)/2</f>
        <v>9.2411760376736112</v>
      </c>
      <c r="L831" s="22">
        <f>J831+K831+'Data (2)'!$G$4</f>
        <v>144.42297603767361</v>
      </c>
      <c r="M831" s="22">
        <f t="shared" si="98"/>
        <v>0.6819973868445699</v>
      </c>
      <c r="N831" s="22">
        <f t="shared" si="99"/>
        <v>0.6819973868445699</v>
      </c>
      <c r="O831" s="23">
        <f t="shared" si="100"/>
        <v>0</v>
      </c>
      <c r="P831" s="22">
        <f>SUM($N$12:N831)</f>
        <v>1865.8790893008038</v>
      </c>
      <c r="Q831" s="22">
        <f>SUM($O$12:O831)</f>
        <v>845.75090888174043</v>
      </c>
      <c r="R831" s="22">
        <f t="shared" si="101"/>
        <v>761.1758179935664</v>
      </c>
      <c r="S831" s="22">
        <f t="shared" si="101"/>
        <v>685.05823619420983</v>
      </c>
      <c r="T831" s="22">
        <f t="shared" si="96"/>
        <v>1180.8208531065939</v>
      </c>
    </row>
    <row r="832" spans="3:20" x14ac:dyDescent="0.3">
      <c r="C832" s="20" t="s">
        <v>22</v>
      </c>
      <c r="D832" s="20">
        <v>820</v>
      </c>
      <c r="E832" s="20">
        <v>231</v>
      </c>
      <c r="F832" s="21">
        <v>18</v>
      </c>
      <c r="G832" s="22">
        <f t="shared" si="102"/>
        <v>0.61111111111111094</v>
      </c>
      <c r="H832" s="22">
        <f t="shared" si="103"/>
        <v>0.47222222222222227</v>
      </c>
      <c r="I832" s="22">
        <f t="shared" si="97"/>
        <v>5</v>
      </c>
      <c r="J832" s="22">
        <f>'Data (2)'!$I$4*G832</f>
        <v>647.7777777777776</v>
      </c>
      <c r="K832" s="22">
        <f>('Data (2)'!$E$4*1.225*I832^2)/2</f>
        <v>10.360349606250001</v>
      </c>
      <c r="L832" s="22">
        <f>J832+K832+'Data (2)'!$G$4</f>
        <v>793.31992738402755</v>
      </c>
      <c r="M832" s="22">
        <f t="shared" si="98"/>
        <v>3.9665996369201375</v>
      </c>
      <c r="N832" s="22">
        <f t="shared" si="99"/>
        <v>3.9665996369201375</v>
      </c>
      <c r="O832" s="23">
        <f t="shared" si="100"/>
        <v>0</v>
      </c>
      <c r="P832" s="22">
        <f>SUM($N$12:N832)</f>
        <v>1869.8456889377239</v>
      </c>
      <c r="Q832" s="22">
        <f>SUM($O$12:O832)</f>
        <v>845.75090888174043</v>
      </c>
      <c r="R832" s="22">
        <f t="shared" si="101"/>
        <v>761.1758179935664</v>
      </c>
      <c r="S832" s="22">
        <f t="shared" si="101"/>
        <v>685.05823619420983</v>
      </c>
      <c r="T832" s="22">
        <f t="shared" si="96"/>
        <v>1184.7874527435142</v>
      </c>
    </row>
    <row r="833" spans="3:20" x14ac:dyDescent="0.3">
      <c r="C833" s="20" t="s">
        <v>22</v>
      </c>
      <c r="D833" s="20">
        <v>821</v>
      </c>
      <c r="E833" s="20">
        <v>232</v>
      </c>
      <c r="F833" s="21">
        <v>21.4</v>
      </c>
      <c r="G833" s="22">
        <f t="shared" si="102"/>
        <v>0.94444444444444453</v>
      </c>
      <c r="H833" s="22">
        <f t="shared" si="103"/>
        <v>0.14583333333333343</v>
      </c>
      <c r="I833" s="22">
        <f t="shared" si="97"/>
        <v>5.9444444444444438</v>
      </c>
      <c r="J833" s="22">
        <f>'Data (2)'!$I$4*G833</f>
        <v>1001.1111111111112</v>
      </c>
      <c r="K833" s="22">
        <f>('Data (2)'!$E$4*1.225*I833^2)/2</f>
        <v>14.643906499006942</v>
      </c>
      <c r="L833" s="22">
        <f>J833+K833+'Data (2)'!$G$4</f>
        <v>1150.9368176101182</v>
      </c>
      <c r="M833" s="22">
        <f t="shared" si="98"/>
        <v>6.841679971349035</v>
      </c>
      <c r="N833" s="22">
        <f t="shared" si="99"/>
        <v>6.841679971349035</v>
      </c>
      <c r="O833" s="23">
        <f t="shared" si="100"/>
        <v>0</v>
      </c>
      <c r="P833" s="22">
        <f>SUM($N$12:N833)</f>
        <v>1876.687368909073</v>
      </c>
      <c r="Q833" s="22">
        <f>SUM($O$12:O833)</f>
        <v>845.75090888174043</v>
      </c>
      <c r="R833" s="22">
        <f t="shared" si="101"/>
        <v>761.1758179935664</v>
      </c>
      <c r="S833" s="22">
        <f t="shared" si="101"/>
        <v>685.05823619420983</v>
      </c>
      <c r="T833" s="22">
        <f t="shared" si="96"/>
        <v>1191.6291327148633</v>
      </c>
    </row>
    <row r="834" spans="3:20" x14ac:dyDescent="0.3">
      <c r="C834" s="20" t="s">
        <v>22</v>
      </c>
      <c r="D834" s="20">
        <v>822</v>
      </c>
      <c r="E834" s="20">
        <v>233</v>
      </c>
      <c r="F834" s="21">
        <v>24.8</v>
      </c>
      <c r="G834" s="22">
        <f t="shared" si="102"/>
        <v>0.90277777777777779</v>
      </c>
      <c r="H834" s="22">
        <f t="shared" si="103"/>
        <v>-5.5555555555555636E-2</v>
      </c>
      <c r="I834" s="22">
        <f t="shared" si="97"/>
        <v>6.8888888888888893</v>
      </c>
      <c r="J834" s="22">
        <f>'Data (2)'!$I$4*G834</f>
        <v>956.94444444444446</v>
      </c>
      <c r="K834" s="22">
        <f>('Data (2)'!$E$4*1.225*I834^2)/2</f>
        <v>19.666757474777782</v>
      </c>
      <c r="L834" s="22">
        <f>J834+K834+'Data (2)'!$G$4</f>
        <v>1111.7930019192222</v>
      </c>
      <c r="M834" s="22">
        <f t="shared" si="98"/>
        <v>7.659018457665753</v>
      </c>
      <c r="N834" s="22">
        <f t="shared" si="99"/>
        <v>7.659018457665753</v>
      </c>
      <c r="O834" s="23">
        <f t="shared" si="100"/>
        <v>0</v>
      </c>
      <c r="P834" s="22">
        <f>SUM($N$12:N834)</f>
        <v>1884.3463873667388</v>
      </c>
      <c r="Q834" s="22">
        <f>SUM($O$12:O834)</f>
        <v>845.75090888174043</v>
      </c>
      <c r="R834" s="22">
        <f t="shared" si="101"/>
        <v>761.1758179935664</v>
      </c>
      <c r="S834" s="22">
        <f t="shared" si="101"/>
        <v>685.05823619420983</v>
      </c>
      <c r="T834" s="22">
        <f t="shared" si="96"/>
        <v>1199.2881511725291</v>
      </c>
    </row>
    <row r="835" spans="3:20" x14ac:dyDescent="0.3">
      <c r="C835" s="20" t="s">
        <v>22</v>
      </c>
      <c r="D835" s="20">
        <v>823</v>
      </c>
      <c r="E835" s="20">
        <v>234</v>
      </c>
      <c r="F835" s="21">
        <v>27.9</v>
      </c>
      <c r="G835" s="22">
        <f t="shared" si="102"/>
        <v>0.83333333333333326</v>
      </c>
      <c r="H835" s="22">
        <f t="shared" si="103"/>
        <v>-9.7222222222222154E-2</v>
      </c>
      <c r="I835" s="22">
        <f t="shared" si="97"/>
        <v>7.7499999999999991</v>
      </c>
      <c r="J835" s="22">
        <f>'Data (2)'!$I$4*G835</f>
        <v>883.33333333333326</v>
      </c>
      <c r="K835" s="22">
        <f>('Data (2)'!$E$4*1.225*I835^2)/2</f>
        <v>24.89073992901562</v>
      </c>
      <c r="L835" s="22">
        <f>J835+K835+'Data (2)'!$G$4</f>
        <v>1043.4058732623489</v>
      </c>
      <c r="M835" s="22">
        <f t="shared" si="98"/>
        <v>8.0863955177832025</v>
      </c>
      <c r="N835" s="22">
        <f t="shared" si="99"/>
        <v>8.0863955177832025</v>
      </c>
      <c r="O835" s="23">
        <f t="shared" si="100"/>
        <v>0</v>
      </c>
      <c r="P835" s="22">
        <f>SUM($N$12:N835)</f>
        <v>1892.4327828845219</v>
      </c>
      <c r="Q835" s="22">
        <f>SUM($O$12:O835)</f>
        <v>845.75090888174043</v>
      </c>
      <c r="R835" s="22">
        <f t="shared" si="101"/>
        <v>761.1758179935664</v>
      </c>
      <c r="S835" s="22">
        <f t="shared" si="101"/>
        <v>685.05823619420983</v>
      </c>
      <c r="T835" s="22">
        <f t="shared" si="96"/>
        <v>1207.3745466903119</v>
      </c>
    </row>
    <row r="836" spans="3:20" x14ac:dyDescent="0.3">
      <c r="C836" s="20" t="s">
        <v>22</v>
      </c>
      <c r="D836" s="20">
        <v>824</v>
      </c>
      <c r="E836" s="20">
        <v>235</v>
      </c>
      <c r="F836" s="21">
        <v>30.8</v>
      </c>
      <c r="G836" s="22">
        <f t="shared" si="102"/>
        <v>0.70833333333333348</v>
      </c>
      <c r="H836" s="22">
        <f t="shared" si="103"/>
        <v>-0.11805555555555547</v>
      </c>
      <c r="I836" s="22">
        <f t="shared" si="97"/>
        <v>8.5555555555555554</v>
      </c>
      <c r="J836" s="22">
        <f>'Data (2)'!$I$4*G836</f>
        <v>750.83333333333348</v>
      </c>
      <c r="K836" s="22">
        <f>('Data (2)'!$E$4*1.225*I836^2)/2</f>
        <v>30.334080402694447</v>
      </c>
      <c r="L836" s="22">
        <f>J836+K836+'Data (2)'!$G$4</f>
        <v>916.34921373602788</v>
      </c>
      <c r="M836" s="22">
        <f t="shared" si="98"/>
        <v>7.8398766064082386</v>
      </c>
      <c r="N836" s="22">
        <f t="shared" si="99"/>
        <v>7.8398766064082386</v>
      </c>
      <c r="O836" s="23">
        <f t="shared" si="100"/>
        <v>0</v>
      </c>
      <c r="P836" s="22">
        <f>SUM($N$12:N836)</f>
        <v>1900.2726594909302</v>
      </c>
      <c r="Q836" s="22">
        <f>SUM($O$12:O836)</f>
        <v>845.75090888174043</v>
      </c>
      <c r="R836" s="22">
        <f t="shared" si="101"/>
        <v>761.1758179935664</v>
      </c>
      <c r="S836" s="22">
        <f t="shared" si="101"/>
        <v>685.05823619420983</v>
      </c>
      <c r="T836" s="22">
        <f t="shared" si="96"/>
        <v>1215.2144232967203</v>
      </c>
    </row>
    <row r="837" spans="3:20" x14ac:dyDescent="0.3">
      <c r="C837" s="20" t="s">
        <v>22</v>
      </c>
      <c r="D837" s="20">
        <v>825</v>
      </c>
      <c r="E837" s="20">
        <v>236</v>
      </c>
      <c r="F837" s="21">
        <v>33</v>
      </c>
      <c r="G837" s="22">
        <f t="shared" si="102"/>
        <v>0.59722222222222232</v>
      </c>
      <c r="H837" s="22">
        <f t="shared" si="103"/>
        <v>-6.944444444444442E-2</v>
      </c>
      <c r="I837" s="22">
        <f t="shared" si="97"/>
        <v>9.1666666666666661</v>
      </c>
      <c r="J837" s="22">
        <f>'Data (2)'!$I$4*G837</f>
        <v>633.05555555555566</v>
      </c>
      <c r="K837" s="22">
        <f>('Data (2)'!$E$4*1.225*I837^2)/2</f>
        <v>34.8222861765625</v>
      </c>
      <c r="L837" s="22">
        <f>J837+K837+'Data (2)'!$G$4</f>
        <v>803.05964173211828</v>
      </c>
      <c r="M837" s="22">
        <f t="shared" si="98"/>
        <v>7.3613800492110837</v>
      </c>
      <c r="N837" s="22">
        <f t="shared" si="99"/>
        <v>7.3613800492110837</v>
      </c>
      <c r="O837" s="23">
        <f t="shared" si="100"/>
        <v>0</v>
      </c>
      <c r="P837" s="22">
        <f>SUM($N$12:N837)</f>
        <v>1907.6340395401412</v>
      </c>
      <c r="Q837" s="22">
        <f>SUM($O$12:O837)</f>
        <v>845.75090888174043</v>
      </c>
      <c r="R837" s="22">
        <f t="shared" si="101"/>
        <v>761.1758179935664</v>
      </c>
      <c r="S837" s="22">
        <f t="shared" si="101"/>
        <v>685.05823619420983</v>
      </c>
      <c r="T837" s="22">
        <f t="shared" si="96"/>
        <v>1222.5758033459315</v>
      </c>
    </row>
    <row r="838" spans="3:20" x14ac:dyDescent="0.3">
      <c r="C838" s="20" t="s">
        <v>22</v>
      </c>
      <c r="D838" s="20">
        <v>826</v>
      </c>
      <c r="E838" s="20">
        <v>237</v>
      </c>
      <c r="F838" s="21">
        <v>35.1</v>
      </c>
      <c r="G838" s="22">
        <f t="shared" si="102"/>
        <v>0.56944444444444464</v>
      </c>
      <c r="H838" s="22">
        <f t="shared" si="103"/>
        <v>-3.4722222222222487E-2</v>
      </c>
      <c r="I838" s="22">
        <f t="shared" si="97"/>
        <v>9.75</v>
      </c>
      <c r="J838" s="22">
        <f>'Data (2)'!$I$4*G838</f>
        <v>603.61111111111131</v>
      </c>
      <c r="K838" s="22">
        <f>('Data (2)'!$E$4*1.225*I838^2)/2</f>
        <v>39.395229377765631</v>
      </c>
      <c r="L838" s="22">
        <f>J838+K838+'Data (2)'!$G$4</f>
        <v>778.18814048887702</v>
      </c>
      <c r="M838" s="22">
        <f t="shared" si="98"/>
        <v>7.587334369766551</v>
      </c>
      <c r="N838" s="22">
        <f t="shared" si="99"/>
        <v>7.587334369766551</v>
      </c>
      <c r="O838" s="23">
        <f t="shared" si="100"/>
        <v>0</v>
      </c>
      <c r="P838" s="22">
        <f>SUM($N$12:N838)</f>
        <v>1915.2213739099077</v>
      </c>
      <c r="Q838" s="22">
        <f>SUM($O$12:O838)</f>
        <v>845.75090888174043</v>
      </c>
      <c r="R838" s="22">
        <f t="shared" si="101"/>
        <v>761.1758179935664</v>
      </c>
      <c r="S838" s="22">
        <f t="shared" si="101"/>
        <v>685.05823619420983</v>
      </c>
      <c r="T838" s="22">
        <f t="shared" si="96"/>
        <v>1230.1631377156978</v>
      </c>
    </row>
    <row r="839" spans="3:20" x14ac:dyDescent="0.3">
      <c r="C839" s="20" t="s">
        <v>22</v>
      </c>
      <c r="D839" s="20">
        <v>827</v>
      </c>
      <c r="E839" s="20">
        <v>238</v>
      </c>
      <c r="F839" s="21">
        <v>37.1</v>
      </c>
      <c r="G839" s="22">
        <f t="shared" si="102"/>
        <v>0.52777777777777735</v>
      </c>
      <c r="H839" s="22">
        <f t="shared" si="103"/>
        <v>1.3888888888888562E-2</v>
      </c>
      <c r="I839" s="22">
        <f t="shared" si="97"/>
        <v>10.305555555555555</v>
      </c>
      <c r="J839" s="22">
        <f>'Data (2)'!$I$4*G839</f>
        <v>559.444444444444</v>
      </c>
      <c r="K839" s="22">
        <f>('Data (2)'!$E$4*1.225*I839^2)/2</f>
        <v>44.012619757835076</v>
      </c>
      <c r="L839" s="22">
        <f>J839+K839+'Data (2)'!$G$4</f>
        <v>738.63886420227914</v>
      </c>
      <c r="M839" s="22">
        <f t="shared" si="98"/>
        <v>7.6120838505290429</v>
      </c>
      <c r="N839" s="22">
        <f t="shared" si="99"/>
        <v>7.6120838505290429</v>
      </c>
      <c r="O839" s="23">
        <f t="shared" si="100"/>
        <v>0</v>
      </c>
      <c r="P839" s="22">
        <f>SUM($N$12:N839)</f>
        <v>1922.8334577604367</v>
      </c>
      <c r="Q839" s="22">
        <f>SUM($O$12:O839)</f>
        <v>845.75090888174043</v>
      </c>
      <c r="R839" s="22">
        <f t="shared" si="101"/>
        <v>761.1758179935664</v>
      </c>
      <c r="S839" s="22">
        <f t="shared" si="101"/>
        <v>685.05823619420983</v>
      </c>
      <c r="T839" s="22">
        <f t="shared" si="96"/>
        <v>1237.7752215662267</v>
      </c>
    </row>
    <row r="840" spans="3:20" x14ac:dyDescent="0.3">
      <c r="C840" s="20" t="s">
        <v>22</v>
      </c>
      <c r="D840" s="20">
        <v>828</v>
      </c>
      <c r="E840" s="20">
        <v>239</v>
      </c>
      <c r="F840" s="21">
        <v>38.9</v>
      </c>
      <c r="G840" s="22">
        <f t="shared" si="102"/>
        <v>0.59722222222222177</v>
      </c>
      <c r="H840" s="22">
        <f t="shared" si="103"/>
        <v>9.0277777777778068E-2</v>
      </c>
      <c r="I840" s="22">
        <f t="shared" si="97"/>
        <v>10.805555555555555</v>
      </c>
      <c r="J840" s="22">
        <f>'Data (2)'!$I$4*G840</f>
        <v>633.05555555555509</v>
      </c>
      <c r="K840" s="22">
        <f>('Data (2)'!$E$4*1.225*I840^2)/2</f>
        <v>48.386989591585071</v>
      </c>
      <c r="L840" s="22">
        <f>J840+K840+'Data (2)'!$G$4</f>
        <v>816.62434514714028</v>
      </c>
      <c r="M840" s="22">
        <f t="shared" si="98"/>
        <v>8.8240797295065985</v>
      </c>
      <c r="N840" s="22">
        <f t="shared" si="99"/>
        <v>8.8240797295065985</v>
      </c>
      <c r="O840" s="23">
        <f t="shared" si="100"/>
        <v>0</v>
      </c>
      <c r="P840" s="22">
        <f>SUM($N$12:N840)</f>
        <v>1931.6575374899433</v>
      </c>
      <c r="Q840" s="22">
        <f>SUM($O$12:O840)</f>
        <v>845.75090888174043</v>
      </c>
      <c r="R840" s="22">
        <f t="shared" si="101"/>
        <v>761.1758179935664</v>
      </c>
      <c r="S840" s="22">
        <f t="shared" si="101"/>
        <v>685.05823619420983</v>
      </c>
      <c r="T840" s="22">
        <f t="shared" si="96"/>
        <v>1246.5993012957333</v>
      </c>
    </row>
    <row r="841" spans="3:20" x14ac:dyDescent="0.3">
      <c r="C841" s="20" t="s">
        <v>22</v>
      </c>
      <c r="D841" s="20">
        <v>829</v>
      </c>
      <c r="E841" s="20">
        <v>240</v>
      </c>
      <c r="F841" s="21">
        <v>41.4</v>
      </c>
      <c r="G841" s="22">
        <f t="shared" si="102"/>
        <v>0.70833333333333348</v>
      </c>
      <c r="H841" s="22">
        <f t="shared" si="103"/>
        <v>4.1666666666666796E-2</v>
      </c>
      <c r="I841" s="22">
        <f t="shared" si="97"/>
        <v>11.5</v>
      </c>
      <c r="J841" s="22">
        <f>'Data (2)'!$I$4*G841</f>
        <v>750.83333333333348</v>
      </c>
      <c r="K841" s="22">
        <f>('Data (2)'!$E$4*1.225*I841^2)/2</f>
        <v>54.806249417062503</v>
      </c>
      <c r="L841" s="22">
        <f>J841+K841+'Data (2)'!$G$4</f>
        <v>940.82138275039597</v>
      </c>
      <c r="M841" s="22">
        <f t="shared" si="98"/>
        <v>10.819445901629553</v>
      </c>
      <c r="N841" s="22">
        <f t="shared" si="99"/>
        <v>10.819445901629553</v>
      </c>
      <c r="O841" s="23">
        <f t="shared" si="100"/>
        <v>0</v>
      </c>
      <c r="P841" s="22">
        <f>SUM($N$12:N841)</f>
        <v>1942.4769833915727</v>
      </c>
      <c r="Q841" s="22">
        <f>SUM($O$12:O841)</f>
        <v>845.75090888174043</v>
      </c>
      <c r="R841" s="22">
        <f t="shared" si="101"/>
        <v>761.1758179935664</v>
      </c>
      <c r="S841" s="22">
        <f t="shared" si="101"/>
        <v>685.05823619420983</v>
      </c>
      <c r="T841" s="22">
        <f t="shared" si="96"/>
        <v>1257.4187471973628</v>
      </c>
    </row>
    <row r="842" spans="3:20" x14ac:dyDescent="0.3">
      <c r="C842" s="20" t="s">
        <v>22</v>
      </c>
      <c r="D842" s="20">
        <v>830</v>
      </c>
      <c r="E842" s="20">
        <v>241</v>
      </c>
      <c r="F842" s="21">
        <v>44</v>
      </c>
      <c r="G842" s="22">
        <f t="shared" si="102"/>
        <v>0.68055555555555536</v>
      </c>
      <c r="H842" s="22">
        <f t="shared" si="103"/>
        <v>-9.7222222222222099E-2</v>
      </c>
      <c r="I842" s="22">
        <f t="shared" si="97"/>
        <v>12.222222222222221</v>
      </c>
      <c r="J842" s="22">
        <f>'Data (2)'!$I$4*G842</f>
        <v>721.38888888888869</v>
      </c>
      <c r="K842" s="22">
        <f>('Data (2)'!$E$4*1.225*I842^2)/2</f>
        <v>61.906286536111111</v>
      </c>
      <c r="L842" s="22">
        <f>J842+K842+'Data (2)'!$G$4</f>
        <v>918.47697542499986</v>
      </c>
      <c r="M842" s="22">
        <f t="shared" si="98"/>
        <v>11.225829699638886</v>
      </c>
      <c r="N842" s="22">
        <f t="shared" si="99"/>
        <v>11.225829699638886</v>
      </c>
      <c r="O842" s="23">
        <f t="shared" si="100"/>
        <v>0</v>
      </c>
      <c r="P842" s="22">
        <f>SUM($N$12:N842)</f>
        <v>1953.7028130912115</v>
      </c>
      <c r="Q842" s="22">
        <f>SUM($O$12:O842)</f>
        <v>845.75090888174043</v>
      </c>
      <c r="R842" s="22">
        <f t="shared" si="101"/>
        <v>761.1758179935664</v>
      </c>
      <c r="S842" s="22">
        <f t="shared" si="101"/>
        <v>685.05823619420983</v>
      </c>
      <c r="T842" s="22">
        <f t="shared" si="96"/>
        <v>1268.6445768970016</v>
      </c>
    </row>
    <row r="843" spans="3:20" x14ac:dyDescent="0.3">
      <c r="C843" s="20" t="s">
        <v>22</v>
      </c>
      <c r="D843" s="20">
        <v>831</v>
      </c>
      <c r="E843" s="20">
        <v>242</v>
      </c>
      <c r="F843" s="21">
        <v>46.3</v>
      </c>
      <c r="G843" s="22">
        <f t="shared" si="102"/>
        <v>0.51388888888888928</v>
      </c>
      <c r="H843" s="22">
        <f t="shared" si="103"/>
        <v>-0.20833333333333284</v>
      </c>
      <c r="I843" s="22">
        <f t="shared" si="97"/>
        <v>12.861111111111111</v>
      </c>
      <c r="J843" s="22">
        <f>'Data (2)'!$I$4*G843</f>
        <v>544.72222222222263</v>
      </c>
      <c r="K843" s="22">
        <f>('Data (2)'!$E$4*1.225*I843^2)/2</f>
        <v>68.547462492043408</v>
      </c>
      <c r="L843" s="22">
        <f>J843+K843+'Data (2)'!$G$4</f>
        <v>748.45148471426614</v>
      </c>
      <c r="M843" s="22">
        <f t="shared" si="98"/>
        <v>9.6259177061862555</v>
      </c>
      <c r="N843" s="22">
        <f t="shared" si="99"/>
        <v>9.6259177061862555</v>
      </c>
      <c r="O843" s="23">
        <f t="shared" si="100"/>
        <v>0</v>
      </c>
      <c r="P843" s="22">
        <f>SUM($N$12:N843)</f>
        <v>1963.3287307973978</v>
      </c>
      <c r="Q843" s="22">
        <f>SUM($O$12:O843)</f>
        <v>845.75090888174043</v>
      </c>
      <c r="R843" s="22">
        <f t="shared" si="101"/>
        <v>761.1758179935664</v>
      </c>
      <c r="S843" s="22">
        <f t="shared" si="101"/>
        <v>685.05823619420983</v>
      </c>
      <c r="T843" s="22">
        <f t="shared" si="96"/>
        <v>1278.2704946031881</v>
      </c>
    </row>
    <row r="844" spans="3:20" x14ac:dyDescent="0.3">
      <c r="C844" s="20" t="s">
        <v>22</v>
      </c>
      <c r="D844" s="20">
        <v>832</v>
      </c>
      <c r="E844" s="20">
        <v>243</v>
      </c>
      <c r="F844" s="21">
        <v>47.7</v>
      </c>
      <c r="G844" s="22">
        <f t="shared" si="102"/>
        <v>0.26388888888888967</v>
      </c>
      <c r="H844" s="22">
        <f t="shared" si="103"/>
        <v>-0.18750000000000019</v>
      </c>
      <c r="I844" s="22">
        <f t="shared" si="97"/>
        <v>13.25</v>
      </c>
      <c r="J844" s="22">
        <f>'Data (2)'!$I$4*G844</f>
        <v>279.72222222222302</v>
      </c>
      <c r="K844" s="22">
        <f>('Data (2)'!$E$4*1.225*I844^2)/2</f>
        <v>72.755555109890636</v>
      </c>
      <c r="L844" s="22">
        <f>J844+K844+'Data (2)'!$G$4</f>
        <v>487.65957733211366</v>
      </c>
      <c r="M844" s="22">
        <f t="shared" si="98"/>
        <v>6.4614893996505058</v>
      </c>
      <c r="N844" s="22">
        <f t="shared" si="99"/>
        <v>6.4614893996505058</v>
      </c>
      <c r="O844" s="23">
        <f t="shared" si="100"/>
        <v>0</v>
      </c>
      <c r="P844" s="22">
        <f>SUM($N$12:N844)</f>
        <v>1969.7902201970483</v>
      </c>
      <c r="Q844" s="22">
        <f>SUM($O$12:O844)</f>
        <v>845.75090888174043</v>
      </c>
      <c r="R844" s="22">
        <f t="shared" si="101"/>
        <v>761.1758179935664</v>
      </c>
      <c r="S844" s="22">
        <f t="shared" si="101"/>
        <v>685.05823619420983</v>
      </c>
      <c r="T844" s="22">
        <f t="shared" ref="T844:T907" si="104">P844-S844</f>
        <v>1284.7319840028385</v>
      </c>
    </row>
    <row r="845" spans="3:20" x14ac:dyDescent="0.3">
      <c r="C845" s="20" t="s">
        <v>22</v>
      </c>
      <c r="D845" s="20">
        <v>833</v>
      </c>
      <c r="E845" s="20">
        <v>244</v>
      </c>
      <c r="F845" s="21">
        <v>48.2</v>
      </c>
      <c r="G845" s="22">
        <f t="shared" si="102"/>
        <v>0.1388888888888889</v>
      </c>
      <c r="H845" s="22">
        <f t="shared" si="103"/>
        <v>-5.5555555555556344E-2</v>
      </c>
      <c r="I845" s="22">
        <f t="shared" ref="I845:I908" si="105">F845/3.6</f>
        <v>13.388888888888889</v>
      </c>
      <c r="J845" s="22">
        <f>'Data (2)'!$I$4*G845</f>
        <v>147.22222222222223</v>
      </c>
      <c r="K845" s="22">
        <f>('Data (2)'!$E$4*1.225*I845^2)/2</f>
        <v>74.288822898840294</v>
      </c>
      <c r="L845" s="22">
        <f>J845+K845+'Data (2)'!$G$4</f>
        <v>356.69284512106253</v>
      </c>
      <c r="M845" s="22">
        <f t="shared" ref="M845:M908" si="106">(I845*L845)/1000</f>
        <v>4.77572087078756</v>
      </c>
      <c r="N845" s="22">
        <f t="shared" ref="N845:N908" si="107">IF(M845&gt;0, M845, 0)</f>
        <v>4.77572087078756</v>
      </c>
      <c r="O845" s="23">
        <f t="shared" ref="O845:O908" si="108">ABS(IF(((I845*L845)/1000)&lt;0, ((I845*L845)/1000), 0))</f>
        <v>0</v>
      </c>
      <c r="P845" s="22">
        <f>SUM($N$12:N845)</f>
        <v>1974.5659410678359</v>
      </c>
      <c r="Q845" s="22">
        <f>SUM($O$12:O845)</f>
        <v>845.75090888174043</v>
      </c>
      <c r="R845" s="22">
        <f t="shared" ref="R845:S908" si="109">Q845*($E$8/100)</f>
        <v>761.1758179935664</v>
      </c>
      <c r="S845" s="22">
        <f t="shared" si="109"/>
        <v>685.05823619420983</v>
      </c>
      <c r="T845" s="22">
        <f t="shared" si="104"/>
        <v>1289.5077048736262</v>
      </c>
    </row>
    <row r="846" spans="3:20" x14ac:dyDescent="0.3">
      <c r="C846" s="20" t="s">
        <v>22</v>
      </c>
      <c r="D846" s="20">
        <v>834</v>
      </c>
      <c r="E846" s="20">
        <v>245</v>
      </c>
      <c r="F846" s="21">
        <v>48.7</v>
      </c>
      <c r="G846" s="22">
        <f t="shared" ref="G846:G909" si="110">($F847-$F845)/2/3.6</f>
        <v>0.15277777777777699</v>
      </c>
      <c r="H846" s="22">
        <f t="shared" ref="H846:H909" si="111">($G847-$G845)/2</f>
        <v>6.9444444444440451E-3</v>
      </c>
      <c r="I846" s="22">
        <f t="shared" si="105"/>
        <v>13.527777777777779</v>
      </c>
      <c r="J846" s="22">
        <f>'Data (2)'!$I$4*G846</f>
        <v>161.9444444444436</v>
      </c>
      <c r="K846" s="22">
        <f>('Data (2)'!$E$4*1.225*I846^2)/2</f>
        <v>75.838078881626743</v>
      </c>
      <c r="L846" s="22">
        <f>J846+K846+'Data (2)'!$G$4</f>
        <v>372.96432332607037</v>
      </c>
      <c r="M846" s="22">
        <f t="shared" si="106"/>
        <v>5.0453784849943411</v>
      </c>
      <c r="N846" s="22">
        <f t="shared" si="107"/>
        <v>5.0453784849943411</v>
      </c>
      <c r="O846" s="23">
        <f t="shared" si="108"/>
        <v>0</v>
      </c>
      <c r="P846" s="22">
        <f>SUM($N$12:N846)</f>
        <v>1979.6113195528303</v>
      </c>
      <c r="Q846" s="22">
        <f>SUM($O$12:O846)</f>
        <v>845.75090888174043</v>
      </c>
      <c r="R846" s="22">
        <f t="shared" si="109"/>
        <v>761.1758179935664</v>
      </c>
      <c r="S846" s="22">
        <f t="shared" si="109"/>
        <v>685.05823619420983</v>
      </c>
      <c r="T846" s="22">
        <f t="shared" si="104"/>
        <v>1294.5530833586204</v>
      </c>
    </row>
    <row r="847" spans="3:20" x14ac:dyDescent="0.3">
      <c r="C847" s="20" t="s">
        <v>22</v>
      </c>
      <c r="D847" s="20">
        <v>835</v>
      </c>
      <c r="E847" s="20">
        <v>246</v>
      </c>
      <c r="F847" s="21">
        <v>49.3</v>
      </c>
      <c r="G847" s="22">
        <f t="shared" si="110"/>
        <v>0.15277777777777699</v>
      </c>
      <c r="H847" s="22">
        <f t="shared" si="111"/>
        <v>-1.3888888888888104E-2</v>
      </c>
      <c r="I847" s="22">
        <f t="shared" si="105"/>
        <v>13.694444444444443</v>
      </c>
      <c r="J847" s="22">
        <f>'Data (2)'!$I$4*G847</f>
        <v>161.9444444444436</v>
      </c>
      <c r="K847" s="22">
        <f>('Data (2)'!$E$4*1.225*I847^2)/2</f>
        <v>77.718290476835051</v>
      </c>
      <c r="L847" s="22">
        <f>J847+K847+'Data (2)'!$G$4</f>
        <v>374.84453492127864</v>
      </c>
      <c r="M847" s="22">
        <f t="shared" si="106"/>
        <v>5.1332876587830647</v>
      </c>
      <c r="N847" s="22">
        <f t="shared" si="107"/>
        <v>5.1332876587830647</v>
      </c>
      <c r="O847" s="23">
        <f t="shared" si="108"/>
        <v>0</v>
      </c>
      <c r="P847" s="22">
        <f>SUM($N$12:N847)</f>
        <v>1984.7446072116134</v>
      </c>
      <c r="Q847" s="22">
        <f>SUM($O$12:O847)</f>
        <v>845.75090888174043</v>
      </c>
      <c r="R847" s="22">
        <f t="shared" si="109"/>
        <v>761.1758179935664</v>
      </c>
      <c r="S847" s="22">
        <f t="shared" si="109"/>
        <v>685.05823619420983</v>
      </c>
      <c r="T847" s="22">
        <f t="shared" si="104"/>
        <v>1299.6863710174034</v>
      </c>
    </row>
    <row r="848" spans="3:20" x14ac:dyDescent="0.3">
      <c r="C848" s="20" t="s">
        <v>22</v>
      </c>
      <c r="D848" s="20">
        <v>836</v>
      </c>
      <c r="E848" s="20">
        <v>247</v>
      </c>
      <c r="F848" s="21">
        <v>49.8</v>
      </c>
      <c r="G848" s="22">
        <f t="shared" si="110"/>
        <v>0.12500000000000078</v>
      </c>
      <c r="H848" s="22">
        <f t="shared" si="111"/>
        <v>4.9960036108132044E-16</v>
      </c>
      <c r="I848" s="22">
        <f t="shared" si="105"/>
        <v>13.833333333333332</v>
      </c>
      <c r="J848" s="22">
        <f>'Data (2)'!$I$4*G848</f>
        <v>132.50000000000082</v>
      </c>
      <c r="K848" s="22">
        <f>('Data (2)'!$E$4*1.225*I848^2)/2</f>
        <v>79.302720486062498</v>
      </c>
      <c r="L848" s="22">
        <f>J848+K848+'Data (2)'!$G$4</f>
        <v>346.98452048606333</v>
      </c>
      <c r="M848" s="22">
        <f t="shared" si="106"/>
        <v>4.7999525333905417</v>
      </c>
      <c r="N848" s="22">
        <f t="shared" si="107"/>
        <v>4.7999525333905417</v>
      </c>
      <c r="O848" s="23">
        <f t="shared" si="108"/>
        <v>0</v>
      </c>
      <c r="P848" s="22">
        <f>SUM($N$12:N848)</f>
        <v>1989.5445597450039</v>
      </c>
      <c r="Q848" s="22">
        <f>SUM($O$12:O848)</f>
        <v>845.75090888174043</v>
      </c>
      <c r="R848" s="22">
        <f t="shared" si="109"/>
        <v>761.1758179935664</v>
      </c>
      <c r="S848" s="22">
        <f t="shared" si="109"/>
        <v>685.05823619420983</v>
      </c>
      <c r="T848" s="22">
        <f t="shared" si="104"/>
        <v>1304.4863235507942</v>
      </c>
    </row>
    <row r="849" spans="3:20" x14ac:dyDescent="0.3">
      <c r="C849" s="20" t="s">
        <v>22</v>
      </c>
      <c r="D849" s="20">
        <v>837</v>
      </c>
      <c r="E849" s="20">
        <v>248</v>
      </c>
      <c r="F849" s="21">
        <v>50.2</v>
      </c>
      <c r="G849" s="22">
        <f t="shared" si="110"/>
        <v>0.15277777777777798</v>
      </c>
      <c r="H849" s="22">
        <f t="shared" si="111"/>
        <v>4.8611111111110328E-2</v>
      </c>
      <c r="I849" s="22">
        <f t="shared" si="105"/>
        <v>13.944444444444445</v>
      </c>
      <c r="J849" s="22">
        <f>'Data (2)'!$I$4*G849</f>
        <v>161.94444444444466</v>
      </c>
      <c r="K849" s="22">
        <f>('Data (2)'!$E$4*1.225*I849^2)/2</f>
        <v>80.581775993006957</v>
      </c>
      <c r="L849" s="22">
        <f>J849+K849+'Data (2)'!$G$4</f>
        <v>377.70802043745164</v>
      </c>
      <c r="M849" s="22">
        <f t="shared" si="106"/>
        <v>5.2669285072111318</v>
      </c>
      <c r="N849" s="22">
        <f t="shared" si="107"/>
        <v>5.2669285072111318</v>
      </c>
      <c r="O849" s="23">
        <f t="shared" si="108"/>
        <v>0</v>
      </c>
      <c r="P849" s="22">
        <f>SUM($N$12:N849)</f>
        <v>1994.811488252215</v>
      </c>
      <c r="Q849" s="22">
        <f>SUM($O$12:O849)</f>
        <v>845.75090888174043</v>
      </c>
      <c r="R849" s="22">
        <f t="shared" si="109"/>
        <v>761.1758179935664</v>
      </c>
      <c r="S849" s="22">
        <f t="shared" si="109"/>
        <v>685.05823619420983</v>
      </c>
      <c r="T849" s="22">
        <f t="shared" si="104"/>
        <v>1309.7532520580053</v>
      </c>
    </row>
    <row r="850" spans="3:20" x14ac:dyDescent="0.3">
      <c r="C850" s="20" t="s">
        <v>22</v>
      </c>
      <c r="D850" s="20">
        <v>838</v>
      </c>
      <c r="E850" s="20">
        <v>249</v>
      </c>
      <c r="F850" s="21">
        <v>50.9</v>
      </c>
      <c r="G850" s="22">
        <f t="shared" si="110"/>
        <v>0.22222222222222143</v>
      </c>
      <c r="H850" s="22">
        <f t="shared" si="111"/>
        <v>3.472222222222221E-2</v>
      </c>
      <c r="I850" s="22">
        <f t="shared" si="105"/>
        <v>14.138888888888888</v>
      </c>
      <c r="J850" s="22">
        <f>'Data (2)'!$I$4*G850</f>
        <v>235.55555555555472</v>
      </c>
      <c r="K850" s="22">
        <f>('Data (2)'!$E$4*1.225*I850^2)/2</f>
        <v>82.844744948668392</v>
      </c>
      <c r="L850" s="22">
        <f>J850+K850+'Data (2)'!$G$4</f>
        <v>453.58210050422309</v>
      </c>
      <c r="M850" s="22">
        <f t="shared" si="106"/>
        <v>6.4131469210180425</v>
      </c>
      <c r="N850" s="22">
        <f t="shared" si="107"/>
        <v>6.4131469210180425</v>
      </c>
      <c r="O850" s="23">
        <f t="shared" si="108"/>
        <v>0</v>
      </c>
      <c r="P850" s="22">
        <f>SUM($N$12:N850)</f>
        <v>2001.2246351732331</v>
      </c>
      <c r="Q850" s="22">
        <f>SUM($O$12:O850)</f>
        <v>845.75090888174043</v>
      </c>
      <c r="R850" s="22">
        <f t="shared" si="109"/>
        <v>761.1758179935664</v>
      </c>
      <c r="S850" s="22">
        <f t="shared" si="109"/>
        <v>685.05823619420983</v>
      </c>
      <c r="T850" s="22">
        <f t="shared" si="104"/>
        <v>1316.1663989790231</v>
      </c>
    </row>
    <row r="851" spans="3:20" x14ac:dyDescent="0.3">
      <c r="C851" s="20" t="s">
        <v>22</v>
      </c>
      <c r="D851" s="20">
        <v>839</v>
      </c>
      <c r="E851" s="20">
        <v>250</v>
      </c>
      <c r="F851" s="21">
        <v>51.8</v>
      </c>
      <c r="G851" s="22">
        <f t="shared" si="110"/>
        <v>0.2222222222222224</v>
      </c>
      <c r="H851" s="22">
        <f t="shared" si="111"/>
        <v>-6.944444444444059E-3</v>
      </c>
      <c r="I851" s="22">
        <f t="shared" si="105"/>
        <v>14.388888888888888</v>
      </c>
      <c r="J851" s="22">
        <f>'Data (2)'!$I$4*G851</f>
        <v>235.55555555555574</v>
      </c>
      <c r="K851" s="22">
        <f>('Data (2)'!$E$4*1.225*I851^2)/2</f>
        <v>85.800322461340258</v>
      </c>
      <c r="L851" s="22">
        <f>J851+K851+'Data (2)'!$G$4</f>
        <v>456.537678016896</v>
      </c>
      <c r="M851" s="22">
        <f t="shared" si="106"/>
        <v>6.5690699225764471</v>
      </c>
      <c r="N851" s="22">
        <f t="shared" si="107"/>
        <v>6.5690699225764471</v>
      </c>
      <c r="O851" s="23">
        <f t="shared" si="108"/>
        <v>0</v>
      </c>
      <c r="P851" s="22">
        <f>SUM($N$12:N851)</f>
        <v>2007.7937050958096</v>
      </c>
      <c r="Q851" s="22">
        <f>SUM($O$12:O851)</f>
        <v>845.75090888174043</v>
      </c>
      <c r="R851" s="22">
        <f t="shared" si="109"/>
        <v>761.1758179935664</v>
      </c>
      <c r="S851" s="22">
        <f t="shared" si="109"/>
        <v>685.05823619420983</v>
      </c>
      <c r="T851" s="22">
        <f t="shared" si="104"/>
        <v>1322.7354689015997</v>
      </c>
    </row>
    <row r="852" spans="3:20" x14ac:dyDescent="0.3">
      <c r="C852" s="20" t="s">
        <v>22</v>
      </c>
      <c r="D852" s="20">
        <v>840</v>
      </c>
      <c r="E852" s="20">
        <v>251</v>
      </c>
      <c r="F852" s="21">
        <v>52.5</v>
      </c>
      <c r="G852" s="22">
        <f t="shared" si="110"/>
        <v>0.20833333333333331</v>
      </c>
      <c r="H852" s="22">
        <f t="shared" si="111"/>
        <v>2.7777777777777693E-2</v>
      </c>
      <c r="I852" s="22">
        <f t="shared" si="105"/>
        <v>14.583333333333332</v>
      </c>
      <c r="J852" s="22">
        <f>'Data (2)'!$I$4*G852</f>
        <v>220.83333333333331</v>
      </c>
      <c r="K852" s="22">
        <f>('Data (2)'!$E$4*1.225*I852^2)/2</f>
        <v>88.134918525390617</v>
      </c>
      <c r="L852" s="22">
        <f>J852+K852+'Data (2)'!$G$4</f>
        <v>444.15005185872394</v>
      </c>
      <c r="M852" s="22">
        <f t="shared" si="106"/>
        <v>6.4771882562730569</v>
      </c>
      <c r="N852" s="22">
        <f t="shared" si="107"/>
        <v>6.4771882562730569</v>
      </c>
      <c r="O852" s="23">
        <f t="shared" si="108"/>
        <v>0</v>
      </c>
      <c r="P852" s="22">
        <f>SUM($N$12:N852)</f>
        <v>2014.2708933520828</v>
      </c>
      <c r="Q852" s="22">
        <f>SUM($O$12:O852)</f>
        <v>845.75090888174043</v>
      </c>
      <c r="R852" s="22">
        <f t="shared" si="109"/>
        <v>761.1758179935664</v>
      </c>
      <c r="S852" s="22">
        <f t="shared" si="109"/>
        <v>685.05823619420983</v>
      </c>
      <c r="T852" s="22">
        <f t="shared" si="104"/>
        <v>1329.2126571578729</v>
      </c>
    </row>
    <row r="853" spans="3:20" x14ac:dyDescent="0.3">
      <c r="C853" s="20" t="s">
        <v>22</v>
      </c>
      <c r="D853" s="20">
        <v>841</v>
      </c>
      <c r="E853" s="20">
        <v>252</v>
      </c>
      <c r="F853" s="21">
        <v>53.3</v>
      </c>
      <c r="G853" s="22">
        <f t="shared" si="110"/>
        <v>0.27777777777777779</v>
      </c>
      <c r="H853" s="22">
        <f t="shared" si="111"/>
        <v>6.2500000000000389E-2</v>
      </c>
      <c r="I853" s="22">
        <f t="shared" si="105"/>
        <v>14.805555555555554</v>
      </c>
      <c r="J853" s="22">
        <f>'Data (2)'!$I$4*G853</f>
        <v>294.44444444444446</v>
      </c>
      <c r="K853" s="22">
        <f>('Data (2)'!$E$4*1.225*I853^2)/2</f>
        <v>90.84139997808505</v>
      </c>
      <c r="L853" s="22">
        <f>J853+K853+'Data (2)'!$G$4</f>
        <v>520.46764442252947</v>
      </c>
      <c r="M853" s="22">
        <f t="shared" si="106"/>
        <v>7.7058126243668941</v>
      </c>
      <c r="N853" s="22">
        <f t="shared" si="107"/>
        <v>7.7058126243668941</v>
      </c>
      <c r="O853" s="23">
        <f t="shared" si="108"/>
        <v>0</v>
      </c>
      <c r="P853" s="22">
        <f>SUM($N$12:N853)</f>
        <v>2021.9767059764497</v>
      </c>
      <c r="Q853" s="22">
        <f>SUM($O$12:O853)</f>
        <v>845.75090888174043</v>
      </c>
      <c r="R853" s="22">
        <f t="shared" si="109"/>
        <v>761.1758179935664</v>
      </c>
      <c r="S853" s="22">
        <f t="shared" si="109"/>
        <v>685.05823619420983</v>
      </c>
      <c r="T853" s="22">
        <f t="shared" si="104"/>
        <v>1336.9184697822398</v>
      </c>
    </row>
    <row r="854" spans="3:20" x14ac:dyDescent="0.3">
      <c r="C854" s="20" t="s">
        <v>22</v>
      </c>
      <c r="D854" s="20">
        <v>842</v>
      </c>
      <c r="E854" s="20">
        <v>253</v>
      </c>
      <c r="F854" s="21">
        <v>54.5</v>
      </c>
      <c r="G854" s="22">
        <f t="shared" si="110"/>
        <v>0.33333333333333409</v>
      </c>
      <c r="H854" s="22">
        <f t="shared" si="111"/>
        <v>0</v>
      </c>
      <c r="I854" s="22">
        <f t="shared" si="105"/>
        <v>15.138888888888889</v>
      </c>
      <c r="J854" s="22">
        <f>'Data (2)'!$I$4*G854</f>
        <v>353.33333333333411</v>
      </c>
      <c r="K854" s="22">
        <f>('Data (2)'!$E$4*1.225*I854^2)/2</f>
        <v>94.977865487543411</v>
      </c>
      <c r="L854" s="22">
        <f>J854+K854+'Data (2)'!$G$4</f>
        <v>583.49299882087757</v>
      </c>
      <c r="M854" s="22">
        <f t="shared" si="106"/>
        <v>8.8334356765938402</v>
      </c>
      <c r="N854" s="22">
        <f t="shared" si="107"/>
        <v>8.8334356765938402</v>
      </c>
      <c r="O854" s="23">
        <f t="shared" si="108"/>
        <v>0</v>
      </c>
      <c r="P854" s="22">
        <f>SUM($N$12:N854)</f>
        <v>2030.8101416530435</v>
      </c>
      <c r="Q854" s="22">
        <f>SUM($O$12:O854)</f>
        <v>845.75090888174043</v>
      </c>
      <c r="R854" s="22">
        <f t="shared" si="109"/>
        <v>761.1758179935664</v>
      </c>
      <c r="S854" s="22">
        <f t="shared" si="109"/>
        <v>685.05823619420983</v>
      </c>
      <c r="T854" s="22">
        <f t="shared" si="104"/>
        <v>1345.7519054588338</v>
      </c>
    </row>
    <row r="855" spans="3:20" x14ac:dyDescent="0.3">
      <c r="C855" s="20" t="s">
        <v>22</v>
      </c>
      <c r="D855" s="20">
        <v>843</v>
      </c>
      <c r="E855" s="20">
        <v>254</v>
      </c>
      <c r="F855" s="21">
        <v>55.7</v>
      </c>
      <c r="G855" s="22">
        <f t="shared" si="110"/>
        <v>0.27777777777777779</v>
      </c>
      <c r="H855" s="22">
        <f t="shared" si="111"/>
        <v>-9.0277777777778553E-2</v>
      </c>
      <c r="I855" s="22">
        <f t="shared" si="105"/>
        <v>15.472222222222223</v>
      </c>
      <c r="J855" s="22">
        <f>'Data (2)'!$I$4*G855</f>
        <v>294.44444444444446</v>
      </c>
      <c r="K855" s="22">
        <f>('Data (2)'!$E$4*1.225*I855^2)/2</f>
        <v>99.206422993501761</v>
      </c>
      <c r="L855" s="22">
        <f>J855+K855+'Data (2)'!$G$4</f>
        <v>528.83266743794616</v>
      </c>
      <c r="M855" s="22">
        <f t="shared" si="106"/>
        <v>8.1822165489704446</v>
      </c>
      <c r="N855" s="22">
        <f t="shared" si="107"/>
        <v>8.1822165489704446</v>
      </c>
      <c r="O855" s="23">
        <f t="shared" si="108"/>
        <v>0</v>
      </c>
      <c r="P855" s="22">
        <f>SUM($N$12:N855)</f>
        <v>2038.992358202014</v>
      </c>
      <c r="Q855" s="22">
        <f>SUM($O$12:O855)</f>
        <v>845.75090888174043</v>
      </c>
      <c r="R855" s="22">
        <f t="shared" si="109"/>
        <v>761.1758179935664</v>
      </c>
      <c r="S855" s="22">
        <f t="shared" si="109"/>
        <v>685.05823619420983</v>
      </c>
      <c r="T855" s="22">
        <f t="shared" si="104"/>
        <v>1353.934122007804</v>
      </c>
    </row>
    <row r="856" spans="3:20" x14ac:dyDescent="0.3">
      <c r="C856" s="20" t="s">
        <v>22</v>
      </c>
      <c r="D856" s="20">
        <v>844</v>
      </c>
      <c r="E856" s="20">
        <v>255</v>
      </c>
      <c r="F856" s="21">
        <v>56.5</v>
      </c>
      <c r="G856" s="22">
        <f t="shared" si="110"/>
        <v>0.15277777777777699</v>
      </c>
      <c r="H856" s="22">
        <f t="shared" si="111"/>
        <v>-0.10416666666666667</v>
      </c>
      <c r="I856" s="22">
        <f t="shared" si="105"/>
        <v>15.694444444444445</v>
      </c>
      <c r="J856" s="22">
        <f>'Data (2)'!$I$4*G856</f>
        <v>161.9444444444436</v>
      </c>
      <c r="K856" s="22">
        <f>('Data (2)'!$E$4*1.225*I856^2)/2</f>
        <v>102.07662355108508</v>
      </c>
      <c r="L856" s="22">
        <f>J856+K856+'Data (2)'!$G$4</f>
        <v>399.20286799552872</v>
      </c>
      <c r="M856" s="22">
        <f t="shared" si="106"/>
        <v>6.2652672338187152</v>
      </c>
      <c r="N856" s="22">
        <f t="shared" si="107"/>
        <v>6.2652672338187152</v>
      </c>
      <c r="O856" s="23">
        <f t="shared" si="108"/>
        <v>0</v>
      </c>
      <c r="P856" s="22">
        <f>SUM($N$12:N856)</f>
        <v>2045.2576254358328</v>
      </c>
      <c r="Q856" s="22">
        <f>SUM($O$12:O856)</f>
        <v>845.75090888174043</v>
      </c>
      <c r="R856" s="22">
        <f t="shared" si="109"/>
        <v>761.1758179935664</v>
      </c>
      <c r="S856" s="22">
        <f t="shared" si="109"/>
        <v>685.05823619420983</v>
      </c>
      <c r="T856" s="22">
        <f t="shared" si="104"/>
        <v>1360.1993892416231</v>
      </c>
    </row>
    <row r="857" spans="3:20" x14ac:dyDescent="0.3">
      <c r="C857" s="20" t="s">
        <v>22</v>
      </c>
      <c r="D857" s="20">
        <v>845</v>
      </c>
      <c r="E857" s="20">
        <v>256</v>
      </c>
      <c r="F857" s="21">
        <v>56.8</v>
      </c>
      <c r="G857" s="22">
        <f t="shared" si="110"/>
        <v>6.9444444444444448E-2</v>
      </c>
      <c r="H857" s="22">
        <f t="shared" si="111"/>
        <v>-4.8611111111110321E-2</v>
      </c>
      <c r="I857" s="22">
        <f t="shared" si="105"/>
        <v>15.777777777777777</v>
      </c>
      <c r="J857" s="22">
        <f>'Data (2)'!$I$4*G857</f>
        <v>73.611111111111114</v>
      </c>
      <c r="K857" s="22">
        <f>('Data (2)'!$E$4*1.225*I857^2)/2</f>
        <v>103.16350096811111</v>
      </c>
      <c r="L857" s="22">
        <f>J857+K857+'Data (2)'!$G$4</f>
        <v>311.95641207922222</v>
      </c>
      <c r="M857" s="22">
        <f t="shared" si="106"/>
        <v>4.9219789461388395</v>
      </c>
      <c r="N857" s="22">
        <f t="shared" si="107"/>
        <v>4.9219789461388395</v>
      </c>
      <c r="O857" s="23">
        <f t="shared" si="108"/>
        <v>0</v>
      </c>
      <c r="P857" s="22">
        <f>SUM($N$12:N857)</f>
        <v>2050.1796043819718</v>
      </c>
      <c r="Q857" s="22">
        <f>SUM($O$12:O857)</f>
        <v>845.75090888174043</v>
      </c>
      <c r="R857" s="22">
        <f t="shared" si="109"/>
        <v>761.1758179935664</v>
      </c>
      <c r="S857" s="22">
        <f t="shared" si="109"/>
        <v>685.05823619420983</v>
      </c>
      <c r="T857" s="22">
        <f t="shared" si="104"/>
        <v>1365.1213681877621</v>
      </c>
    </row>
    <row r="858" spans="3:20" x14ac:dyDescent="0.3">
      <c r="C858" s="20" t="s">
        <v>22</v>
      </c>
      <c r="D858" s="20">
        <v>846</v>
      </c>
      <c r="E858" s="20">
        <v>257</v>
      </c>
      <c r="F858" s="21">
        <v>57</v>
      </c>
      <c r="G858" s="22">
        <f t="shared" si="110"/>
        <v>5.5555555555556344E-2</v>
      </c>
      <c r="H858" s="22">
        <f t="shared" si="111"/>
        <v>1.3888888888889082E-2</v>
      </c>
      <c r="I858" s="22">
        <f t="shared" si="105"/>
        <v>15.833333333333332</v>
      </c>
      <c r="J858" s="22">
        <f>'Data (2)'!$I$4*G858</f>
        <v>58.888888888889724</v>
      </c>
      <c r="K858" s="22">
        <f>('Data (2)'!$E$4*1.225*I858^2)/2</f>
        <v>103.89128355156249</v>
      </c>
      <c r="L858" s="22">
        <f>J858+K858+'Data (2)'!$G$4</f>
        <v>297.9619724404522</v>
      </c>
      <c r="M858" s="22">
        <f t="shared" si="106"/>
        <v>4.7177312303071597</v>
      </c>
      <c r="N858" s="22">
        <f t="shared" si="107"/>
        <v>4.7177312303071597</v>
      </c>
      <c r="O858" s="23">
        <f t="shared" si="108"/>
        <v>0</v>
      </c>
      <c r="P858" s="22">
        <f>SUM($N$12:N858)</f>
        <v>2054.8973356122788</v>
      </c>
      <c r="Q858" s="22">
        <f>SUM($O$12:O858)</f>
        <v>845.75090888174043</v>
      </c>
      <c r="R858" s="22">
        <f t="shared" si="109"/>
        <v>761.1758179935664</v>
      </c>
      <c r="S858" s="22">
        <f t="shared" si="109"/>
        <v>685.05823619420983</v>
      </c>
      <c r="T858" s="22">
        <f t="shared" si="104"/>
        <v>1369.8390994180691</v>
      </c>
    </row>
    <row r="859" spans="3:20" x14ac:dyDescent="0.3">
      <c r="C859" s="20" t="s">
        <v>22</v>
      </c>
      <c r="D859" s="20">
        <v>847</v>
      </c>
      <c r="E859" s="20">
        <v>258</v>
      </c>
      <c r="F859" s="21">
        <v>57.2</v>
      </c>
      <c r="G859" s="22">
        <f t="shared" si="110"/>
        <v>9.7222222222222612E-2</v>
      </c>
      <c r="H859" s="22">
        <f t="shared" si="111"/>
        <v>7.6388888888888479E-2</v>
      </c>
      <c r="I859" s="22">
        <f t="shared" si="105"/>
        <v>15.888888888888889</v>
      </c>
      <c r="J859" s="22">
        <f>'Data (2)'!$I$4*G859</f>
        <v>103.05555555555597</v>
      </c>
      <c r="K859" s="22">
        <f>('Data (2)'!$E$4*1.225*I859^2)/2</f>
        <v>104.62162424602779</v>
      </c>
      <c r="L859" s="22">
        <f>J859+K859+'Data (2)'!$G$4</f>
        <v>342.85897980158376</v>
      </c>
      <c r="M859" s="22">
        <f t="shared" si="106"/>
        <v>5.4476482346251638</v>
      </c>
      <c r="N859" s="22">
        <f t="shared" si="107"/>
        <v>5.4476482346251638</v>
      </c>
      <c r="O859" s="23">
        <f t="shared" si="108"/>
        <v>0</v>
      </c>
      <c r="P859" s="22">
        <f>SUM($N$12:N859)</f>
        <v>2060.3449838469041</v>
      </c>
      <c r="Q859" s="22">
        <f>SUM($O$12:O859)</f>
        <v>845.75090888174043</v>
      </c>
      <c r="R859" s="22">
        <f t="shared" si="109"/>
        <v>761.1758179935664</v>
      </c>
      <c r="S859" s="22">
        <f t="shared" si="109"/>
        <v>685.05823619420983</v>
      </c>
      <c r="T859" s="22">
        <f t="shared" si="104"/>
        <v>1375.2867476526944</v>
      </c>
    </row>
    <row r="860" spans="3:20" x14ac:dyDescent="0.3">
      <c r="C860" s="20" t="s">
        <v>22</v>
      </c>
      <c r="D860" s="20">
        <v>848</v>
      </c>
      <c r="E860" s="20">
        <v>259</v>
      </c>
      <c r="F860" s="21">
        <v>57.7</v>
      </c>
      <c r="G860" s="22">
        <f t="shared" si="110"/>
        <v>0.20833333333333331</v>
      </c>
      <c r="H860" s="22">
        <f t="shared" si="111"/>
        <v>0.11805555555555527</v>
      </c>
      <c r="I860" s="22">
        <f t="shared" si="105"/>
        <v>16.027777777777779</v>
      </c>
      <c r="J860" s="22">
        <f>'Data (2)'!$I$4*G860</f>
        <v>220.83333333333331</v>
      </c>
      <c r="K860" s="22">
        <f>('Data (2)'!$E$4*1.225*I860^2)/2</f>
        <v>106.45866771787676</v>
      </c>
      <c r="L860" s="22">
        <f>J860+K860+'Data (2)'!$G$4</f>
        <v>462.4738010512101</v>
      </c>
      <c r="M860" s="22">
        <f t="shared" si="106"/>
        <v>7.4124273112930066</v>
      </c>
      <c r="N860" s="22">
        <f t="shared" si="107"/>
        <v>7.4124273112930066</v>
      </c>
      <c r="O860" s="23">
        <f t="shared" si="108"/>
        <v>0</v>
      </c>
      <c r="P860" s="22">
        <f>SUM($N$12:N860)</f>
        <v>2067.7574111581971</v>
      </c>
      <c r="Q860" s="22">
        <f>SUM($O$12:O860)</f>
        <v>845.75090888174043</v>
      </c>
      <c r="R860" s="22">
        <f t="shared" si="109"/>
        <v>761.1758179935664</v>
      </c>
      <c r="S860" s="22">
        <f t="shared" si="109"/>
        <v>685.05823619420983</v>
      </c>
      <c r="T860" s="22">
        <f t="shared" si="104"/>
        <v>1382.6991749639874</v>
      </c>
    </row>
    <row r="861" spans="3:20" x14ac:dyDescent="0.3">
      <c r="C861" s="20" t="s">
        <v>22</v>
      </c>
      <c r="D861" s="20">
        <v>849</v>
      </c>
      <c r="E861" s="20">
        <v>260</v>
      </c>
      <c r="F861" s="21">
        <v>58.7</v>
      </c>
      <c r="G861" s="22">
        <f t="shared" si="110"/>
        <v>0.33333333333333315</v>
      </c>
      <c r="H861" s="22">
        <f t="shared" si="111"/>
        <v>6.2499999999999917E-2</v>
      </c>
      <c r="I861" s="22">
        <f t="shared" si="105"/>
        <v>16.305555555555557</v>
      </c>
      <c r="J861" s="22">
        <f>'Data (2)'!$I$4*G861</f>
        <v>353.33333333333314</v>
      </c>
      <c r="K861" s="22">
        <f>('Data (2)'!$E$4*1.225*I861^2)/2</f>
        <v>110.18071924308511</v>
      </c>
      <c r="L861" s="22">
        <f>J861+K861+'Data (2)'!$G$4</f>
        <v>598.69585257641825</v>
      </c>
      <c r="M861" s="22">
        <f t="shared" si="106"/>
        <v>9.7620684850654875</v>
      </c>
      <c r="N861" s="22">
        <f t="shared" si="107"/>
        <v>9.7620684850654875</v>
      </c>
      <c r="O861" s="23">
        <f t="shared" si="108"/>
        <v>0</v>
      </c>
      <c r="P861" s="22">
        <f>SUM($N$12:N861)</f>
        <v>2077.5194796432625</v>
      </c>
      <c r="Q861" s="22">
        <f>SUM($O$12:O861)</f>
        <v>845.75090888174043</v>
      </c>
      <c r="R861" s="22">
        <f t="shared" si="109"/>
        <v>761.1758179935664</v>
      </c>
      <c r="S861" s="22">
        <f t="shared" si="109"/>
        <v>685.05823619420983</v>
      </c>
      <c r="T861" s="22">
        <f t="shared" si="104"/>
        <v>1392.4612434490527</v>
      </c>
    </row>
    <row r="862" spans="3:20" x14ac:dyDescent="0.3">
      <c r="C862" s="20" t="s">
        <v>22</v>
      </c>
      <c r="D862" s="20">
        <v>850</v>
      </c>
      <c r="E862" s="20">
        <v>261</v>
      </c>
      <c r="F862" s="21">
        <v>60.1</v>
      </c>
      <c r="G862" s="22">
        <f t="shared" si="110"/>
        <v>0.33333333333333315</v>
      </c>
      <c r="H862" s="22">
        <f t="shared" si="111"/>
        <v>-5.5555555555555372E-2</v>
      </c>
      <c r="I862" s="22">
        <f t="shared" si="105"/>
        <v>16.694444444444443</v>
      </c>
      <c r="J862" s="22">
        <f>'Data (2)'!$I$4*G862</f>
        <v>353.33333333333314</v>
      </c>
      <c r="K862" s="22">
        <f>('Data (2)'!$E$4*1.225*I862^2)/2</f>
        <v>115.49903204096006</v>
      </c>
      <c r="L862" s="22">
        <f>J862+K862+'Data (2)'!$G$4</f>
        <v>604.01416537429327</v>
      </c>
      <c r="M862" s="22">
        <f t="shared" si="106"/>
        <v>10.083680927498618</v>
      </c>
      <c r="N862" s="22">
        <f t="shared" si="107"/>
        <v>10.083680927498618</v>
      </c>
      <c r="O862" s="23">
        <f t="shared" si="108"/>
        <v>0</v>
      </c>
      <c r="P862" s="22">
        <f>SUM($N$12:N862)</f>
        <v>2087.6031605707612</v>
      </c>
      <c r="Q862" s="22">
        <f>SUM($O$12:O862)</f>
        <v>845.75090888174043</v>
      </c>
      <c r="R862" s="22">
        <f t="shared" si="109"/>
        <v>761.1758179935664</v>
      </c>
      <c r="S862" s="22">
        <f t="shared" si="109"/>
        <v>685.05823619420983</v>
      </c>
      <c r="T862" s="22">
        <f t="shared" si="104"/>
        <v>1402.5449243765515</v>
      </c>
    </row>
    <row r="863" spans="3:20" x14ac:dyDescent="0.3">
      <c r="C863" s="20" t="s">
        <v>22</v>
      </c>
      <c r="D863" s="20">
        <v>851</v>
      </c>
      <c r="E863" s="20">
        <v>262</v>
      </c>
      <c r="F863" s="21">
        <v>61.1</v>
      </c>
      <c r="G863" s="22">
        <f t="shared" si="110"/>
        <v>0.2222222222222224</v>
      </c>
      <c r="H863" s="22">
        <f t="shared" si="111"/>
        <v>-8.3333333333333537E-2</v>
      </c>
      <c r="I863" s="22">
        <f t="shared" si="105"/>
        <v>16.972222222222221</v>
      </c>
      <c r="J863" s="22">
        <f>'Data (2)'!$I$4*G863</f>
        <v>235.55555555555574</v>
      </c>
      <c r="K863" s="22">
        <f>('Data (2)'!$E$4*1.225*I863^2)/2</f>
        <v>119.37457022700174</v>
      </c>
      <c r="L863" s="22">
        <f>J863+K863+'Data (2)'!$G$4</f>
        <v>490.11192578255748</v>
      </c>
      <c r="M863" s="22">
        <f t="shared" si="106"/>
        <v>8.3182885181428503</v>
      </c>
      <c r="N863" s="22">
        <f t="shared" si="107"/>
        <v>8.3182885181428503</v>
      </c>
      <c r="O863" s="23">
        <f t="shared" si="108"/>
        <v>0</v>
      </c>
      <c r="P863" s="22">
        <f>SUM($N$12:N863)</f>
        <v>2095.921449088904</v>
      </c>
      <c r="Q863" s="22">
        <f>SUM($O$12:O863)</f>
        <v>845.75090888174043</v>
      </c>
      <c r="R863" s="22">
        <f t="shared" si="109"/>
        <v>761.1758179935664</v>
      </c>
      <c r="S863" s="22">
        <f t="shared" si="109"/>
        <v>685.05823619420983</v>
      </c>
      <c r="T863" s="22">
        <f t="shared" si="104"/>
        <v>1410.8632128946942</v>
      </c>
    </row>
    <row r="864" spans="3:20" x14ac:dyDescent="0.3">
      <c r="C864" s="20" t="s">
        <v>22</v>
      </c>
      <c r="D864" s="20">
        <v>852</v>
      </c>
      <c r="E864" s="20">
        <v>263</v>
      </c>
      <c r="F864" s="21">
        <v>61.7</v>
      </c>
      <c r="G864" s="22">
        <f t="shared" si="110"/>
        <v>0.16666666666666607</v>
      </c>
      <c r="H864" s="22">
        <f t="shared" si="111"/>
        <v>-2.7777777777778165E-2</v>
      </c>
      <c r="I864" s="22">
        <f t="shared" si="105"/>
        <v>17.138888888888889</v>
      </c>
      <c r="J864" s="22">
        <f>'Data (2)'!$I$4*G864</f>
        <v>176.66666666666603</v>
      </c>
      <c r="K864" s="22">
        <f>('Data (2)'!$E$4*1.225*I864^2)/2</f>
        <v>121.73059047079343</v>
      </c>
      <c r="L864" s="22">
        <f>J864+K864+'Data (2)'!$G$4</f>
        <v>433.57905713745947</v>
      </c>
      <c r="M864" s="22">
        <f t="shared" si="106"/>
        <v>7.4310632848281246</v>
      </c>
      <c r="N864" s="22">
        <f t="shared" si="107"/>
        <v>7.4310632848281246</v>
      </c>
      <c r="O864" s="23">
        <f t="shared" si="108"/>
        <v>0</v>
      </c>
      <c r="P864" s="22">
        <f>SUM($N$12:N864)</f>
        <v>2103.3525123737322</v>
      </c>
      <c r="Q864" s="22">
        <f>SUM($O$12:O864)</f>
        <v>845.75090888174043</v>
      </c>
      <c r="R864" s="22">
        <f t="shared" si="109"/>
        <v>761.1758179935664</v>
      </c>
      <c r="S864" s="22">
        <f t="shared" si="109"/>
        <v>685.05823619420983</v>
      </c>
      <c r="T864" s="22">
        <f t="shared" si="104"/>
        <v>1418.2942761795225</v>
      </c>
    </row>
    <row r="865" spans="3:20" x14ac:dyDescent="0.3">
      <c r="C865" s="20" t="s">
        <v>22</v>
      </c>
      <c r="D865" s="20">
        <v>853</v>
      </c>
      <c r="E865" s="20">
        <v>264</v>
      </c>
      <c r="F865" s="21">
        <v>62.3</v>
      </c>
      <c r="G865" s="22">
        <f t="shared" si="110"/>
        <v>0.16666666666666607</v>
      </c>
      <c r="H865" s="22">
        <f t="shared" si="111"/>
        <v>-1.388888888888859E-2</v>
      </c>
      <c r="I865" s="22">
        <f t="shared" si="105"/>
        <v>17.305555555555554</v>
      </c>
      <c r="J865" s="22">
        <f>'Data (2)'!$I$4*G865</f>
        <v>176.66666666666603</v>
      </c>
      <c r="K865" s="22">
        <f>('Data (2)'!$E$4*1.225*I865^2)/2</f>
        <v>124.10963371371005</v>
      </c>
      <c r="L865" s="22">
        <f>J865+K865+'Data (2)'!$G$4</f>
        <v>435.9581003803761</v>
      </c>
      <c r="M865" s="22">
        <f t="shared" si="106"/>
        <v>7.5444971260270632</v>
      </c>
      <c r="N865" s="22">
        <f t="shared" si="107"/>
        <v>7.5444971260270632</v>
      </c>
      <c r="O865" s="23">
        <f t="shared" si="108"/>
        <v>0</v>
      </c>
      <c r="P865" s="22">
        <f>SUM($N$12:N865)</f>
        <v>2110.8970094997594</v>
      </c>
      <c r="Q865" s="22">
        <f>SUM($O$12:O865)</f>
        <v>845.75090888174043</v>
      </c>
      <c r="R865" s="22">
        <f t="shared" si="109"/>
        <v>761.1758179935664</v>
      </c>
      <c r="S865" s="22">
        <f t="shared" si="109"/>
        <v>685.05823619420983</v>
      </c>
      <c r="T865" s="22">
        <f t="shared" si="104"/>
        <v>1425.8387733055497</v>
      </c>
    </row>
    <row r="866" spans="3:20" x14ac:dyDescent="0.3">
      <c r="C866" s="20" t="s">
        <v>22</v>
      </c>
      <c r="D866" s="20">
        <v>854</v>
      </c>
      <c r="E866" s="20">
        <v>265</v>
      </c>
      <c r="F866" s="21">
        <v>62.9</v>
      </c>
      <c r="G866" s="22">
        <f t="shared" si="110"/>
        <v>0.1388888888888889</v>
      </c>
      <c r="H866" s="22">
        <f t="shared" si="111"/>
        <v>-4.8611111111110814E-2</v>
      </c>
      <c r="I866" s="22">
        <f t="shared" si="105"/>
        <v>17.472222222222221</v>
      </c>
      <c r="J866" s="22">
        <f>'Data (2)'!$I$4*G866</f>
        <v>147.22222222222223</v>
      </c>
      <c r="K866" s="22">
        <f>('Data (2)'!$E$4*1.225*I866^2)/2</f>
        <v>126.51169995575172</v>
      </c>
      <c r="L866" s="22">
        <f>J866+K866+'Data (2)'!$G$4</f>
        <v>408.91572217797398</v>
      </c>
      <c r="M866" s="22">
        <f t="shared" si="106"/>
        <v>7.144666368054045</v>
      </c>
      <c r="N866" s="22">
        <f t="shared" si="107"/>
        <v>7.144666368054045</v>
      </c>
      <c r="O866" s="23">
        <f t="shared" si="108"/>
        <v>0</v>
      </c>
      <c r="P866" s="22">
        <f>SUM($N$12:N866)</f>
        <v>2118.0416758678134</v>
      </c>
      <c r="Q866" s="22">
        <f>SUM($O$12:O866)</f>
        <v>845.75090888174043</v>
      </c>
      <c r="R866" s="22">
        <f t="shared" si="109"/>
        <v>761.1758179935664</v>
      </c>
      <c r="S866" s="22">
        <f t="shared" si="109"/>
        <v>685.05823619420983</v>
      </c>
      <c r="T866" s="22">
        <f t="shared" si="104"/>
        <v>1432.9834396736037</v>
      </c>
    </row>
    <row r="867" spans="3:20" x14ac:dyDescent="0.3">
      <c r="C867" s="20" t="s">
        <v>22</v>
      </c>
      <c r="D867" s="20">
        <v>855</v>
      </c>
      <c r="E867" s="20">
        <v>266</v>
      </c>
      <c r="F867" s="21">
        <v>63.3</v>
      </c>
      <c r="G867" s="22">
        <f t="shared" si="110"/>
        <v>6.9444444444444448E-2</v>
      </c>
      <c r="H867" s="22">
        <f t="shared" si="111"/>
        <v>-5.5555555555555358E-2</v>
      </c>
      <c r="I867" s="22">
        <f t="shared" si="105"/>
        <v>17.583333333333332</v>
      </c>
      <c r="J867" s="22">
        <f>'Data (2)'!$I$4*G867</f>
        <v>73.611111111111114</v>
      </c>
      <c r="K867" s="22">
        <f>('Data (2)'!$E$4*1.225*I867^2)/2</f>
        <v>128.12586800551563</v>
      </c>
      <c r="L867" s="22">
        <f>J867+K867+'Data (2)'!$G$4</f>
        <v>336.91877911662675</v>
      </c>
      <c r="M867" s="22">
        <f t="shared" si="106"/>
        <v>5.9241551994673536</v>
      </c>
      <c r="N867" s="22">
        <f t="shared" si="107"/>
        <v>5.9241551994673536</v>
      </c>
      <c r="O867" s="23">
        <f t="shared" si="108"/>
        <v>0</v>
      </c>
      <c r="P867" s="22">
        <f>SUM($N$12:N867)</f>
        <v>2123.9658310672808</v>
      </c>
      <c r="Q867" s="22">
        <f>SUM($O$12:O867)</f>
        <v>845.75090888174043</v>
      </c>
      <c r="R867" s="22">
        <f t="shared" si="109"/>
        <v>761.1758179935664</v>
      </c>
      <c r="S867" s="22">
        <f t="shared" si="109"/>
        <v>685.05823619420983</v>
      </c>
      <c r="T867" s="22">
        <f t="shared" si="104"/>
        <v>1438.907594873071</v>
      </c>
    </row>
    <row r="868" spans="3:20" x14ac:dyDescent="0.3">
      <c r="C868" s="20" t="s">
        <v>22</v>
      </c>
      <c r="D868" s="20">
        <v>856</v>
      </c>
      <c r="E868" s="20">
        <v>267</v>
      </c>
      <c r="F868" s="21">
        <v>63.4</v>
      </c>
      <c r="G868" s="22">
        <f t="shared" si="110"/>
        <v>2.7777777777778172E-2</v>
      </c>
      <c r="H868" s="22">
        <f t="shared" si="111"/>
        <v>4.1666666666666768E-2</v>
      </c>
      <c r="I868" s="22">
        <f t="shared" si="105"/>
        <v>17.611111111111111</v>
      </c>
      <c r="J868" s="22">
        <f>'Data (2)'!$I$4*G868</f>
        <v>29.444444444444862</v>
      </c>
      <c r="K868" s="22">
        <f>('Data (2)'!$E$4*1.225*I868^2)/2</f>
        <v>128.53100883734027</v>
      </c>
      <c r="L868" s="22">
        <f>J868+K868+'Data (2)'!$G$4</f>
        <v>293.15725328178513</v>
      </c>
      <c r="M868" s="22">
        <f t="shared" si="106"/>
        <v>5.1628249605736602</v>
      </c>
      <c r="N868" s="22">
        <f t="shared" si="107"/>
        <v>5.1628249605736602</v>
      </c>
      <c r="O868" s="23">
        <f t="shared" si="108"/>
        <v>0</v>
      </c>
      <c r="P868" s="22">
        <f>SUM($N$12:N868)</f>
        <v>2129.1286560278545</v>
      </c>
      <c r="Q868" s="22">
        <f>SUM($O$12:O868)</f>
        <v>845.75090888174043</v>
      </c>
      <c r="R868" s="22">
        <f t="shared" si="109"/>
        <v>761.1758179935664</v>
      </c>
      <c r="S868" s="22">
        <f t="shared" si="109"/>
        <v>685.05823619420983</v>
      </c>
      <c r="T868" s="22">
        <f t="shared" si="104"/>
        <v>1444.0704198336448</v>
      </c>
    </row>
    <row r="869" spans="3:20" x14ac:dyDescent="0.3">
      <c r="C869" s="20" t="s">
        <v>22</v>
      </c>
      <c r="D869" s="20">
        <v>857</v>
      </c>
      <c r="E869" s="20">
        <v>268</v>
      </c>
      <c r="F869" s="21">
        <v>63.5</v>
      </c>
      <c r="G869" s="22">
        <f t="shared" si="110"/>
        <v>0.15277777777777798</v>
      </c>
      <c r="H869" s="22">
        <f t="shared" si="111"/>
        <v>0.14583333333333293</v>
      </c>
      <c r="I869" s="22">
        <f t="shared" si="105"/>
        <v>17.638888888888889</v>
      </c>
      <c r="J869" s="22">
        <f>'Data (2)'!$I$4*G869</f>
        <v>161.94444444444466</v>
      </c>
      <c r="K869" s="22">
        <f>('Data (2)'!$E$4*1.225*I869^2)/2</f>
        <v>128.93678919691843</v>
      </c>
      <c r="L869" s="22">
        <f>J869+K869+'Data (2)'!$G$4</f>
        <v>426.06303364136312</v>
      </c>
      <c r="M869" s="22">
        <f t="shared" si="106"/>
        <v>7.5152785100629327</v>
      </c>
      <c r="N869" s="22">
        <f t="shared" si="107"/>
        <v>7.5152785100629327</v>
      </c>
      <c r="O869" s="23">
        <f t="shared" si="108"/>
        <v>0</v>
      </c>
      <c r="P869" s="22">
        <f>SUM($N$12:N869)</f>
        <v>2136.6439345379176</v>
      </c>
      <c r="Q869" s="22">
        <f>SUM($O$12:O869)</f>
        <v>845.75090888174043</v>
      </c>
      <c r="R869" s="22">
        <f t="shared" si="109"/>
        <v>761.1758179935664</v>
      </c>
      <c r="S869" s="22">
        <f t="shared" si="109"/>
        <v>685.05823619420983</v>
      </c>
      <c r="T869" s="22">
        <f t="shared" si="104"/>
        <v>1451.5856983437079</v>
      </c>
    </row>
    <row r="870" spans="3:20" x14ac:dyDescent="0.3">
      <c r="C870" s="20" t="s">
        <v>22</v>
      </c>
      <c r="D870" s="20">
        <v>858</v>
      </c>
      <c r="E870" s="20">
        <v>269</v>
      </c>
      <c r="F870" s="21">
        <v>64.5</v>
      </c>
      <c r="G870" s="22">
        <f t="shared" si="110"/>
        <v>0.31944444444444403</v>
      </c>
      <c r="H870" s="22">
        <f t="shared" si="111"/>
        <v>8.3333333333333023E-2</v>
      </c>
      <c r="I870" s="22">
        <f t="shared" si="105"/>
        <v>17.916666666666668</v>
      </c>
      <c r="J870" s="22">
        <f>'Data (2)'!$I$4*G870</f>
        <v>338.61111111111069</v>
      </c>
      <c r="K870" s="22">
        <f>('Data (2)'!$E$4*1.225*I870^2)/2</f>
        <v>133.02976681914066</v>
      </c>
      <c r="L870" s="22">
        <f>J870+K870+'Data (2)'!$G$4</f>
        <v>606.8226779302513</v>
      </c>
      <c r="M870" s="22">
        <f t="shared" si="106"/>
        <v>10.872239646250337</v>
      </c>
      <c r="N870" s="22">
        <f t="shared" si="107"/>
        <v>10.872239646250337</v>
      </c>
      <c r="O870" s="23">
        <f t="shared" si="108"/>
        <v>0</v>
      </c>
      <c r="P870" s="22">
        <f>SUM($N$12:N870)</f>
        <v>2147.516174184168</v>
      </c>
      <c r="Q870" s="22">
        <f>SUM($O$12:O870)</f>
        <v>845.75090888174043</v>
      </c>
      <c r="R870" s="22">
        <f t="shared" si="109"/>
        <v>761.1758179935664</v>
      </c>
      <c r="S870" s="22">
        <f t="shared" si="109"/>
        <v>685.05823619420983</v>
      </c>
      <c r="T870" s="22">
        <f t="shared" si="104"/>
        <v>1462.4579379899583</v>
      </c>
    </row>
    <row r="871" spans="3:20" x14ac:dyDescent="0.3">
      <c r="C871" s="20" t="s">
        <v>22</v>
      </c>
      <c r="D871" s="20">
        <v>859</v>
      </c>
      <c r="E871" s="20">
        <v>270</v>
      </c>
      <c r="F871" s="21">
        <v>65.8</v>
      </c>
      <c r="G871" s="22">
        <f t="shared" si="110"/>
        <v>0.31944444444444403</v>
      </c>
      <c r="H871" s="22">
        <f t="shared" si="111"/>
        <v>-4.8611111111110314E-2</v>
      </c>
      <c r="I871" s="22">
        <f t="shared" si="105"/>
        <v>18.277777777777775</v>
      </c>
      <c r="J871" s="22">
        <f>'Data (2)'!$I$4*G871</f>
        <v>338.61111111111069</v>
      </c>
      <c r="K871" s="22">
        <f>('Data (2)'!$E$4*1.225*I871^2)/2</f>
        <v>138.44624712717359</v>
      </c>
      <c r="L871" s="22">
        <f>J871+K871+'Data (2)'!$G$4</f>
        <v>612.23915823828429</v>
      </c>
      <c r="M871" s="22">
        <f t="shared" si="106"/>
        <v>11.190371281133084</v>
      </c>
      <c r="N871" s="22">
        <f t="shared" si="107"/>
        <v>11.190371281133084</v>
      </c>
      <c r="O871" s="23">
        <f t="shared" si="108"/>
        <v>0</v>
      </c>
      <c r="P871" s="22">
        <f>SUM($N$12:N871)</f>
        <v>2158.7065454653011</v>
      </c>
      <c r="Q871" s="22">
        <f>SUM($O$12:O871)</f>
        <v>845.75090888174043</v>
      </c>
      <c r="R871" s="22">
        <f t="shared" si="109"/>
        <v>761.1758179935664</v>
      </c>
      <c r="S871" s="22">
        <f t="shared" si="109"/>
        <v>685.05823619420983</v>
      </c>
      <c r="T871" s="22">
        <f t="shared" si="104"/>
        <v>1473.6483092710914</v>
      </c>
    </row>
    <row r="872" spans="3:20" x14ac:dyDescent="0.3">
      <c r="C872" s="20" t="s">
        <v>22</v>
      </c>
      <c r="D872" s="20">
        <v>860</v>
      </c>
      <c r="E872" s="20">
        <v>271</v>
      </c>
      <c r="F872" s="21">
        <v>66.8</v>
      </c>
      <c r="G872" s="22">
        <f t="shared" si="110"/>
        <v>0.2222222222222234</v>
      </c>
      <c r="H872" s="22">
        <f t="shared" si="111"/>
        <v>-2.0833333333333121E-2</v>
      </c>
      <c r="I872" s="22">
        <f t="shared" si="105"/>
        <v>18.555555555555554</v>
      </c>
      <c r="J872" s="22">
        <f>'Data (2)'!$I$4*G872</f>
        <v>235.55555555555679</v>
      </c>
      <c r="K872" s="22">
        <f>('Data (2)'!$E$4*1.225*I872^2)/2</f>
        <v>142.68631613269443</v>
      </c>
      <c r="L872" s="22">
        <f>J872+K872+'Data (2)'!$G$4</f>
        <v>513.42367168825126</v>
      </c>
      <c r="M872" s="22">
        <f t="shared" si="106"/>
        <v>9.526861463548661</v>
      </c>
      <c r="N872" s="22">
        <f t="shared" si="107"/>
        <v>9.526861463548661</v>
      </c>
      <c r="O872" s="23">
        <f t="shared" si="108"/>
        <v>0</v>
      </c>
      <c r="P872" s="22">
        <f>SUM($N$12:N872)</f>
        <v>2168.2334069288499</v>
      </c>
      <c r="Q872" s="22">
        <f>SUM($O$12:O872)</f>
        <v>845.75090888174043</v>
      </c>
      <c r="R872" s="22">
        <f t="shared" si="109"/>
        <v>761.1758179935664</v>
      </c>
      <c r="S872" s="22">
        <f t="shared" si="109"/>
        <v>685.05823619420983</v>
      </c>
      <c r="T872" s="22">
        <f t="shared" si="104"/>
        <v>1483.1751707346402</v>
      </c>
    </row>
    <row r="873" spans="3:20" x14ac:dyDescent="0.3">
      <c r="C873" s="20" t="s">
        <v>22</v>
      </c>
      <c r="D873" s="20">
        <v>861</v>
      </c>
      <c r="E873" s="20">
        <v>272</v>
      </c>
      <c r="F873" s="21">
        <v>67.400000000000006</v>
      </c>
      <c r="G873" s="22">
        <f t="shared" si="110"/>
        <v>0.27777777777777779</v>
      </c>
      <c r="H873" s="22">
        <f t="shared" si="111"/>
        <v>0.14583333333333193</v>
      </c>
      <c r="I873" s="22">
        <f t="shared" si="105"/>
        <v>18.722222222222225</v>
      </c>
      <c r="J873" s="22">
        <f>'Data (2)'!$I$4*G873</f>
        <v>294.44444444444446</v>
      </c>
      <c r="K873" s="22">
        <f>('Data (2)'!$E$4*1.225*I873^2)/2</f>
        <v>145.26105486817366</v>
      </c>
      <c r="L873" s="22">
        <f>J873+K873+'Data (2)'!$G$4</f>
        <v>574.8872993126181</v>
      </c>
      <c r="M873" s="22">
        <f t="shared" si="106"/>
        <v>10.763167770464019</v>
      </c>
      <c r="N873" s="22">
        <f t="shared" si="107"/>
        <v>10.763167770464019</v>
      </c>
      <c r="O873" s="23">
        <f t="shared" si="108"/>
        <v>0</v>
      </c>
      <c r="P873" s="22">
        <f>SUM($N$12:N873)</f>
        <v>2178.9965746993139</v>
      </c>
      <c r="Q873" s="22">
        <f>SUM($O$12:O873)</f>
        <v>845.75090888174043</v>
      </c>
      <c r="R873" s="22">
        <f t="shared" si="109"/>
        <v>761.1758179935664</v>
      </c>
      <c r="S873" s="22">
        <f t="shared" si="109"/>
        <v>685.05823619420983</v>
      </c>
      <c r="T873" s="22">
        <f t="shared" si="104"/>
        <v>1493.9383385051042</v>
      </c>
    </row>
    <row r="874" spans="3:20" x14ac:dyDescent="0.3">
      <c r="C874" s="20" t="s">
        <v>22</v>
      </c>
      <c r="D874" s="20">
        <v>862</v>
      </c>
      <c r="E874" s="20">
        <v>273</v>
      </c>
      <c r="F874" s="21">
        <v>68.8</v>
      </c>
      <c r="G874" s="22">
        <f t="shared" si="110"/>
        <v>0.51388888888888729</v>
      </c>
      <c r="H874" s="22">
        <f t="shared" si="111"/>
        <v>0.10416666666666666</v>
      </c>
      <c r="I874" s="22">
        <f t="shared" si="105"/>
        <v>19.111111111111111</v>
      </c>
      <c r="J874" s="22">
        <f>'Data (2)'!$I$4*G874</f>
        <v>544.72222222222047</v>
      </c>
      <c r="K874" s="22">
        <f>('Data (2)'!$E$4*1.225*I874^2)/2</f>
        <v>151.35831246977779</v>
      </c>
      <c r="L874" s="22">
        <f>J874+K874+'Data (2)'!$G$4</f>
        <v>831.26233469199838</v>
      </c>
      <c r="M874" s="22">
        <f t="shared" si="106"/>
        <v>15.886346840780414</v>
      </c>
      <c r="N874" s="22">
        <f t="shared" si="107"/>
        <v>15.886346840780414</v>
      </c>
      <c r="O874" s="23">
        <f t="shared" si="108"/>
        <v>0</v>
      </c>
      <c r="P874" s="22">
        <f>SUM($N$12:N874)</f>
        <v>2194.8829215400942</v>
      </c>
      <c r="Q874" s="22">
        <f>SUM($O$12:O874)</f>
        <v>845.75090888174043</v>
      </c>
      <c r="R874" s="22">
        <f t="shared" si="109"/>
        <v>761.1758179935664</v>
      </c>
      <c r="S874" s="22">
        <f t="shared" si="109"/>
        <v>685.05823619420983</v>
      </c>
      <c r="T874" s="22">
        <f t="shared" si="104"/>
        <v>1509.8246853458845</v>
      </c>
    </row>
    <row r="875" spans="3:20" x14ac:dyDescent="0.3">
      <c r="C875" s="20" t="s">
        <v>22</v>
      </c>
      <c r="D875" s="20">
        <v>863</v>
      </c>
      <c r="E875" s="20">
        <v>274</v>
      </c>
      <c r="F875" s="21">
        <v>71.099999999999994</v>
      </c>
      <c r="G875" s="22">
        <f t="shared" si="110"/>
        <v>0.4861111111111111</v>
      </c>
      <c r="H875" s="22">
        <f t="shared" si="111"/>
        <v>-0.1388888888888879</v>
      </c>
      <c r="I875" s="22">
        <f t="shared" si="105"/>
        <v>19.749999999999996</v>
      </c>
      <c r="J875" s="22">
        <f>'Data (2)'!$I$4*G875</f>
        <v>515.27777777777771</v>
      </c>
      <c r="K875" s="22">
        <f>('Data (2)'!$E$4*1.225*I875^2)/2</f>
        <v>161.64735473151558</v>
      </c>
      <c r="L875" s="22">
        <f>J875+K875+'Data (2)'!$G$4</f>
        <v>812.1069325092933</v>
      </c>
      <c r="M875" s="22">
        <f t="shared" si="106"/>
        <v>16.039111917058541</v>
      </c>
      <c r="N875" s="22">
        <f t="shared" si="107"/>
        <v>16.039111917058541</v>
      </c>
      <c r="O875" s="23">
        <f t="shared" si="108"/>
        <v>0</v>
      </c>
      <c r="P875" s="22">
        <f>SUM($N$12:N875)</f>
        <v>2210.9220334571528</v>
      </c>
      <c r="Q875" s="22">
        <f>SUM($O$12:O875)</f>
        <v>845.75090888174043</v>
      </c>
      <c r="R875" s="22">
        <f t="shared" si="109"/>
        <v>761.1758179935664</v>
      </c>
      <c r="S875" s="22">
        <f t="shared" si="109"/>
        <v>685.05823619420983</v>
      </c>
      <c r="T875" s="22">
        <f t="shared" si="104"/>
        <v>1525.8637972629431</v>
      </c>
    </row>
    <row r="876" spans="3:20" x14ac:dyDescent="0.3">
      <c r="C876" s="20" t="s">
        <v>22</v>
      </c>
      <c r="D876" s="20">
        <v>864</v>
      </c>
      <c r="E876" s="20">
        <v>275</v>
      </c>
      <c r="F876" s="21">
        <v>72.3</v>
      </c>
      <c r="G876" s="22">
        <f t="shared" si="110"/>
        <v>0.23611111111111149</v>
      </c>
      <c r="H876" s="22">
        <f t="shared" si="111"/>
        <v>-0.16666666666666607</v>
      </c>
      <c r="I876" s="22">
        <f t="shared" si="105"/>
        <v>20.083333333333332</v>
      </c>
      <c r="J876" s="22">
        <f>'Data (2)'!$I$4*G876</f>
        <v>250.27777777777817</v>
      </c>
      <c r="K876" s="22">
        <f>('Data (2)'!$E$4*1.225*I876^2)/2</f>
        <v>167.14985152239061</v>
      </c>
      <c r="L876" s="22">
        <f>J876+K876+'Data (2)'!$G$4</f>
        <v>552.60942930016881</v>
      </c>
      <c r="M876" s="22">
        <f t="shared" si="106"/>
        <v>11.098239371778389</v>
      </c>
      <c r="N876" s="22">
        <f t="shared" si="107"/>
        <v>11.098239371778389</v>
      </c>
      <c r="O876" s="23">
        <f t="shared" si="108"/>
        <v>0</v>
      </c>
      <c r="P876" s="22">
        <f>SUM($N$12:N876)</f>
        <v>2222.020272828931</v>
      </c>
      <c r="Q876" s="22">
        <f>SUM($O$12:O876)</f>
        <v>845.75090888174043</v>
      </c>
      <c r="R876" s="22">
        <f t="shared" si="109"/>
        <v>761.1758179935664</v>
      </c>
      <c r="S876" s="22">
        <f t="shared" si="109"/>
        <v>685.05823619420983</v>
      </c>
      <c r="T876" s="22">
        <f t="shared" si="104"/>
        <v>1536.9620366347212</v>
      </c>
    </row>
    <row r="877" spans="3:20" x14ac:dyDescent="0.3">
      <c r="C877" s="20" t="s">
        <v>22</v>
      </c>
      <c r="D877" s="20">
        <v>865</v>
      </c>
      <c r="E877" s="20">
        <v>276</v>
      </c>
      <c r="F877" s="21">
        <v>72.8</v>
      </c>
      <c r="G877" s="22">
        <f t="shared" si="110"/>
        <v>0.15277777777777896</v>
      </c>
      <c r="H877" s="22">
        <f t="shared" si="111"/>
        <v>6.944444444444059E-3</v>
      </c>
      <c r="I877" s="22">
        <f t="shared" si="105"/>
        <v>20.222222222222221</v>
      </c>
      <c r="J877" s="22">
        <f>'Data (2)'!$I$4*G877</f>
        <v>161.94444444444568</v>
      </c>
      <c r="K877" s="22">
        <f>('Data (2)'!$E$4*1.225*I877^2)/2</f>
        <v>169.46973844811112</v>
      </c>
      <c r="L877" s="22">
        <f>J877+K877+'Data (2)'!$G$4</f>
        <v>466.59598289255683</v>
      </c>
      <c r="M877" s="22">
        <f t="shared" si="106"/>
        <v>9.4356076540494822</v>
      </c>
      <c r="N877" s="22">
        <f t="shared" si="107"/>
        <v>9.4356076540494822</v>
      </c>
      <c r="O877" s="23">
        <f t="shared" si="108"/>
        <v>0</v>
      </c>
      <c r="P877" s="22">
        <f>SUM($N$12:N877)</f>
        <v>2231.4558804829803</v>
      </c>
      <c r="Q877" s="22">
        <f>SUM($O$12:O877)</f>
        <v>845.75090888174043</v>
      </c>
      <c r="R877" s="22">
        <f t="shared" si="109"/>
        <v>761.1758179935664</v>
      </c>
      <c r="S877" s="22">
        <f t="shared" si="109"/>
        <v>685.05823619420983</v>
      </c>
      <c r="T877" s="22">
        <f t="shared" si="104"/>
        <v>1546.3976442887706</v>
      </c>
    </row>
    <row r="878" spans="3:20" x14ac:dyDescent="0.3">
      <c r="C878" s="20" t="s">
        <v>22</v>
      </c>
      <c r="D878" s="20">
        <v>866</v>
      </c>
      <c r="E878" s="20">
        <v>277</v>
      </c>
      <c r="F878" s="21">
        <v>73.400000000000006</v>
      </c>
      <c r="G878" s="22">
        <f t="shared" si="110"/>
        <v>0.24999999999999961</v>
      </c>
      <c r="H878" s="22">
        <f t="shared" si="111"/>
        <v>0.10416666666666569</v>
      </c>
      <c r="I878" s="22">
        <f t="shared" si="105"/>
        <v>20.388888888888889</v>
      </c>
      <c r="J878" s="22">
        <f>'Data (2)'!$I$4*G878</f>
        <v>264.9999999999996</v>
      </c>
      <c r="K878" s="22">
        <f>('Data (2)'!$E$4*1.225*I878^2)/2</f>
        <v>172.2747071748403</v>
      </c>
      <c r="L878" s="22">
        <f>J878+K878+'Data (2)'!$G$4</f>
        <v>572.45650717484</v>
      </c>
      <c r="M878" s="22">
        <f t="shared" si="106"/>
        <v>11.671752118509238</v>
      </c>
      <c r="N878" s="22">
        <f t="shared" si="107"/>
        <v>11.671752118509238</v>
      </c>
      <c r="O878" s="23">
        <f t="shared" si="108"/>
        <v>0</v>
      </c>
      <c r="P878" s="22">
        <f>SUM($N$12:N878)</f>
        <v>2243.1276326014895</v>
      </c>
      <c r="Q878" s="22">
        <f>SUM($O$12:O878)</f>
        <v>845.75090888174043</v>
      </c>
      <c r="R878" s="22">
        <f t="shared" si="109"/>
        <v>761.1758179935664</v>
      </c>
      <c r="S878" s="22">
        <f t="shared" si="109"/>
        <v>685.05823619420983</v>
      </c>
      <c r="T878" s="22">
        <f t="shared" si="104"/>
        <v>1558.0693964072798</v>
      </c>
    </row>
    <row r="879" spans="3:20" x14ac:dyDescent="0.3">
      <c r="C879" s="20" t="s">
        <v>22</v>
      </c>
      <c r="D879" s="20">
        <v>867</v>
      </c>
      <c r="E879" s="20">
        <v>278</v>
      </c>
      <c r="F879" s="21">
        <v>74.599999999999994</v>
      </c>
      <c r="G879" s="22">
        <f t="shared" si="110"/>
        <v>0.36111111111111033</v>
      </c>
      <c r="H879" s="22">
        <f t="shared" si="111"/>
        <v>1.3888888888889089E-2</v>
      </c>
      <c r="I879" s="22">
        <f t="shared" si="105"/>
        <v>20.722222222222221</v>
      </c>
      <c r="J879" s="22">
        <f>'Data (2)'!$I$4*G879</f>
        <v>382.77777777777698</v>
      </c>
      <c r="K879" s="22">
        <f>('Data (2)'!$E$4*1.225*I879^2)/2</f>
        <v>177.9537136256736</v>
      </c>
      <c r="L879" s="22">
        <f>J879+K879+'Data (2)'!$G$4</f>
        <v>695.91329140345056</v>
      </c>
      <c r="M879" s="22">
        <f t="shared" si="106"/>
        <v>14.420869871860392</v>
      </c>
      <c r="N879" s="22">
        <f t="shared" si="107"/>
        <v>14.420869871860392</v>
      </c>
      <c r="O879" s="23">
        <f t="shared" si="108"/>
        <v>0</v>
      </c>
      <c r="P879" s="22">
        <f>SUM($N$12:N879)</f>
        <v>2257.5485024733498</v>
      </c>
      <c r="Q879" s="22">
        <f>SUM($O$12:O879)</f>
        <v>845.75090888174043</v>
      </c>
      <c r="R879" s="22">
        <f t="shared" si="109"/>
        <v>761.1758179935664</v>
      </c>
      <c r="S879" s="22">
        <f t="shared" si="109"/>
        <v>685.05823619420983</v>
      </c>
      <c r="T879" s="22">
        <f t="shared" si="104"/>
        <v>1572.4902662791401</v>
      </c>
    </row>
    <row r="880" spans="3:20" x14ac:dyDescent="0.3">
      <c r="C880" s="20" t="s">
        <v>22</v>
      </c>
      <c r="D880" s="20">
        <v>868</v>
      </c>
      <c r="E880" s="20">
        <v>279</v>
      </c>
      <c r="F880" s="21">
        <v>76</v>
      </c>
      <c r="G880" s="22">
        <f t="shared" si="110"/>
        <v>0.27777777777777779</v>
      </c>
      <c r="H880" s="22">
        <f t="shared" si="111"/>
        <v>-0.14583333333333293</v>
      </c>
      <c r="I880" s="22">
        <f t="shared" si="105"/>
        <v>21.111111111111111</v>
      </c>
      <c r="J880" s="22">
        <f>'Data (2)'!$I$4*G880</f>
        <v>294.44444444444446</v>
      </c>
      <c r="K880" s="22">
        <f>('Data (2)'!$E$4*1.225*I880^2)/2</f>
        <v>184.69561520277779</v>
      </c>
      <c r="L880" s="22">
        <f>J880+K880+'Data (2)'!$G$4</f>
        <v>614.32185964722225</v>
      </c>
      <c r="M880" s="22">
        <f t="shared" si="106"/>
        <v>12.969017036996915</v>
      </c>
      <c r="N880" s="22">
        <f t="shared" si="107"/>
        <v>12.969017036996915</v>
      </c>
      <c r="O880" s="23">
        <f t="shared" si="108"/>
        <v>0</v>
      </c>
      <c r="P880" s="22">
        <f>SUM($N$12:N880)</f>
        <v>2270.5175195103466</v>
      </c>
      <c r="Q880" s="22">
        <f>SUM($O$12:O880)</f>
        <v>845.75090888174043</v>
      </c>
      <c r="R880" s="22">
        <f t="shared" si="109"/>
        <v>761.1758179935664</v>
      </c>
      <c r="S880" s="22">
        <f t="shared" si="109"/>
        <v>685.05823619420983</v>
      </c>
      <c r="T880" s="22">
        <f t="shared" si="104"/>
        <v>1585.4592833161369</v>
      </c>
    </row>
    <row r="881" spans="3:20" x14ac:dyDescent="0.3">
      <c r="C881" s="20" t="s">
        <v>22</v>
      </c>
      <c r="D881" s="20">
        <v>869</v>
      </c>
      <c r="E881" s="20">
        <v>280</v>
      </c>
      <c r="F881" s="21">
        <v>76.599999999999994</v>
      </c>
      <c r="G881" s="22">
        <f t="shared" si="110"/>
        <v>6.9444444444444448E-2</v>
      </c>
      <c r="H881" s="22">
        <f t="shared" si="111"/>
        <v>-0.16666666666666607</v>
      </c>
      <c r="I881" s="22">
        <f t="shared" si="105"/>
        <v>21.277777777777775</v>
      </c>
      <c r="J881" s="22">
        <f>'Data (2)'!$I$4*G881</f>
        <v>73.611111111111114</v>
      </c>
      <c r="K881" s="22">
        <f>('Data (2)'!$E$4*1.225*I881^2)/2</f>
        <v>187.62337325817359</v>
      </c>
      <c r="L881" s="22">
        <f>J881+K881+'Data (2)'!$G$4</f>
        <v>396.41628436928471</v>
      </c>
      <c r="M881" s="22">
        <f t="shared" si="106"/>
        <v>8.4348576063020015</v>
      </c>
      <c r="N881" s="22">
        <f t="shared" si="107"/>
        <v>8.4348576063020015</v>
      </c>
      <c r="O881" s="23">
        <f t="shared" si="108"/>
        <v>0</v>
      </c>
      <c r="P881" s="22">
        <f>SUM($N$12:N881)</f>
        <v>2278.9523771166487</v>
      </c>
      <c r="Q881" s="22">
        <f>SUM($O$12:O881)</f>
        <v>845.75090888174043</v>
      </c>
      <c r="R881" s="22">
        <f t="shared" si="109"/>
        <v>761.1758179935664</v>
      </c>
      <c r="S881" s="22">
        <f t="shared" si="109"/>
        <v>685.05823619420983</v>
      </c>
      <c r="T881" s="22">
        <f t="shared" si="104"/>
        <v>1593.894140922439</v>
      </c>
    </row>
    <row r="882" spans="3:20" x14ac:dyDescent="0.3">
      <c r="C882" s="20" t="s">
        <v>22</v>
      </c>
      <c r="D882" s="20">
        <v>870</v>
      </c>
      <c r="E882" s="20">
        <v>281</v>
      </c>
      <c r="F882" s="21">
        <v>76.5</v>
      </c>
      <c r="G882" s="22">
        <f t="shared" si="110"/>
        <v>-5.5555555555554373E-2</v>
      </c>
      <c r="H882" s="22">
        <f t="shared" si="111"/>
        <v>-8.3333333333333537E-2</v>
      </c>
      <c r="I882" s="22">
        <f t="shared" si="105"/>
        <v>21.25</v>
      </c>
      <c r="J882" s="22">
        <f>'Data (2)'!$I$4*G882</f>
        <v>-58.888888888887635</v>
      </c>
      <c r="K882" s="22">
        <f>('Data (2)'!$E$4*1.225*I882^2)/2</f>
        <v>187.13381476289064</v>
      </c>
      <c r="L882" s="22">
        <f>J882+K882+'Data (2)'!$G$4</f>
        <v>263.42672587400301</v>
      </c>
      <c r="M882" s="22">
        <f t="shared" si="106"/>
        <v>5.5978179248225644</v>
      </c>
      <c r="N882" s="22">
        <f t="shared" si="107"/>
        <v>5.5978179248225644</v>
      </c>
      <c r="O882" s="23">
        <f t="shared" si="108"/>
        <v>0</v>
      </c>
      <c r="P882" s="22">
        <f>SUM($N$12:N882)</f>
        <v>2284.5501950414714</v>
      </c>
      <c r="Q882" s="22">
        <f>SUM($O$12:O882)</f>
        <v>845.75090888174043</v>
      </c>
      <c r="R882" s="22">
        <f t="shared" si="109"/>
        <v>761.1758179935664</v>
      </c>
      <c r="S882" s="22">
        <f t="shared" si="109"/>
        <v>685.05823619420983</v>
      </c>
      <c r="T882" s="22">
        <f t="shared" si="104"/>
        <v>1599.4919588472617</v>
      </c>
    </row>
    <row r="883" spans="3:20" x14ac:dyDescent="0.3">
      <c r="C883" s="20" t="s">
        <v>22</v>
      </c>
      <c r="D883" s="20">
        <v>871</v>
      </c>
      <c r="E883" s="20">
        <v>282</v>
      </c>
      <c r="F883" s="21">
        <v>76.2</v>
      </c>
      <c r="G883" s="22">
        <f t="shared" si="110"/>
        <v>-9.7222222222222612E-2</v>
      </c>
      <c r="H883" s="22">
        <f t="shared" si="111"/>
        <v>-2.7777777777778172E-2</v>
      </c>
      <c r="I883" s="22">
        <f t="shared" si="105"/>
        <v>21.166666666666668</v>
      </c>
      <c r="J883" s="22">
        <f>'Data (2)'!$I$4*G883</f>
        <v>-103.05555555555597</v>
      </c>
      <c r="K883" s="22">
        <f>('Data (2)'!$E$4*1.225*I883^2)/2</f>
        <v>185.66897644356254</v>
      </c>
      <c r="L883" s="22">
        <f>J883+K883+'Data (2)'!$G$4</f>
        <v>217.79522088800658</v>
      </c>
      <c r="M883" s="22">
        <f t="shared" si="106"/>
        <v>4.6099988421294729</v>
      </c>
      <c r="N883" s="22">
        <f t="shared" si="107"/>
        <v>4.6099988421294729</v>
      </c>
      <c r="O883" s="23">
        <f t="shared" si="108"/>
        <v>0</v>
      </c>
      <c r="P883" s="22">
        <f>SUM($N$12:N883)</f>
        <v>2289.1601938836011</v>
      </c>
      <c r="Q883" s="22">
        <f>SUM($O$12:O883)</f>
        <v>845.75090888174043</v>
      </c>
      <c r="R883" s="22">
        <f t="shared" si="109"/>
        <v>761.1758179935664</v>
      </c>
      <c r="S883" s="22">
        <f t="shared" si="109"/>
        <v>685.05823619420983</v>
      </c>
      <c r="T883" s="22">
        <f t="shared" si="104"/>
        <v>1604.1019576893914</v>
      </c>
    </row>
    <row r="884" spans="3:20" x14ac:dyDescent="0.3">
      <c r="C884" s="20" t="s">
        <v>22</v>
      </c>
      <c r="D884" s="20">
        <v>872</v>
      </c>
      <c r="E884" s="20">
        <v>283</v>
      </c>
      <c r="F884" s="21">
        <v>75.8</v>
      </c>
      <c r="G884" s="22">
        <f t="shared" si="110"/>
        <v>-0.11111111111111072</v>
      </c>
      <c r="H884" s="22">
        <f t="shared" si="111"/>
        <v>-2.0833333333333141E-2</v>
      </c>
      <c r="I884" s="22">
        <f t="shared" si="105"/>
        <v>21.055555555555554</v>
      </c>
      <c r="J884" s="22">
        <f>'Data (2)'!$I$4*G884</f>
        <v>-117.77777777777736</v>
      </c>
      <c r="K884" s="22">
        <f>('Data (2)'!$E$4*1.225*I884^2)/2</f>
        <v>183.72481207300692</v>
      </c>
      <c r="L884" s="22">
        <f>J884+K884+'Data (2)'!$G$4</f>
        <v>201.12883429522958</v>
      </c>
      <c r="M884" s="22">
        <f t="shared" si="106"/>
        <v>4.2348793443273332</v>
      </c>
      <c r="N884" s="22">
        <f t="shared" si="107"/>
        <v>4.2348793443273332</v>
      </c>
      <c r="O884" s="23">
        <f t="shared" si="108"/>
        <v>0</v>
      </c>
      <c r="P884" s="22">
        <f>SUM($N$12:N884)</f>
        <v>2293.3950732279286</v>
      </c>
      <c r="Q884" s="22">
        <f>SUM($O$12:O884)</f>
        <v>845.75090888174043</v>
      </c>
      <c r="R884" s="22">
        <f t="shared" si="109"/>
        <v>761.1758179935664</v>
      </c>
      <c r="S884" s="22">
        <f t="shared" si="109"/>
        <v>685.05823619420983</v>
      </c>
      <c r="T884" s="22">
        <f t="shared" si="104"/>
        <v>1608.3368370337189</v>
      </c>
    </row>
    <row r="885" spans="3:20" x14ac:dyDescent="0.3">
      <c r="C885" s="20" t="s">
        <v>22</v>
      </c>
      <c r="D885" s="20">
        <v>873</v>
      </c>
      <c r="E885" s="20">
        <v>284</v>
      </c>
      <c r="F885" s="21">
        <v>75.400000000000006</v>
      </c>
      <c r="G885" s="22">
        <f t="shared" si="110"/>
        <v>-0.1388888888888889</v>
      </c>
      <c r="H885" s="22">
        <f t="shared" si="111"/>
        <v>-4.8611111111111299E-2</v>
      </c>
      <c r="I885" s="22">
        <f t="shared" si="105"/>
        <v>20.944444444444446</v>
      </c>
      <c r="J885" s="22">
        <f>'Data (2)'!$I$4*G885</f>
        <v>-147.22222222222223</v>
      </c>
      <c r="K885" s="22">
        <f>('Data (2)'!$E$4*1.225*I885^2)/2</f>
        <v>181.79088014650699</v>
      </c>
      <c r="L885" s="22">
        <f>J885+K885+'Data (2)'!$G$4</f>
        <v>169.75045792428477</v>
      </c>
      <c r="M885" s="22">
        <f t="shared" si="106"/>
        <v>3.5553290354141867</v>
      </c>
      <c r="N885" s="22">
        <f t="shared" si="107"/>
        <v>3.5553290354141867</v>
      </c>
      <c r="O885" s="23">
        <f t="shared" si="108"/>
        <v>0</v>
      </c>
      <c r="P885" s="22">
        <f>SUM($N$12:N885)</f>
        <v>2296.9504022633428</v>
      </c>
      <c r="Q885" s="22">
        <f>SUM($O$12:O885)</f>
        <v>845.75090888174043</v>
      </c>
      <c r="R885" s="22">
        <f t="shared" si="109"/>
        <v>761.1758179935664</v>
      </c>
      <c r="S885" s="22">
        <f t="shared" si="109"/>
        <v>685.05823619420983</v>
      </c>
      <c r="T885" s="22">
        <f t="shared" si="104"/>
        <v>1611.8921660691331</v>
      </c>
    </row>
    <row r="886" spans="3:20" x14ac:dyDescent="0.3">
      <c r="C886" s="20" t="s">
        <v>22</v>
      </c>
      <c r="D886" s="20">
        <v>874</v>
      </c>
      <c r="E886" s="20">
        <v>285</v>
      </c>
      <c r="F886" s="21">
        <v>74.8</v>
      </c>
      <c r="G886" s="22">
        <f t="shared" si="110"/>
        <v>-0.20833333333333331</v>
      </c>
      <c r="H886" s="22">
        <f t="shared" si="111"/>
        <v>-7.6388888888888479E-2</v>
      </c>
      <c r="I886" s="22">
        <f t="shared" si="105"/>
        <v>20.777777777777775</v>
      </c>
      <c r="J886" s="22">
        <f>'Data (2)'!$I$4*G886</f>
        <v>-220.83333333333331</v>
      </c>
      <c r="K886" s="22">
        <f>('Data (2)'!$E$4*1.225*I886^2)/2</f>
        <v>178.90916808936109</v>
      </c>
      <c r="L886" s="22">
        <f>J886+K886+'Data (2)'!$G$4</f>
        <v>93.257634756027784</v>
      </c>
      <c r="M886" s="22">
        <f t="shared" si="106"/>
        <v>1.9376864110419103</v>
      </c>
      <c r="N886" s="22">
        <f t="shared" si="107"/>
        <v>1.9376864110419103</v>
      </c>
      <c r="O886" s="23">
        <f t="shared" si="108"/>
        <v>0</v>
      </c>
      <c r="P886" s="22">
        <f>SUM($N$12:N886)</f>
        <v>2298.8880886743846</v>
      </c>
      <c r="Q886" s="22">
        <f>SUM($O$12:O886)</f>
        <v>845.75090888174043</v>
      </c>
      <c r="R886" s="22">
        <f t="shared" si="109"/>
        <v>761.1758179935664</v>
      </c>
      <c r="S886" s="22">
        <f t="shared" si="109"/>
        <v>685.05823619420983</v>
      </c>
      <c r="T886" s="22">
        <f t="shared" si="104"/>
        <v>1613.8298524801748</v>
      </c>
    </row>
    <row r="887" spans="3:20" x14ac:dyDescent="0.3">
      <c r="C887" s="20" t="s">
        <v>22</v>
      </c>
      <c r="D887" s="20">
        <v>875</v>
      </c>
      <c r="E887" s="20">
        <v>286</v>
      </c>
      <c r="F887" s="21">
        <v>73.900000000000006</v>
      </c>
      <c r="G887" s="22">
        <f t="shared" si="110"/>
        <v>-0.29166666666666585</v>
      </c>
      <c r="H887" s="22">
        <f t="shared" si="111"/>
        <v>-7.6388888888889478E-2</v>
      </c>
      <c r="I887" s="22">
        <f t="shared" si="105"/>
        <v>20.527777777777779</v>
      </c>
      <c r="J887" s="22">
        <f>'Data (2)'!$I$4*G887</f>
        <v>-309.16666666666578</v>
      </c>
      <c r="K887" s="22">
        <f>('Data (2)'!$E$4*1.225*I887^2)/2</f>
        <v>174.62976812700177</v>
      </c>
      <c r="L887" s="22">
        <f>J887+K887+'Data (2)'!$G$4</f>
        <v>0.64490146033600126</v>
      </c>
      <c r="M887" s="22">
        <f t="shared" si="106"/>
        <v>1.3238393866341803E-2</v>
      </c>
      <c r="N887" s="22">
        <f t="shared" si="107"/>
        <v>1.3238393866341803E-2</v>
      </c>
      <c r="O887" s="23">
        <f t="shared" si="108"/>
        <v>0</v>
      </c>
      <c r="P887" s="22">
        <f>SUM($N$12:N887)</f>
        <v>2298.9013270682508</v>
      </c>
      <c r="Q887" s="22">
        <f>SUM($O$12:O887)</f>
        <v>845.75090888174043</v>
      </c>
      <c r="R887" s="22">
        <f t="shared" si="109"/>
        <v>761.1758179935664</v>
      </c>
      <c r="S887" s="22">
        <f t="shared" si="109"/>
        <v>685.05823619420983</v>
      </c>
      <c r="T887" s="22">
        <f t="shared" si="104"/>
        <v>1613.8430908740411</v>
      </c>
    </row>
    <row r="888" spans="3:20" x14ac:dyDescent="0.3">
      <c r="C888" s="20" t="s">
        <v>22</v>
      </c>
      <c r="D888" s="20">
        <v>876</v>
      </c>
      <c r="E888" s="20">
        <v>287</v>
      </c>
      <c r="F888" s="21">
        <v>72.7</v>
      </c>
      <c r="G888" s="22">
        <f t="shared" si="110"/>
        <v>-0.36111111111111227</v>
      </c>
      <c r="H888" s="22">
        <f t="shared" si="111"/>
        <v>-1.3888888888889089E-2</v>
      </c>
      <c r="I888" s="22">
        <f t="shared" si="105"/>
        <v>20.194444444444446</v>
      </c>
      <c r="J888" s="22">
        <f>'Data (2)'!$I$4*G888</f>
        <v>-382.77777777777902</v>
      </c>
      <c r="K888" s="22">
        <f>('Data (2)'!$E$4*1.225*I888^2)/2</f>
        <v>169.00448200746013</v>
      </c>
      <c r="L888" s="22">
        <f>J888+K888+'Data (2)'!$G$4</f>
        <v>-78.591495770318886</v>
      </c>
      <c r="M888" s="22">
        <f t="shared" si="106"/>
        <v>-1.5871115951394954</v>
      </c>
      <c r="N888" s="22">
        <f t="shared" si="107"/>
        <v>0</v>
      </c>
      <c r="O888" s="23">
        <f t="shared" si="108"/>
        <v>1.5871115951394954</v>
      </c>
      <c r="P888" s="22">
        <f>SUM($N$12:N888)</f>
        <v>2298.9013270682508</v>
      </c>
      <c r="Q888" s="22">
        <f>SUM($O$12:O888)</f>
        <v>847.33802047687993</v>
      </c>
      <c r="R888" s="22">
        <f t="shared" si="109"/>
        <v>762.60421842919197</v>
      </c>
      <c r="S888" s="22">
        <f t="shared" si="109"/>
        <v>686.34379658627279</v>
      </c>
      <c r="T888" s="22">
        <f t="shared" si="104"/>
        <v>1612.5575304819781</v>
      </c>
    </row>
    <row r="889" spans="3:20" x14ac:dyDescent="0.3">
      <c r="C889" s="20" t="s">
        <v>22</v>
      </c>
      <c r="D889" s="20">
        <v>877</v>
      </c>
      <c r="E889" s="20">
        <v>288</v>
      </c>
      <c r="F889" s="21">
        <v>71.3</v>
      </c>
      <c r="G889" s="22">
        <f t="shared" si="110"/>
        <v>-0.31944444444444403</v>
      </c>
      <c r="H889" s="22">
        <f t="shared" si="111"/>
        <v>9.0277777777778553E-2</v>
      </c>
      <c r="I889" s="22">
        <f t="shared" si="105"/>
        <v>19.805555555555554</v>
      </c>
      <c r="J889" s="22">
        <f>'Data (2)'!$I$4*G889</f>
        <v>-338.61111111111069</v>
      </c>
      <c r="K889" s="22">
        <f>('Data (2)'!$E$4*1.225*I889^2)/2</f>
        <v>162.55804225246004</v>
      </c>
      <c r="L889" s="22">
        <f>J889+K889+'Data (2)'!$G$4</f>
        <v>-40.871268858650637</v>
      </c>
      <c r="M889" s="22">
        <f t="shared" si="106"/>
        <v>-0.80947818600605281</v>
      </c>
      <c r="N889" s="22">
        <f t="shared" si="107"/>
        <v>0</v>
      </c>
      <c r="O889" s="23">
        <f t="shared" si="108"/>
        <v>0.80947818600605281</v>
      </c>
      <c r="P889" s="22">
        <f>SUM($N$12:N889)</f>
        <v>2298.9013270682508</v>
      </c>
      <c r="Q889" s="22">
        <f>SUM($O$12:O889)</f>
        <v>848.14749866288594</v>
      </c>
      <c r="R889" s="22">
        <f t="shared" si="109"/>
        <v>763.33274879659734</v>
      </c>
      <c r="S889" s="22">
        <f t="shared" si="109"/>
        <v>686.99947391693763</v>
      </c>
      <c r="T889" s="22">
        <f t="shared" si="104"/>
        <v>1611.9018531513132</v>
      </c>
    </row>
    <row r="890" spans="3:20" x14ac:dyDescent="0.3">
      <c r="C890" s="20" t="s">
        <v>22</v>
      </c>
      <c r="D890" s="20">
        <v>878</v>
      </c>
      <c r="E890" s="20">
        <v>289</v>
      </c>
      <c r="F890" s="21">
        <v>70.400000000000006</v>
      </c>
      <c r="G890" s="22">
        <f t="shared" si="110"/>
        <v>-0.18055555555555516</v>
      </c>
      <c r="H890" s="22">
        <f t="shared" si="111"/>
        <v>0.13194444444444384</v>
      </c>
      <c r="I890" s="22">
        <f t="shared" si="105"/>
        <v>19.555555555555557</v>
      </c>
      <c r="J890" s="22">
        <f>'Data (2)'!$I$4*G890</f>
        <v>-191.38888888888849</v>
      </c>
      <c r="K890" s="22">
        <f>('Data (2)'!$E$4*1.225*I890^2)/2</f>
        <v>158.48009353244447</v>
      </c>
      <c r="L890" s="22">
        <f>J890+K890+'Data (2)'!$G$4</f>
        <v>102.27300464355599</v>
      </c>
      <c r="M890" s="22">
        <f t="shared" si="106"/>
        <v>2.0000054241406504</v>
      </c>
      <c r="N890" s="22">
        <f t="shared" si="107"/>
        <v>2.0000054241406504</v>
      </c>
      <c r="O890" s="23">
        <f t="shared" si="108"/>
        <v>0</v>
      </c>
      <c r="P890" s="22">
        <f>SUM($N$12:N890)</f>
        <v>2300.9013324923912</v>
      </c>
      <c r="Q890" s="22">
        <f>SUM($O$12:O890)</f>
        <v>848.14749866288594</v>
      </c>
      <c r="R890" s="22">
        <f t="shared" si="109"/>
        <v>763.33274879659734</v>
      </c>
      <c r="S890" s="22">
        <f t="shared" si="109"/>
        <v>686.99947391693763</v>
      </c>
      <c r="T890" s="22">
        <f t="shared" si="104"/>
        <v>1613.9018585754536</v>
      </c>
    </row>
    <row r="891" spans="3:20" x14ac:dyDescent="0.3">
      <c r="C891" s="20" t="s">
        <v>22</v>
      </c>
      <c r="D891" s="20">
        <v>879</v>
      </c>
      <c r="E891" s="20">
        <v>290</v>
      </c>
      <c r="F891" s="21">
        <v>70</v>
      </c>
      <c r="G891" s="22">
        <f t="shared" si="110"/>
        <v>-5.5555555555556344E-2</v>
      </c>
      <c r="H891" s="22">
        <f t="shared" si="111"/>
        <v>2.0833333333333134E-2</v>
      </c>
      <c r="I891" s="22">
        <f t="shared" si="105"/>
        <v>19.444444444444443</v>
      </c>
      <c r="J891" s="22">
        <f>'Data (2)'!$I$4*G891</f>
        <v>-58.888888888889724</v>
      </c>
      <c r="K891" s="22">
        <f>('Data (2)'!$E$4*1.225*I891^2)/2</f>
        <v>156.68429960069443</v>
      </c>
      <c r="L891" s="22">
        <f>J891+K891+'Data (2)'!$G$4</f>
        <v>232.97721071180473</v>
      </c>
      <c r="M891" s="22">
        <f t="shared" si="106"/>
        <v>4.5301124305073133</v>
      </c>
      <c r="N891" s="22">
        <f t="shared" si="107"/>
        <v>4.5301124305073133</v>
      </c>
      <c r="O891" s="23">
        <f t="shared" si="108"/>
        <v>0</v>
      </c>
      <c r="P891" s="22">
        <f>SUM($N$12:N891)</f>
        <v>2305.4314449228987</v>
      </c>
      <c r="Q891" s="22">
        <f>SUM($O$12:O891)</f>
        <v>848.14749866288594</v>
      </c>
      <c r="R891" s="22">
        <f t="shared" si="109"/>
        <v>763.33274879659734</v>
      </c>
      <c r="S891" s="22">
        <f t="shared" si="109"/>
        <v>686.99947391693763</v>
      </c>
      <c r="T891" s="22">
        <f t="shared" si="104"/>
        <v>1618.431971005961</v>
      </c>
    </row>
    <row r="892" spans="3:20" x14ac:dyDescent="0.3">
      <c r="C892" s="20" t="s">
        <v>22</v>
      </c>
      <c r="D892" s="20">
        <v>880</v>
      </c>
      <c r="E892" s="20">
        <v>291</v>
      </c>
      <c r="F892" s="21">
        <v>70</v>
      </c>
      <c r="G892" s="22">
        <f t="shared" si="110"/>
        <v>-0.1388888888888889</v>
      </c>
      <c r="H892" s="22">
        <f t="shared" si="111"/>
        <v>-0.11111111111111072</v>
      </c>
      <c r="I892" s="22">
        <f t="shared" si="105"/>
        <v>19.444444444444443</v>
      </c>
      <c r="J892" s="22">
        <f>'Data (2)'!$I$4*G892</f>
        <v>-147.22222222222223</v>
      </c>
      <c r="K892" s="22">
        <f>('Data (2)'!$E$4*1.225*I892^2)/2</f>
        <v>156.68429960069443</v>
      </c>
      <c r="L892" s="22">
        <f>J892+K892+'Data (2)'!$G$4</f>
        <v>144.64387737847221</v>
      </c>
      <c r="M892" s="22">
        <f t="shared" si="106"/>
        <v>2.8125198379147371</v>
      </c>
      <c r="N892" s="22">
        <f t="shared" si="107"/>
        <v>2.8125198379147371</v>
      </c>
      <c r="O892" s="23">
        <f t="shared" si="108"/>
        <v>0</v>
      </c>
      <c r="P892" s="22">
        <f>SUM($N$12:N892)</f>
        <v>2308.2439647608135</v>
      </c>
      <c r="Q892" s="22">
        <f>SUM($O$12:O892)</f>
        <v>848.14749866288594</v>
      </c>
      <c r="R892" s="22">
        <f t="shared" si="109"/>
        <v>763.33274879659734</v>
      </c>
      <c r="S892" s="22">
        <f t="shared" si="109"/>
        <v>686.99947391693763</v>
      </c>
      <c r="T892" s="22">
        <f t="shared" si="104"/>
        <v>1621.2444908438758</v>
      </c>
    </row>
    <row r="893" spans="3:20" x14ac:dyDescent="0.3">
      <c r="C893" s="20" t="s">
        <v>22</v>
      </c>
      <c r="D893" s="20">
        <v>881</v>
      </c>
      <c r="E893" s="20">
        <v>292</v>
      </c>
      <c r="F893" s="21">
        <v>69</v>
      </c>
      <c r="G893" s="22">
        <f t="shared" si="110"/>
        <v>-0.27777777777777779</v>
      </c>
      <c r="H893" s="22">
        <f t="shared" si="111"/>
        <v>0</v>
      </c>
      <c r="I893" s="22">
        <f t="shared" si="105"/>
        <v>19.166666666666668</v>
      </c>
      <c r="J893" s="22">
        <f>'Data (2)'!$I$4*G893</f>
        <v>-294.44444444444446</v>
      </c>
      <c r="K893" s="22">
        <f>('Data (2)'!$E$4*1.225*I893^2)/2</f>
        <v>152.23958171406252</v>
      </c>
      <c r="L893" s="22">
        <f>J893+K893+'Data (2)'!$G$4</f>
        <v>-7.0230627303819233</v>
      </c>
      <c r="M893" s="22">
        <f t="shared" si="106"/>
        <v>-0.1346087023323202</v>
      </c>
      <c r="N893" s="22">
        <f t="shared" si="107"/>
        <v>0</v>
      </c>
      <c r="O893" s="23">
        <f t="shared" si="108"/>
        <v>0.1346087023323202</v>
      </c>
      <c r="P893" s="22">
        <f>SUM($N$12:N893)</f>
        <v>2308.2439647608135</v>
      </c>
      <c r="Q893" s="22">
        <f>SUM($O$12:O893)</f>
        <v>848.28210736521828</v>
      </c>
      <c r="R893" s="22">
        <f t="shared" si="109"/>
        <v>763.4538966286965</v>
      </c>
      <c r="S893" s="22">
        <f t="shared" si="109"/>
        <v>687.1085069658269</v>
      </c>
      <c r="T893" s="22">
        <f t="shared" si="104"/>
        <v>1621.1354577949865</v>
      </c>
    </row>
    <row r="894" spans="3:20" x14ac:dyDescent="0.3">
      <c r="C894" s="20" t="s">
        <v>22</v>
      </c>
      <c r="D894" s="20">
        <v>882</v>
      </c>
      <c r="E894" s="20">
        <v>293</v>
      </c>
      <c r="F894" s="21">
        <v>68</v>
      </c>
      <c r="G894" s="22">
        <f t="shared" si="110"/>
        <v>-0.1388888888888889</v>
      </c>
      <c r="H894" s="22">
        <f t="shared" si="111"/>
        <v>0.1388888888888889</v>
      </c>
      <c r="I894" s="22">
        <f t="shared" si="105"/>
        <v>18.888888888888889</v>
      </c>
      <c r="J894" s="22">
        <f>'Data (2)'!$I$4*G894</f>
        <v>-147.22222222222223</v>
      </c>
      <c r="K894" s="22">
        <f>('Data (2)'!$E$4*1.225*I894^2)/2</f>
        <v>147.85881660277778</v>
      </c>
      <c r="L894" s="22">
        <f>J894+K894+'Data (2)'!$G$4</f>
        <v>135.81839438055556</v>
      </c>
      <c r="M894" s="22">
        <f t="shared" si="106"/>
        <v>2.5654585605216051</v>
      </c>
      <c r="N894" s="22">
        <f t="shared" si="107"/>
        <v>2.5654585605216051</v>
      </c>
      <c r="O894" s="23">
        <f t="shared" si="108"/>
        <v>0</v>
      </c>
      <c r="P894" s="22">
        <f>SUM($N$12:N894)</f>
        <v>2310.8094233213351</v>
      </c>
      <c r="Q894" s="22">
        <f>SUM($O$12:O894)</f>
        <v>848.28210736521828</v>
      </c>
      <c r="R894" s="22">
        <f t="shared" si="109"/>
        <v>763.4538966286965</v>
      </c>
      <c r="S894" s="22">
        <f t="shared" si="109"/>
        <v>687.1085069658269</v>
      </c>
      <c r="T894" s="22">
        <f t="shared" si="104"/>
        <v>1623.7009163555081</v>
      </c>
    </row>
    <row r="895" spans="3:20" x14ac:dyDescent="0.3">
      <c r="C895" s="20" t="s">
        <v>22</v>
      </c>
      <c r="D895" s="20">
        <v>883</v>
      </c>
      <c r="E895" s="20">
        <v>294</v>
      </c>
      <c r="F895" s="21">
        <v>68</v>
      </c>
      <c r="G895" s="22">
        <f t="shared" si="110"/>
        <v>0</v>
      </c>
      <c r="H895" s="22">
        <f t="shared" si="111"/>
        <v>7.6388888888888493E-2</v>
      </c>
      <c r="I895" s="22">
        <f t="shared" si="105"/>
        <v>18.888888888888889</v>
      </c>
      <c r="J895" s="22">
        <f>'Data (2)'!$I$4*G895</f>
        <v>0</v>
      </c>
      <c r="K895" s="22">
        <f>('Data (2)'!$E$4*1.225*I895^2)/2</f>
        <v>147.85881660277778</v>
      </c>
      <c r="L895" s="22">
        <f>J895+K895+'Data (2)'!$G$4</f>
        <v>283.04061660277779</v>
      </c>
      <c r="M895" s="22">
        <f t="shared" si="106"/>
        <v>5.3463227580524686</v>
      </c>
      <c r="N895" s="22">
        <f t="shared" si="107"/>
        <v>5.3463227580524686</v>
      </c>
      <c r="O895" s="23">
        <f t="shared" si="108"/>
        <v>0</v>
      </c>
      <c r="P895" s="22">
        <f>SUM($N$12:N895)</f>
        <v>2316.1557460793874</v>
      </c>
      <c r="Q895" s="22">
        <f>SUM($O$12:O895)</f>
        <v>848.28210736521828</v>
      </c>
      <c r="R895" s="22">
        <f t="shared" si="109"/>
        <v>763.4538966286965</v>
      </c>
      <c r="S895" s="22">
        <f t="shared" si="109"/>
        <v>687.1085069658269</v>
      </c>
      <c r="T895" s="22">
        <f t="shared" si="104"/>
        <v>1629.0472391135604</v>
      </c>
    </row>
    <row r="896" spans="3:20" x14ac:dyDescent="0.3">
      <c r="C896" s="20" t="s">
        <v>22</v>
      </c>
      <c r="D896" s="20">
        <v>884</v>
      </c>
      <c r="E896" s="20">
        <v>295</v>
      </c>
      <c r="F896" s="21">
        <v>68</v>
      </c>
      <c r="G896" s="22">
        <f t="shared" si="110"/>
        <v>1.3888888888888099E-2</v>
      </c>
      <c r="H896" s="22">
        <f t="shared" si="111"/>
        <v>2.7777777777778172E-2</v>
      </c>
      <c r="I896" s="22">
        <f t="shared" si="105"/>
        <v>18.888888888888889</v>
      </c>
      <c r="J896" s="22">
        <f>'Data (2)'!$I$4*G896</f>
        <v>14.722222222221385</v>
      </c>
      <c r="K896" s="22">
        <f>('Data (2)'!$E$4*1.225*I896^2)/2</f>
        <v>147.85881660277778</v>
      </c>
      <c r="L896" s="22">
        <f>J896+K896+'Data (2)'!$G$4</f>
        <v>297.76283882499916</v>
      </c>
      <c r="M896" s="22">
        <f t="shared" si="106"/>
        <v>5.6244091778055401</v>
      </c>
      <c r="N896" s="22">
        <f t="shared" si="107"/>
        <v>5.6244091778055401</v>
      </c>
      <c r="O896" s="23">
        <f t="shared" si="108"/>
        <v>0</v>
      </c>
      <c r="P896" s="22">
        <f>SUM($N$12:N896)</f>
        <v>2321.7801552571927</v>
      </c>
      <c r="Q896" s="22">
        <f>SUM($O$12:O896)</f>
        <v>848.28210736521828</v>
      </c>
      <c r="R896" s="22">
        <f t="shared" si="109"/>
        <v>763.4538966286965</v>
      </c>
      <c r="S896" s="22">
        <f t="shared" si="109"/>
        <v>687.1085069658269</v>
      </c>
      <c r="T896" s="22">
        <f t="shared" si="104"/>
        <v>1634.6716482913657</v>
      </c>
    </row>
    <row r="897" spans="3:20" x14ac:dyDescent="0.3">
      <c r="C897" s="20" t="s">
        <v>22</v>
      </c>
      <c r="D897" s="20">
        <v>885</v>
      </c>
      <c r="E897" s="20">
        <v>296</v>
      </c>
      <c r="F897" s="21">
        <v>68.099999999999994</v>
      </c>
      <c r="G897" s="22">
        <f t="shared" si="110"/>
        <v>5.5555555555556344E-2</v>
      </c>
      <c r="H897" s="22">
        <f t="shared" si="111"/>
        <v>2.7777777777778175E-2</v>
      </c>
      <c r="I897" s="22">
        <f t="shared" si="105"/>
        <v>18.916666666666664</v>
      </c>
      <c r="J897" s="22">
        <f>'Data (2)'!$I$4*G897</f>
        <v>58.888888888889724</v>
      </c>
      <c r="K897" s="22">
        <f>('Data (2)'!$E$4*1.225*I897^2)/2</f>
        <v>148.29401523901561</v>
      </c>
      <c r="L897" s="22">
        <f>J897+K897+'Data (2)'!$G$4</f>
        <v>342.36470412790533</v>
      </c>
      <c r="M897" s="22">
        <f t="shared" si="106"/>
        <v>6.4763989864195421</v>
      </c>
      <c r="N897" s="22">
        <f t="shared" si="107"/>
        <v>6.4763989864195421</v>
      </c>
      <c r="O897" s="23">
        <f t="shared" si="108"/>
        <v>0</v>
      </c>
      <c r="P897" s="22">
        <f>SUM($N$12:N897)</f>
        <v>2328.2565542436123</v>
      </c>
      <c r="Q897" s="22">
        <f>SUM($O$12:O897)</f>
        <v>848.28210736521828</v>
      </c>
      <c r="R897" s="22">
        <f t="shared" si="109"/>
        <v>763.4538966286965</v>
      </c>
      <c r="S897" s="22">
        <f t="shared" si="109"/>
        <v>687.1085069658269</v>
      </c>
      <c r="T897" s="22">
        <f t="shared" si="104"/>
        <v>1641.1480472777853</v>
      </c>
    </row>
    <row r="898" spans="3:20" x14ac:dyDescent="0.3">
      <c r="C898" s="20" t="s">
        <v>22</v>
      </c>
      <c r="D898" s="20">
        <v>886</v>
      </c>
      <c r="E898" s="20">
        <v>297</v>
      </c>
      <c r="F898" s="21">
        <v>68.400000000000006</v>
      </c>
      <c r="G898" s="22">
        <f t="shared" si="110"/>
        <v>6.9444444444444448E-2</v>
      </c>
      <c r="H898" s="22">
        <f t="shared" si="111"/>
        <v>-6.9444444444450373E-3</v>
      </c>
      <c r="I898" s="22">
        <f t="shared" si="105"/>
        <v>19</v>
      </c>
      <c r="J898" s="22">
        <f>'Data (2)'!$I$4*G898</f>
        <v>73.611111111111114</v>
      </c>
      <c r="K898" s="22">
        <f>('Data (2)'!$E$4*1.225*I898^2)/2</f>
        <v>149.60344831425002</v>
      </c>
      <c r="L898" s="22">
        <f>J898+K898+'Data (2)'!$G$4</f>
        <v>358.39635942536114</v>
      </c>
      <c r="M898" s="22">
        <f t="shared" si="106"/>
        <v>6.8095308290818624</v>
      </c>
      <c r="N898" s="22">
        <f t="shared" si="107"/>
        <v>6.8095308290818624</v>
      </c>
      <c r="O898" s="23">
        <f t="shared" si="108"/>
        <v>0</v>
      </c>
      <c r="P898" s="22">
        <f>SUM($N$12:N898)</f>
        <v>2335.066085072694</v>
      </c>
      <c r="Q898" s="22">
        <f>SUM($O$12:O898)</f>
        <v>848.28210736521828</v>
      </c>
      <c r="R898" s="22">
        <f t="shared" si="109"/>
        <v>763.4538966286965</v>
      </c>
      <c r="S898" s="22">
        <f t="shared" si="109"/>
        <v>687.1085069658269</v>
      </c>
      <c r="T898" s="22">
        <f t="shared" si="104"/>
        <v>1647.957578106867</v>
      </c>
    </row>
    <row r="899" spans="3:20" x14ac:dyDescent="0.3">
      <c r="C899" s="20" t="s">
        <v>22</v>
      </c>
      <c r="D899" s="20">
        <v>887</v>
      </c>
      <c r="E899" s="20">
        <v>298</v>
      </c>
      <c r="F899" s="21">
        <v>68.599999999999994</v>
      </c>
      <c r="G899" s="22">
        <f t="shared" si="110"/>
        <v>4.1666666666666269E-2</v>
      </c>
      <c r="H899" s="22">
        <f t="shared" si="111"/>
        <v>-4.1666666666666276E-2</v>
      </c>
      <c r="I899" s="22">
        <f t="shared" si="105"/>
        <v>19.055555555555554</v>
      </c>
      <c r="J899" s="22">
        <f>'Data (2)'!$I$4*G899</f>
        <v>44.166666666666245</v>
      </c>
      <c r="K899" s="22">
        <f>('Data (2)'!$E$4*1.225*I899^2)/2</f>
        <v>150.47960133650693</v>
      </c>
      <c r="L899" s="22">
        <f>J899+K899+'Data (2)'!$G$4</f>
        <v>329.8280680031732</v>
      </c>
      <c r="M899" s="22">
        <f t="shared" si="106"/>
        <v>6.2850570736160218</v>
      </c>
      <c r="N899" s="22">
        <f t="shared" si="107"/>
        <v>6.2850570736160218</v>
      </c>
      <c r="O899" s="23">
        <f t="shared" si="108"/>
        <v>0</v>
      </c>
      <c r="P899" s="22">
        <f>SUM($N$12:N899)</f>
        <v>2341.3511421463099</v>
      </c>
      <c r="Q899" s="22">
        <f>SUM($O$12:O899)</f>
        <v>848.28210736521828</v>
      </c>
      <c r="R899" s="22">
        <f t="shared" si="109"/>
        <v>763.4538966286965</v>
      </c>
      <c r="S899" s="22">
        <f t="shared" si="109"/>
        <v>687.1085069658269</v>
      </c>
      <c r="T899" s="22">
        <f t="shared" si="104"/>
        <v>1654.2426351804829</v>
      </c>
    </row>
    <row r="900" spans="3:20" x14ac:dyDescent="0.3">
      <c r="C900" s="20" t="s">
        <v>22</v>
      </c>
      <c r="D900" s="20">
        <v>888</v>
      </c>
      <c r="E900" s="20">
        <v>299</v>
      </c>
      <c r="F900" s="21">
        <v>68.7</v>
      </c>
      <c r="G900" s="22">
        <f t="shared" si="110"/>
        <v>-1.3888888888888099E-2</v>
      </c>
      <c r="H900" s="22">
        <f t="shared" si="111"/>
        <v>-6.2500000000000389E-2</v>
      </c>
      <c r="I900" s="22">
        <f t="shared" si="105"/>
        <v>19.083333333333332</v>
      </c>
      <c r="J900" s="22">
        <f>'Data (2)'!$I$4*G900</f>
        <v>-14.722222222221385</v>
      </c>
      <c r="K900" s="22">
        <f>('Data (2)'!$E$4*1.225*I900^2)/2</f>
        <v>150.91863713926563</v>
      </c>
      <c r="L900" s="22">
        <f>J900+K900+'Data (2)'!$G$4</f>
        <v>271.37821491704426</v>
      </c>
      <c r="M900" s="22">
        <f t="shared" si="106"/>
        <v>5.1788009346669277</v>
      </c>
      <c r="N900" s="22">
        <f t="shared" si="107"/>
        <v>5.1788009346669277</v>
      </c>
      <c r="O900" s="23">
        <f t="shared" si="108"/>
        <v>0</v>
      </c>
      <c r="P900" s="22">
        <f>SUM($N$12:N900)</f>
        <v>2346.5299430809769</v>
      </c>
      <c r="Q900" s="22">
        <f>SUM($O$12:O900)</f>
        <v>848.28210736521828</v>
      </c>
      <c r="R900" s="22">
        <f t="shared" si="109"/>
        <v>763.4538966286965</v>
      </c>
      <c r="S900" s="22">
        <f t="shared" si="109"/>
        <v>687.1085069658269</v>
      </c>
      <c r="T900" s="22">
        <f t="shared" si="104"/>
        <v>1659.4214361151498</v>
      </c>
    </row>
    <row r="901" spans="3:20" x14ac:dyDescent="0.3">
      <c r="C901" s="20" t="s">
        <v>22</v>
      </c>
      <c r="D901" s="20">
        <v>889</v>
      </c>
      <c r="E901" s="20">
        <v>300</v>
      </c>
      <c r="F901" s="21">
        <v>68.5</v>
      </c>
      <c r="G901" s="22">
        <f t="shared" si="110"/>
        <v>-8.3333333333334522E-2</v>
      </c>
      <c r="H901" s="22">
        <f t="shared" si="111"/>
        <v>-7.6388888888889478E-2</v>
      </c>
      <c r="I901" s="22">
        <f t="shared" si="105"/>
        <v>19.027777777777779</v>
      </c>
      <c r="J901" s="22">
        <f>'Data (2)'!$I$4*G901</f>
        <v>-88.333333333334593</v>
      </c>
      <c r="K901" s="22">
        <f>('Data (2)'!$E$4*1.225*I901^2)/2</f>
        <v>150.04120506150176</v>
      </c>
      <c r="L901" s="22">
        <f>J901+K901+'Data (2)'!$G$4</f>
        <v>196.88967172816717</v>
      </c>
      <c r="M901" s="22">
        <f t="shared" si="106"/>
        <v>3.7463729203831813</v>
      </c>
      <c r="N901" s="22">
        <f t="shared" si="107"/>
        <v>3.7463729203831813</v>
      </c>
      <c r="O901" s="23">
        <f t="shared" si="108"/>
        <v>0</v>
      </c>
      <c r="P901" s="22">
        <f>SUM($N$12:N901)</f>
        <v>2350.2763160013601</v>
      </c>
      <c r="Q901" s="22">
        <f>SUM($O$12:O901)</f>
        <v>848.28210736521828</v>
      </c>
      <c r="R901" s="22">
        <f t="shared" si="109"/>
        <v>763.4538966286965</v>
      </c>
      <c r="S901" s="22">
        <f t="shared" si="109"/>
        <v>687.1085069658269</v>
      </c>
      <c r="T901" s="22">
        <f t="shared" si="104"/>
        <v>1663.1678090355331</v>
      </c>
    </row>
    <row r="902" spans="3:20" x14ac:dyDescent="0.3">
      <c r="C902" s="20" t="s">
        <v>22</v>
      </c>
      <c r="D902" s="20">
        <v>890</v>
      </c>
      <c r="E902" s="20">
        <v>301</v>
      </c>
      <c r="F902" s="21">
        <v>68.099999999999994</v>
      </c>
      <c r="G902" s="22">
        <f t="shared" si="110"/>
        <v>-0.16666666666666705</v>
      </c>
      <c r="H902" s="22">
        <f t="shared" si="111"/>
        <v>-9.0277777777776569E-2</v>
      </c>
      <c r="I902" s="22">
        <f t="shared" si="105"/>
        <v>18.916666666666664</v>
      </c>
      <c r="J902" s="22">
        <f>'Data (2)'!$I$4*G902</f>
        <v>-176.66666666666706</v>
      </c>
      <c r="K902" s="22">
        <f>('Data (2)'!$E$4*1.225*I902^2)/2</f>
        <v>148.29401523901561</v>
      </c>
      <c r="L902" s="22">
        <f>J902+K902+'Data (2)'!$G$4</f>
        <v>106.80914857234856</v>
      </c>
      <c r="M902" s="22">
        <f t="shared" si="106"/>
        <v>2.0204730604935932</v>
      </c>
      <c r="N902" s="22">
        <f t="shared" si="107"/>
        <v>2.0204730604935932</v>
      </c>
      <c r="O902" s="23">
        <f t="shared" si="108"/>
        <v>0</v>
      </c>
      <c r="P902" s="22">
        <f>SUM($N$12:N902)</f>
        <v>2352.2967890618538</v>
      </c>
      <c r="Q902" s="22">
        <f>SUM($O$12:O902)</f>
        <v>848.28210736521828</v>
      </c>
      <c r="R902" s="22">
        <f t="shared" si="109"/>
        <v>763.4538966286965</v>
      </c>
      <c r="S902" s="22">
        <f t="shared" si="109"/>
        <v>687.1085069658269</v>
      </c>
      <c r="T902" s="22">
        <f t="shared" si="104"/>
        <v>1665.1882820960268</v>
      </c>
    </row>
    <row r="903" spans="3:20" x14ac:dyDescent="0.3">
      <c r="C903" s="20" t="s">
        <v>22</v>
      </c>
      <c r="D903" s="20">
        <v>891</v>
      </c>
      <c r="E903" s="20">
        <v>302</v>
      </c>
      <c r="F903" s="21">
        <v>67.3</v>
      </c>
      <c r="G903" s="22">
        <f t="shared" si="110"/>
        <v>-0.26388888888888767</v>
      </c>
      <c r="H903" s="22">
        <f t="shared" si="111"/>
        <v>-9.0277777777777582E-2</v>
      </c>
      <c r="I903" s="22">
        <f t="shared" si="105"/>
        <v>18.694444444444443</v>
      </c>
      <c r="J903" s="22">
        <f>'Data (2)'!$I$4*G903</f>
        <v>-279.72222222222092</v>
      </c>
      <c r="K903" s="22">
        <f>('Data (2)'!$E$4*1.225*I903^2)/2</f>
        <v>144.83033292621005</v>
      </c>
      <c r="L903" s="22">
        <f>J903+K903+'Data (2)'!$G$4</f>
        <v>0.28991070398913621</v>
      </c>
      <c r="M903" s="22">
        <f t="shared" si="106"/>
        <v>5.4197195495746852E-3</v>
      </c>
      <c r="N903" s="22">
        <f t="shared" si="107"/>
        <v>5.4197195495746852E-3</v>
      </c>
      <c r="O903" s="23">
        <f t="shared" si="108"/>
        <v>0</v>
      </c>
      <c r="P903" s="22">
        <f>SUM($N$12:N903)</f>
        <v>2352.3022087814034</v>
      </c>
      <c r="Q903" s="22">
        <f>SUM($O$12:O903)</f>
        <v>848.28210736521828</v>
      </c>
      <c r="R903" s="22">
        <f t="shared" si="109"/>
        <v>763.4538966286965</v>
      </c>
      <c r="S903" s="22">
        <f t="shared" si="109"/>
        <v>687.1085069658269</v>
      </c>
      <c r="T903" s="22">
        <f t="shared" si="104"/>
        <v>1665.1937018155763</v>
      </c>
    </row>
    <row r="904" spans="3:20" x14ac:dyDescent="0.3">
      <c r="C904" s="20" t="s">
        <v>22</v>
      </c>
      <c r="D904" s="20">
        <v>892</v>
      </c>
      <c r="E904" s="20">
        <v>303</v>
      </c>
      <c r="F904" s="21">
        <v>66.2</v>
      </c>
      <c r="G904" s="22">
        <f t="shared" si="110"/>
        <v>-0.34722222222222221</v>
      </c>
      <c r="H904" s="22">
        <f t="shared" si="111"/>
        <v>-4.8611111111111827E-2</v>
      </c>
      <c r="I904" s="22">
        <f t="shared" si="105"/>
        <v>18.388888888888889</v>
      </c>
      <c r="J904" s="22">
        <f>'Data (2)'!$I$4*G904</f>
        <v>-368.05555555555554</v>
      </c>
      <c r="K904" s="22">
        <f>('Data (2)'!$E$4*1.225*I904^2)/2</f>
        <v>140.13460039634032</v>
      </c>
      <c r="L904" s="22">
        <f>J904+K904+'Data (2)'!$G$4</f>
        <v>-92.739155159215215</v>
      </c>
      <c r="M904" s="22">
        <f t="shared" si="106"/>
        <v>-1.7053700198722355</v>
      </c>
      <c r="N904" s="22">
        <f t="shared" si="107"/>
        <v>0</v>
      </c>
      <c r="O904" s="23">
        <f t="shared" si="108"/>
        <v>1.7053700198722355</v>
      </c>
      <c r="P904" s="22">
        <f>SUM($N$12:N904)</f>
        <v>2352.3022087814034</v>
      </c>
      <c r="Q904" s="22">
        <f>SUM($O$12:O904)</f>
        <v>849.98747738509053</v>
      </c>
      <c r="R904" s="22">
        <f t="shared" si="109"/>
        <v>764.98872964658153</v>
      </c>
      <c r="S904" s="22">
        <f t="shared" si="109"/>
        <v>688.48985668192336</v>
      </c>
      <c r="T904" s="22">
        <f t="shared" si="104"/>
        <v>1663.81235209948</v>
      </c>
    </row>
    <row r="905" spans="3:20" x14ac:dyDescent="0.3">
      <c r="C905" s="20" t="s">
        <v>22</v>
      </c>
      <c r="D905" s="20">
        <v>893</v>
      </c>
      <c r="E905" s="20">
        <v>304</v>
      </c>
      <c r="F905" s="21">
        <v>64.8</v>
      </c>
      <c r="G905" s="22">
        <f t="shared" si="110"/>
        <v>-0.36111111111111133</v>
      </c>
      <c r="H905" s="22">
        <f t="shared" si="111"/>
        <v>2.083333333333362E-2</v>
      </c>
      <c r="I905" s="22">
        <f t="shared" si="105"/>
        <v>18</v>
      </c>
      <c r="J905" s="22">
        <f>'Data (2)'!$I$4*G905</f>
        <v>-382.777777777778</v>
      </c>
      <c r="K905" s="22">
        <f>('Data (2)'!$E$4*1.225*I905^2)/2</f>
        <v>134.270130897</v>
      </c>
      <c r="L905" s="22">
        <f>J905+K905+'Data (2)'!$G$4</f>
        <v>-113.32584688077799</v>
      </c>
      <c r="M905" s="22">
        <f t="shared" si="106"/>
        <v>-2.0398652438540039</v>
      </c>
      <c r="N905" s="22">
        <f t="shared" si="107"/>
        <v>0</v>
      </c>
      <c r="O905" s="23">
        <f t="shared" si="108"/>
        <v>2.0398652438540039</v>
      </c>
      <c r="P905" s="22">
        <f>SUM($N$12:N905)</f>
        <v>2352.3022087814034</v>
      </c>
      <c r="Q905" s="22">
        <f>SUM($O$12:O905)</f>
        <v>852.02734262894455</v>
      </c>
      <c r="R905" s="22">
        <f t="shared" si="109"/>
        <v>766.82460836605014</v>
      </c>
      <c r="S905" s="22">
        <f t="shared" si="109"/>
        <v>690.1421475294452</v>
      </c>
      <c r="T905" s="22">
        <f t="shared" si="104"/>
        <v>1662.1600612519583</v>
      </c>
    </row>
    <row r="906" spans="3:20" x14ac:dyDescent="0.3">
      <c r="C906" s="20" t="s">
        <v>22</v>
      </c>
      <c r="D906" s="20">
        <v>894</v>
      </c>
      <c r="E906" s="20">
        <v>305</v>
      </c>
      <c r="F906" s="21">
        <v>63.6</v>
      </c>
      <c r="G906" s="22">
        <f t="shared" si="110"/>
        <v>-0.30555555555555497</v>
      </c>
      <c r="H906" s="22">
        <f t="shared" si="111"/>
        <v>7.6388888888889006E-2</v>
      </c>
      <c r="I906" s="22">
        <f t="shared" si="105"/>
        <v>17.666666666666668</v>
      </c>
      <c r="J906" s="22">
        <f>'Data (2)'!$I$4*G906</f>
        <v>-323.88888888888829</v>
      </c>
      <c r="K906" s="22">
        <f>('Data (2)'!$E$4*1.225*I906^2)/2</f>
        <v>129.34320908425002</v>
      </c>
      <c r="L906" s="22">
        <f>J906+K906+'Data (2)'!$G$4</f>
        <v>-59.363879804638259</v>
      </c>
      <c r="M906" s="22">
        <f t="shared" si="106"/>
        <v>-1.0487618765486093</v>
      </c>
      <c r="N906" s="22">
        <f t="shared" si="107"/>
        <v>0</v>
      </c>
      <c r="O906" s="23">
        <f t="shared" si="108"/>
        <v>1.0487618765486093</v>
      </c>
      <c r="P906" s="22">
        <f>SUM($N$12:N906)</f>
        <v>2352.3022087814034</v>
      </c>
      <c r="Q906" s="22">
        <f>SUM($O$12:O906)</f>
        <v>853.07610450549316</v>
      </c>
      <c r="R906" s="22">
        <f t="shared" si="109"/>
        <v>767.76849405494386</v>
      </c>
      <c r="S906" s="22">
        <f t="shared" si="109"/>
        <v>690.99164464944954</v>
      </c>
      <c r="T906" s="22">
        <f t="shared" si="104"/>
        <v>1661.3105641319539</v>
      </c>
    </row>
    <row r="907" spans="3:20" x14ac:dyDescent="0.3">
      <c r="C907" s="20" t="s">
        <v>22</v>
      </c>
      <c r="D907" s="20">
        <v>895</v>
      </c>
      <c r="E907" s="20">
        <v>306</v>
      </c>
      <c r="F907" s="21">
        <v>62.6</v>
      </c>
      <c r="G907" s="22">
        <f t="shared" si="110"/>
        <v>-0.20833333333333331</v>
      </c>
      <c r="H907" s="22">
        <f t="shared" si="111"/>
        <v>0.10416666666666619</v>
      </c>
      <c r="I907" s="22">
        <f t="shared" si="105"/>
        <v>17.388888888888889</v>
      </c>
      <c r="J907" s="22">
        <f>'Data (2)'!$I$4*G907</f>
        <v>-220.83333333333331</v>
      </c>
      <c r="K907" s="22">
        <f>('Data (2)'!$E$4*1.225*I907^2)/2</f>
        <v>125.30778895984031</v>
      </c>
      <c r="L907" s="22">
        <f>J907+K907+'Data (2)'!$G$4</f>
        <v>39.656255626507004</v>
      </c>
      <c r="M907" s="22">
        <f t="shared" si="106"/>
        <v>0.68957822283870518</v>
      </c>
      <c r="N907" s="22">
        <f t="shared" si="107"/>
        <v>0.68957822283870518</v>
      </c>
      <c r="O907" s="23">
        <f t="shared" si="108"/>
        <v>0</v>
      </c>
      <c r="P907" s="22">
        <f>SUM($N$12:N907)</f>
        <v>2352.9917870042423</v>
      </c>
      <c r="Q907" s="22">
        <f>SUM($O$12:O907)</f>
        <v>853.07610450549316</v>
      </c>
      <c r="R907" s="22">
        <f t="shared" si="109"/>
        <v>767.76849405494386</v>
      </c>
      <c r="S907" s="22">
        <f t="shared" si="109"/>
        <v>690.99164464944954</v>
      </c>
      <c r="T907" s="22">
        <f t="shared" si="104"/>
        <v>1662.0001423547928</v>
      </c>
    </row>
    <row r="908" spans="3:20" x14ac:dyDescent="0.3">
      <c r="C908" s="20" t="s">
        <v>22</v>
      </c>
      <c r="D908" s="20">
        <v>896</v>
      </c>
      <c r="E908" s="20">
        <v>307</v>
      </c>
      <c r="F908" s="21">
        <v>62.1</v>
      </c>
      <c r="G908" s="22">
        <f t="shared" si="110"/>
        <v>-9.7222222222222612E-2</v>
      </c>
      <c r="H908" s="22">
        <f t="shared" si="111"/>
        <v>9.0277777777777568E-2</v>
      </c>
      <c r="I908" s="22">
        <f t="shared" si="105"/>
        <v>17.25</v>
      </c>
      <c r="J908" s="22">
        <f>'Data (2)'!$I$4*G908</f>
        <v>-103.05555555555597</v>
      </c>
      <c r="K908" s="22">
        <f>('Data (2)'!$E$4*1.225*I908^2)/2</f>
        <v>123.31406118839064</v>
      </c>
      <c r="L908" s="22">
        <f>J908+K908+'Data (2)'!$G$4</f>
        <v>155.44030563283468</v>
      </c>
      <c r="M908" s="22">
        <f t="shared" si="106"/>
        <v>2.6813452721663982</v>
      </c>
      <c r="N908" s="22">
        <f t="shared" si="107"/>
        <v>2.6813452721663982</v>
      </c>
      <c r="O908" s="23">
        <f t="shared" si="108"/>
        <v>0</v>
      </c>
      <c r="P908" s="22">
        <f>SUM($N$12:N908)</f>
        <v>2355.6731322764085</v>
      </c>
      <c r="Q908" s="22">
        <f>SUM($O$12:O908)</f>
        <v>853.07610450549316</v>
      </c>
      <c r="R908" s="22">
        <f t="shared" si="109"/>
        <v>767.76849405494386</v>
      </c>
      <c r="S908" s="22">
        <f t="shared" si="109"/>
        <v>690.99164464944954</v>
      </c>
      <c r="T908" s="22">
        <f t="shared" ref="T908:T971" si="112">P908-S908</f>
        <v>1664.6814876269591</v>
      </c>
    </row>
    <row r="909" spans="3:20" x14ac:dyDescent="0.3">
      <c r="C909" s="20" t="s">
        <v>22</v>
      </c>
      <c r="D909" s="20">
        <v>897</v>
      </c>
      <c r="E909" s="20">
        <v>308</v>
      </c>
      <c r="F909" s="21">
        <v>61.9</v>
      </c>
      <c r="G909" s="22">
        <f t="shared" si="110"/>
        <v>-2.7777777777778172E-2</v>
      </c>
      <c r="H909" s="22">
        <f t="shared" si="111"/>
        <v>4.1666666666666761E-2</v>
      </c>
      <c r="I909" s="22">
        <f t="shared" ref="I909:I972" si="113">F909/3.6</f>
        <v>17.194444444444443</v>
      </c>
      <c r="J909" s="22">
        <f>'Data (2)'!$I$4*G909</f>
        <v>-29.444444444444862</v>
      </c>
      <c r="K909" s="22">
        <f>('Data (2)'!$E$4*1.225*I909^2)/2</f>
        <v>122.52104677408506</v>
      </c>
      <c r="L909" s="22">
        <f>J909+K909+'Data (2)'!$G$4</f>
        <v>228.25840232964021</v>
      </c>
      <c r="M909" s="22">
        <f t="shared" ref="M909:M972" si="114">(I909*L909)/1000</f>
        <v>3.9247764178346465</v>
      </c>
      <c r="N909" s="22">
        <f t="shared" ref="N909:N972" si="115">IF(M909&gt;0, M909, 0)</f>
        <v>3.9247764178346465</v>
      </c>
      <c r="O909" s="23">
        <f t="shared" ref="O909:O972" si="116">ABS(IF(((I909*L909)/1000)&lt;0, ((I909*L909)/1000), 0))</f>
        <v>0</v>
      </c>
      <c r="P909" s="22">
        <f>SUM($N$12:N909)</f>
        <v>2359.597908694243</v>
      </c>
      <c r="Q909" s="22">
        <f>SUM($O$12:O909)</f>
        <v>853.07610450549316</v>
      </c>
      <c r="R909" s="22">
        <f t="shared" ref="R909:S972" si="117">Q909*($E$8/100)</f>
        <v>767.76849405494386</v>
      </c>
      <c r="S909" s="22">
        <f t="shared" si="117"/>
        <v>690.99164464944954</v>
      </c>
      <c r="T909" s="22">
        <f t="shared" si="112"/>
        <v>1668.6062640447935</v>
      </c>
    </row>
    <row r="910" spans="3:20" x14ac:dyDescent="0.3">
      <c r="C910" s="20" t="s">
        <v>22</v>
      </c>
      <c r="D910" s="20">
        <v>898</v>
      </c>
      <c r="E910" s="20">
        <v>309</v>
      </c>
      <c r="F910" s="21">
        <v>61.9</v>
      </c>
      <c r="G910" s="22">
        <f t="shared" ref="G910:G973" si="118">($F911-$F909)/2/3.6</f>
        <v>-1.3888888888889086E-2</v>
      </c>
      <c r="H910" s="22">
        <f t="shared" ref="H910:H973" si="119">($G911-$G909)/2</f>
        <v>-1.3888888888888593E-2</v>
      </c>
      <c r="I910" s="22">
        <f t="shared" si="113"/>
        <v>17.194444444444443</v>
      </c>
      <c r="J910" s="22">
        <f>'Data (2)'!$I$4*G910</f>
        <v>-14.722222222222431</v>
      </c>
      <c r="K910" s="22">
        <f>('Data (2)'!$E$4*1.225*I910^2)/2</f>
        <v>122.52104677408506</v>
      </c>
      <c r="L910" s="22">
        <f>J910+K910+'Data (2)'!$G$4</f>
        <v>242.98062455186266</v>
      </c>
      <c r="M910" s="22">
        <f t="shared" si="114"/>
        <v>4.1779168499334158</v>
      </c>
      <c r="N910" s="22">
        <f t="shared" si="115"/>
        <v>4.1779168499334158</v>
      </c>
      <c r="O910" s="23">
        <f t="shared" si="116"/>
        <v>0</v>
      </c>
      <c r="P910" s="22">
        <f>SUM($N$12:N910)</f>
        <v>2363.7758255441763</v>
      </c>
      <c r="Q910" s="22">
        <f>SUM($O$12:O910)</f>
        <v>853.07610450549316</v>
      </c>
      <c r="R910" s="22">
        <f t="shared" si="117"/>
        <v>767.76849405494386</v>
      </c>
      <c r="S910" s="22">
        <f t="shared" si="117"/>
        <v>690.99164464944954</v>
      </c>
      <c r="T910" s="22">
        <f t="shared" si="112"/>
        <v>1672.7841808947269</v>
      </c>
    </row>
    <row r="911" spans="3:20" x14ac:dyDescent="0.3">
      <c r="C911" s="20" t="s">
        <v>22</v>
      </c>
      <c r="D911" s="20">
        <v>899</v>
      </c>
      <c r="E911" s="20">
        <v>310</v>
      </c>
      <c r="F911" s="21">
        <v>61.8</v>
      </c>
      <c r="G911" s="22">
        <f t="shared" si="118"/>
        <v>-5.5555555555555358E-2</v>
      </c>
      <c r="H911" s="22">
        <f t="shared" si="119"/>
        <v>-5.5555555555555358E-2</v>
      </c>
      <c r="I911" s="22">
        <f t="shared" si="113"/>
        <v>17.166666666666664</v>
      </c>
      <c r="J911" s="22">
        <f>'Data (2)'!$I$4*G911</f>
        <v>-58.88888888888868</v>
      </c>
      <c r="K911" s="22">
        <f>('Data (2)'!$E$4*1.225*I911^2)/2</f>
        <v>122.12549885856247</v>
      </c>
      <c r="L911" s="22">
        <f>J911+K911+'Data (2)'!$G$4</f>
        <v>198.4184099696738</v>
      </c>
      <c r="M911" s="22">
        <f t="shared" si="114"/>
        <v>3.4061827044794</v>
      </c>
      <c r="N911" s="22">
        <f t="shared" si="115"/>
        <v>3.4061827044794</v>
      </c>
      <c r="O911" s="23">
        <f t="shared" si="116"/>
        <v>0</v>
      </c>
      <c r="P911" s="22">
        <f>SUM($N$12:N911)</f>
        <v>2367.1820082486556</v>
      </c>
      <c r="Q911" s="22">
        <f>SUM($O$12:O911)</f>
        <v>853.07610450549316</v>
      </c>
      <c r="R911" s="22">
        <f t="shared" si="117"/>
        <v>767.76849405494386</v>
      </c>
      <c r="S911" s="22">
        <f t="shared" si="117"/>
        <v>690.99164464944954</v>
      </c>
      <c r="T911" s="22">
        <f t="shared" si="112"/>
        <v>1676.1903635992062</v>
      </c>
    </row>
    <row r="912" spans="3:20" x14ac:dyDescent="0.3">
      <c r="C912" s="20" t="s">
        <v>22</v>
      </c>
      <c r="D912" s="20">
        <v>900</v>
      </c>
      <c r="E912" s="20">
        <v>311</v>
      </c>
      <c r="F912" s="21">
        <v>61.5</v>
      </c>
      <c r="G912" s="22">
        <f t="shared" si="118"/>
        <v>-0.12499999999999981</v>
      </c>
      <c r="H912" s="22">
        <f t="shared" si="119"/>
        <v>-9.7222222222222127E-2</v>
      </c>
      <c r="I912" s="22">
        <f t="shared" si="113"/>
        <v>17.083333333333332</v>
      </c>
      <c r="J912" s="22">
        <f>'Data (2)'!$I$4*G912</f>
        <v>-132.4999999999998</v>
      </c>
      <c r="K912" s="22">
        <f>('Data (2)'!$E$4*1.225*I912^2)/2</f>
        <v>120.94269227851561</v>
      </c>
      <c r="L912" s="22">
        <f>J912+K912+'Data (2)'!$G$4</f>
        <v>123.62449227851582</v>
      </c>
      <c r="M912" s="22">
        <f t="shared" si="114"/>
        <v>2.1119184097579784</v>
      </c>
      <c r="N912" s="22">
        <f t="shared" si="115"/>
        <v>2.1119184097579784</v>
      </c>
      <c r="O912" s="23">
        <f t="shared" si="116"/>
        <v>0</v>
      </c>
      <c r="P912" s="22">
        <f>SUM($N$12:N912)</f>
        <v>2369.2939266584135</v>
      </c>
      <c r="Q912" s="22">
        <f>SUM($O$12:O912)</f>
        <v>853.07610450549316</v>
      </c>
      <c r="R912" s="22">
        <f t="shared" si="117"/>
        <v>767.76849405494386</v>
      </c>
      <c r="S912" s="22">
        <f t="shared" si="117"/>
        <v>690.99164464944954</v>
      </c>
      <c r="T912" s="22">
        <f t="shared" si="112"/>
        <v>1678.3022820089641</v>
      </c>
    </row>
    <row r="913" spans="3:20" x14ac:dyDescent="0.3">
      <c r="C913" s="20" t="s">
        <v>22</v>
      </c>
      <c r="D913" s="20">
        <v>901</v>
      </c>
      <c r="E913" s="20">
        <v>312</v>
      </c>
      <c r="F913" s="21">
        <v>60.9</v>
      </c>
      <c r="G913" s="22">
        <f t="shared" si="118"/>
        <v>-0.24999999999999961</v>
      </c>
      <c r="H913" s="22">
        <f t="shared" si="119"/>
        <v>-0.37499999999999989</v>
      </c>
      <c r="I913" s="22">
        <f t="shared" si="113"/>
        <v>16.916666666666664</v>
      </c>
      <c r="J913" s="22">
        <f>'Data (2)'!$I$4*G913</f>
        <v>-264.9999999999996</v>
      </c>
      <c r="K913" s="22">
        <f>('Data (2)'!$E$4*1.225*I913^2)/2</f>
        <v>118.5943463677656</v>
      </c>
      <c r="L913" s="22">
        <f>J913+K913+'Data (2)'!$G$4</f>
        <v>-11.223853632234011</v>
      </c>
      <c r="M913" s="22">
        <f t="shared" si="114"/>
        <v>-0.18987019061195867</v>
      </c>
      <c r="N913" s="22">
        <f t="shared" si="115"/>
        <v>0</v>
      </c>
      <c r="O913" s="23">
        <f t="shared" si="116"/>
        <v>0.18987019061195867</v>
      </c>
      <c r="P913" s="22">
        <f>SUM($N$12:N913)</f>
        <v>2369.2939266584135</v>
      </c>
      <c r="Q913" s="22">
        <f>SUM($O$12:O913)</f>
        <v>853.2659746961051</v>
      </c>
      <c r="R913" s="22">
        <f t="shared" si="117"/>
        <v>767.93937722649457</v>
      </c>
      <c r="S913" s="22">
        <f t="shared" si="117"/>
        <v>691.14543950384518</v>
      </c>
      <c r="T913" s="22">
        <f t="shared" si="112"/>
        <v>1678.1484871545683</v>
      </c>
    </row>
    <row r="914" spans="3:20" x14ac:dyDescent="0.3">
      <c r="C914" s="20" t="s">
        <v>22</v>
      </c>
      <c r="D914" s="20">
        <v>902</v>
      </c>
      <c r="E914" s="20">
        <v>313</v>
      </c>
      <c r="F914" s="21">
        <v>59.7</v>
      </c>
      <c r="G914" s="22">
        <f t="shared" si="118"/>
        <v>-0.87499999999999956</v>
      </c>
      <c r="H914" s="22">
        <f t="shared" si="119"/>
        <v>-0.59722222222222288</v>
      </c>
      <c r="I914" s="22">
        <f t="shared" si="113"/>
        <v>16.583333333333332</v>
      </c>
      <c r="J914" s="22">
        <f>'Data (2)'!$I$4*G914</f>
        <v>-927.49999999999955</v>
      </c>
      <c r="K914" s="22">
        <f>('Data (2)'!$E$4*1.225*I914^2)/2</f>
        <v>113.96672354364061</v>
      </c>
      <c r="L914" s="22">
        <f>J914+K914+'Data (2)'!$G$4</f>
        <v>-678.35147645635902</v>
      </c>
      <c r="M914" s="22">
        <f t="shared" si="114"/>
        <v>-11.24932865123462</v>
      </c>
      <c r="N914" s="22">
        <f t="shared" si="115"/>
        <v>0</v>
      </c>
      <c r="O914" s="23">
        <f t="shared" si="116"/>
        <v>11.24932865123462</v>
      </c>
      <c r="P914" s="22">
        <f>SUM($N$12:N914)</f>
        <v>2369.2939266584135</v>
      </c>
      <c r="Q914" s="22">
        <f>SUM($O$12:O914)</f>
        <v>864.51530334733968</v>
      </c>
      <c r="R914" s="22">
        <f t="shared" si="117"/>
        <v>778.06377301260568</v>
      </c>
      <c r="S914" s="22">
        <f t="shared" si="117"/>
        <v>700.25739571134511</v>
      </c>
      <c r="T914" s="22">
        <f t="shared" si="112"/>
        <v>1669.0365309470685</v>
      </c>
    </row>
    <row r="915" spans="3:20" x14ac:dyDescent="0.3">
      <c r="C915" s="20" t="s">
        <v>22</v>
      </c>
      <c r="D915" s="20">
        <v>903</v>
      </c>
      <c r="E915" s="20">
        <v>314</v>
      </c>
      <c r="F915" s="21">
        <v>54.6</v>
      </c>
      <c r="G915" s="22">
        <f t="shared" si="118"/>
        <v>-1.4444444444444453</v>
      </c>
      <c r="H915" s="22">
        <f t="shared" si="119"/>
        <v>-0.23611111111111149</v>
      </c>
      <c r="I915" s="22">
        <f t="shared" si="113"/>
        <v>15.166666666666666</v>
      </c>
      <c r="J915" s="22">
        <f>'Data (2)'!$I$4*G915</f>
        <v>-1531.111111111112</v>
      </c>
      <c r="K915" s="22">
        <f>('Data (2)'!$E$4*1.225*I915^2)/2</f>
        <v>95.32672787706251</v>
      </c>
      <c r="L915" s="22">
        <f>J915+K915+'Data (2)'!$G$4</f>
        <v>-1300.6025832340495</v>
      </c>
      <c r="M915" s="22">
        <f t="shared" si="114"/>
        <v>-19.725805845716415</v>
      </c>
      <c r="N915" s="22">
        <f t="shared" si="115"/>
        <v>0</v>
      </c>
      <c r="O915" s="23">
        <f t="shared" si="116"/>
        <v>19.725805845716415</v>
      </c>
      <c r="P915" s="22">
        <f>SUM($N$12:N915)</f>
        <v>2369.2939266584135</v>
      </c>
      <c r="Q915" s="22">
        <f>SUM($O$12:O915)</f>
        <v>884.2411091930561</v>
      </c>
      <c r="R915" s="22">
        <f t="shared" si="117"/>
        <v>795.81699827375053</v>
      </c>
      <c r="S915" s="22">
        <f t="shared" si="117"/>
        <v>716.23529844637551</v>
      </c>
      <c r="T915" s="22">
        <f t="shared" si="112"/>
        <v>1653.058628212038</v>
      </c>
    </row>
    <row r="916" spans="3:20" x14ac:dyDescent="0.3">
      <c r="C916" s="20" t="s">
        <v>22</v>
      </c>
      <c r="D916" s="20">
        <v>904</v>
      </c>
      <c r="E916" s="20">
        <v>315</v>
      </c>
      <c r="F916" s="21">
        <v>49.3</v>
      </c>
      <c r="G916" s="22">
        <f t="shared" si="118"/>
        <v>-1.3472222222222225</v>
      </c>
      <c r="H916" s="22">
        <f t="shared" si="119"/>
        <v>0.23611111111111155</v>
      </c>
      <c r="I916" s="22">
        <f t="shared" si="113"/>
        <v>13.694444444444443</v>
      </c>
      <c r="J916" s="22">
        <f>'Data (2)'!$I$4*G916</f>
        <v>-1428.0555555555559</v>
      </c>
      <c r="K916" s="22">
        <f>('Data (2)'!$E$4*1.225*I916^2)/2</f>
        <v>77.718290476835051</v>
      </c>
      <c r="L916" s="22">
        <f>J916+K916+'Data (2)'!$G$4</f>
        <v>-1215.1554650787207</v>
      </c>
      <c r="M916" s="22">
        <f t="shared" si="114"/>
        <v>-16.640879007883587</v>
      </c>
      <c r="N916" s="22">
        <f t="shared" si="115"/>
        <v>0</v>
      </c>
      <c r="O916" s="23">
        <f t="shared" si="116"/>
        <v>16.640879007883587</v>
      </c>
      <c r="P916" s="22">
        <f>SUM($N$12:N916)</f>
        <v>2369.2939266584135</v>
      </c>
      <c r="Q916" s="22">
        <f>SUM($O$12:O916)</f>
        <v>900.88198820093965</v>
      </c>
      <c r="R916" s="22">
        <f t="shared" si="117"/>
        <v>810.79378938084574</v>
      </c>
      <c r="S916" s="22">
        <f t="shared" si="117"/>
        <v>729.71441044276116</v>
      </c>
      <c r="T916" s="22">
        <f t="shared" si="112"/>
        <v>1639.5795162156523</v>
      </c>
    </row>
    <row r="917" spans="3:20" x14ac:dyDescent="0.3">
      <c r="C917" s="20" t="s">
        <v>22</v>
      </c>
      <c r="D917" s="20">
        <v>905</v>
      </c>
      <c r="E917" s="20">
        <v>316</v>
      </c>
      <c r="F917" s="21">
        <v>44.9</v>
      </c>
      <c r="G917" s="22">
        <f t="shared" si="118"/>
        <v>-0.97222222222222221</v>
      </c>
      <c r="H917" s="22">
        <f t="shared" si="119"/>
        <v>0.43055555555555569</v>
      </c>
      <c r="I917" s="22">
        <f t="shared" si="113"/>
        <v>12.472222222222221</v>
      </c>
      <c r="J917" s="22">
        <f>'Data (2)'!$I$4*G917</f>
        <v>-1030.5555555555554</v>
      </c>
      <c r="K917" s="22">
        <f>('Data (2)'!$E$4*1.225*I917^2)/2</f>
        <v>64.464717313876733</v>
      </c>
      <c r="L917" s="22">
        <f>J917+K917+'Data (2)'!$G$4</f>
        <v>-830.90903824167867</v>
      </c>
      <c r="M917" s="22">
        <f t="shared" si="114"/>
        <v>-10.363282171403158</v>
      </c>
      <c r="N917" s="22">
        <f t="shared" si="115"/>
        <v>0</v>
      </c>
      <c r="O917" s="23">
        <f t="shared" si="116"/>
        <v>10.363282171403158</v>
      </c>
      <c r="P917" s="22">
        <f>SUM($N$12:N917)</f>
        <v>2369.2939266584135</v>
      </c>
      <c r="Q917" s="22">
        <f>SUM($O$12:O917)</f>
        <v>911.24527037234282</v>
      </c>
      <c r="R917" s="22">
        <f t="shared" si="117"/>
        <v>820.1207433351085</v>
      </c>
      <c r="S917" s="22">
        <f t="shared" si="117"/>
        <v>738.10866900159772</v>
      </c>
      <c r="T917" s="22">
        <f t="shared" si="112"/>
        <v>1631.1852576568158</v>
      </c>
    </row>
    <row r="918" spans="3:20" x14ac:dyDescent="0.3">
      <c r="C918" s="20" t="s">
        <v>22</v>
      </c>
      <c r="D918" s="20">
        <v>906</v>
      </c>
      <c r="E918" s="20">
        <v>317</v>
      </c>
      <c r="F918" s="21">
        <v>42.3</v>
      </c>
      <c r="G918" s="22">
        <f t="shared" si="118"/>
        <v>-0.4861111111111111</v>
      </c>
      <c r="H918" s="22">
        <f t="shared" si="119"/>
        <v>0.41666666666666663</v>
      </c>
      <c r="I918" s="22">
        <f t="shared" si="113"/>
        <v>11.749999999999998</v>
      </c>
      <c r="J918" s="22">
        <f>'Data (2)'!$I$4*G918</f>
        <v>-515.27777777777771</v>
      </c>
      <c r="K918" s="22">
        <f>('Data (2)'!$E$4*1.225*I918^2)/2</f>
        <v>57.215030700515619</v>
      </c>
      <c r="L918" s="22">
        <f>J918+K918+'Data (2)'!$G$4</f>
        <v>-322.88094707726208</v>
      </c>
      <c r="M918" s="22">
        <f t="shared" si="114"/>
        <v>-3.7938511281578289</v>
      </c>
      <c r="N918" s="22">
        <f t="shared" si="115"/>
        <v>0</v>
      </c>
      <c r="O918" s="23">
        <f t="shared" si="116"/>
        <v>3.7938511281578289</v>
      </c>
      <c r="P918" s="22">
        <f>SUM($N$12:N918)</f>
        <v>2369.2939266584135</v>
      </c>
      <c r="Q918" s="22">
        <f>SUM($O$12:O918)</f>
        <v>915.03912150050064</v>
      </c>
      <c r="R918" s="22">
        <f t="shared" si="117"/>
        <v>823.5352093504506</v>
      </c>
      <c r="S918" s="22">
        <f t="shared" si="117"/>
        <v>741.18168841540557</v>
      </c>
      <c r="T918" s="22">
        <f t="shared" si="112"/>
        <v>1628.1122382430081</v>
      </c>
    </row>
    <row r="919" spans="3:20" x14ac:dyDescent="0.3">
      <c r="C919" s="20" t="s">
        <v>22</v>
      </c>
      <c r="D919" s="20">
        <v>907</v>
      </c>
      <c r="E919" s="20">
        <v>318</v>
      </c>
      <c r="F919" s="21">
        <v>41.4</v>
      </c>
      <c r="G919" s="22">
        <f t="shared" si="118"/>
        <v>-0.1388888888888889</v>
      </c>
      <c r="H919" s="22">
        <f t="shared" si="119"/>
        <v>0.29166666666666685</v>
      </c>
      <c r="I919" s="22">
        <f t="shared" si="113"/>
        <v>11.5</v>
      </c>
      <c r="J919" s="22">
        <f>'Data (2)'!$I$4*G919</f>
        <v>-147.22222222222223</v>
      </c>
      <c r="K919" s="22">
        <f>('Data (2)'!$E$4*1.225*I919^2)/2</f>
        <v>54.806249417062503</v>
      </c>
      <c r="L919" s="22">
        <f>J919+K919+'Data (2)'!$G$4</f>
        <v>42.765827194840284</v>
      </c>
      <c r="M919" s="22">
        <f t="shared" si="114"/>
        <v>0.49180701274066324</v>
      </c>
      <c r="N919" s="22">
        <f t="shared" si="115"/>
        <v>0.49180701274066324</v>
      </c>
      <c r="O919" s="23">
        <f t="shared" si="116"/>
        <v>0</v>
      </c>
      <c r="P919" s="22">
        <f>SUM($N$12:N919)</f>
        <v>2369.785733671154</v>
      </c>
      <c r="Q919" s="22">
        <f>SUM($O$12:O919)</f>
        <v>915.03912150050064</v>
      </c>
      <c r="R919" s="22">
        <f t="shared" si="117"/>
        <v>823.5352093504506</v>
      </c>
      <c r="S919" s="22">
        <f t="shared" si="117"/>
        <v>741.18168841540557</v>
      </c>
      <c r="T919" s="22">
        <f t="shared" si="112"/>
        <v>1628.6040452557486</v>
      </c>
    </row>
    <row r="920" spans="3:20" x14ac:dyDescent="0.3">
      <c r="C920" s="20" t="s">
        <v>22</v>
      </c>
      <c r="D920" s="20">
        <v>908</v>
      </c>
      <c r="E920" s="20">
        <v>319</v>
      </c>
      <c r="F920" s="21">
        <v>41.3</v>
      </c>
      <c r="G920" s="22">
        <f t="shared" si="118"/>
        <v>9.7222222222222612E-2</v>
      </c>
      <c r="H920" s="22">
        <f t="shared" si="119"/>
        <v>0.30555555555555591</v>
      </c>
      <c r="I920" s="22">
        <f t="shared" si="113"/>
        <v>11.472222222222221</v>
      </c>
      <c r="J920" s="22">
        <f>'Data (2)'!$I$4*G920</f>
        <v>103.05555555555597</v>
      </c>
      <c r="K920" s="22">
        <f>('Data (2)'!$E$4*1.225*I920^2)/2</f>
        <v>54.541804691001737</v>
      </c>
      <c r="L920" s="22">
        <f>J920+K920+'Data (2)'!$G$4</f>
        <v>292.77916024655769</v>
      </c>
      <c r="M920" s="22">
        <f t="shared" si="114"/>
        <v>3.3588275883841203</v>
      </c>
      <c r="N920" s="22">
        <f t="shared" si="115"/>
        <v>3.3588275883841203</v>
      </c>
      <c r="O920" s="23">
        <f t="shared" si="116"/>
        <v>0</v>
      </c>
      <c r="P920" s="22">
        <f>SUM($N$12:N920)</f>
        <v>2373.144561259538</v>
      </c>
      <c r="Q920" s="22">
        <f>SUM($O$12:O920)</f>
        <v>915.03912150050064</v>
      </c>
      <c r="R920" s="22">
        <f t="shared" si="117"/>
        <v>823.5352093504506</v>
      </c>
      <c r="S920" s="22">
        <f t="shared" si="117"/>
        <v>741.18168841540557</v>
      </c>
      <c r="T920" s="22">
        <f t="shared" si="112"/>
        <v>1631.9628728441326</v>
      </c>
    </row>
    <row r="921" spans="3:20" x14ac:dyDescent="0.3">
      <c r="C921" s="20" t="s">
        <v>22</v>
      </c>
      <c r="D921" s="20">
        <v>909</v>
      </c>
      <c r="E921" s="20">
        <v>320</v>
      </c>
      <c r="F921" s="21">
        <v>42.1</v>
      </c>
      <c r="G921" s="22">
        <f t="shared" si="118"/>
        <v>0.47222222222222299</v>
      </c>
      <c r="H921" s="22">
        <f t="shared" si="119"/>
        <v>0.38888888888888845</v>
      </c>
      <c r="I921" s="22">
        <f t="shared" si="113"/>
        <v>11.694444444444445</v>
      </c>
      <c r="J921" s="22">
        <f>'Data (2)'!$I$4*G921</f>
        <v>500.55555555555634</v>
      </c>
      <c r="K921" s="22">
        <f>('Data (2)'!$E$4*1.225*I921^2)/2</f>
        <v>56.675269276585084</v>
      </c>
      <c r="L921" s="22">
        <f>J921+K921+'Data (2)'!$G$4</f>
        <v>692.41262483214155</v>
      </c>
      <c r="M921" s="22">
        <f t="shared" si="114"/>
        <v>8.0973809737314326</v>
      </c>
      <c r="N921" s="22">
        <f t="shared" si="115"/>
        <v>8.0973809737314326</v>
      </c>
      <c r="O921" s="23">
        <f t="shared" si="116"/>
        <v>0</v>
      </c>
      <c r="P921" s="22">
        <f>SUM($N$12:N921)</f>
        <v>2381.2419422332696</v>
      </c>
      <c r="Q921" s="22">
        <f>SUM($O$12:O921)</f>
        <v>915.03912150050064</v>
      </c>
      <c r="R921" s="22">
        <f t="shared" si="117"/>
        <v>823.5352093504506</v>
      </c>
      <c r="S921" s="22">
        <f t="shared" si="117"/>
        <v>741.18168841540557</v>
      </c>
      <c r="T921" s="22">
        <f t="shared" si="112"/>
        <v>1640.0602538178641</v>
      </c>
    </row>
    <row r="922" spans="3:20" x14ac:dyDescent="0.3">
      <c r="C922" s="20" t="s">
        <v>22</v>
      </c>
      <c r="D922" s="20">
        <v>910</v>
      </c>
      <c r="E922" s="20">
        <v>321</v>
      </c>
      <c r="F922" s="21">
        <v>44.7</v>
      </c>
      <c r="G922" s="22">
        <f t="shared" si="118"/>
        <v>0.87499999999999956</v>
      </c>
      <c r="H922" s="22">
        <f t="shared" si="119"/>
        <v>0.22916666666666596</v>
      </c>
      <c r="I922" s="22">
        <f t="shared" si="113"/>
        <v>12.416666666666668</v>
      </c>
      <c r="J922" s="22">
        <f>'Data (2)'!$I$4*G922</f>
        <v>927.49999999999955</v>
      </c>
      <c r="K922" s="22">
        <f>('Data (2)'!$E$4*1.225*I922^2)/2</f>
        <v>63.89170044676564</v>
      </c>
      <c r="L922" s="22">
        <f>J922+K922+'Data (2)'!$G$4</f>
        <v>1126.5735004467651</v>
      </c>
      <c r="M922" s="22">
        <f t="shared" si="114"/>
        <v>13.988287630547335</v>
      </c>
      <c r="N922" s="22">
        <f t="shared" si="115"/>
        <v>13.988287630547335</v>
      </c>
      <c r="O922" s="23">
        <f t="shared" si="116"/>
        <v>0</v>
      </c>
      <c r="P922" s="22">
        <f>SUM($N$12:N922)</f>
        <v>2395.2302298638169</v>
      </c>
      <c r="Q922" s="22">
        <f>SUM($O$12:O922)</f>
        <v>915.03912150050064</v>
      </c>
      <c r="R922" s="22">
        <f t="shared" si="117"/>
        <v>823.5352093504506</v>
      </c>
      <c r="S922" s="22">
        <f t="shared" si="117"/>
        <v>741.18168841540557</v>
      </c>
      <c r="T922" s="22">
        <f t="shared" si="112"/>
        <v>1654.0485414484115</v>
      </c>
    </row>
    <row r="923" spans="3:20" x14ac:dyDescent="0.3">
      <c r="C923" s="20" t="s">
        <v>22</v>
      </c>
      <c r="D923" s="20">
        <v>911</v>
      </c>
      <c r="E923" s="20">
        <v>322</v>
      </c>
      <c r="F923" s="21">
        <v>48.4</v>
      </c>
      <c r="G923" s="22">
        <f t="shared" si="118"/>
        <v>0.93055555555555491</v>
      </c>
      <c r="H923" s="22">
        <f t="shared" si="119"/>
        <v>-0.1388888888888884</v>
      </c>
      <c r="I923" s="22">
        <f t="shared" si="113"/>
        <v>13.444444444444443</v>
      </c>
      <c r="J923" s="22">
        <f>'Data (2)'!$I$4*G923</f>
        <v>986.38888888888823</v>
      </c>
      <c r="K923" s="22">
        <f>('Data (2)'!$E$4*1.225*I923^2)/2</f>
        <v>74.906606708694426</v>
      </c>
      <c r="L923" s="22">
        <f>J923+K923+'Data (2)'!$G$4</f>
        <v>1196.4772955975827</v>
      </c>
      <c r="M923" s="22">
        <f t="shared" si="114"/>
        <v>16.085972529700832</v>
      </c>
      <c r="N923" s="22">
        <f t="shared" si="115"/>
        <v>16.085972529700832</v>
      </c>
      <c r="O923" s="23">
        <f t="shared" si="116"/>
        <v>0</v>
      </c>
      <c r="P923" s="22">
        <f>SUM($N$12:N923)</f>
        <v>2411.3162023935179</v>
      </c>
      <c r="Q923" s="22">
        <f>SUM($O$12:O923)</f>
        <v>915.03912150050064</v>
      </c>
      <c r="R923" s="22">
        <f t="shared" si="117"/>
        <v>823.5352093504506</v>
      </c>
      <c r="S923" s="22">
        <f t="shared" si="117"/>
        <v>741.18168841540557</v>
      </c>
      <c r="T923" s="22">
        <f t="shared" si="112"/>
        <v>1670.1345139781124</v>
      </c>
    </row>
    <row r="924" spans="3:20" x14ac:dyDescent="0.3">
      <c r="C924" s="20" t="s">
        <v>22</v>
      </c>
      <c r="D924" s="20">
        <v>912</v>
      </c>
      <c r="E924" s="20">
        <v>323</v>
      </c>
      <c r="F924" s="21">
        <v>51.4</v>
      </c>
      <c r="G924" s="22">
        <f t="shared" si="118"/>
        <v>0.59722222222222276</v>
      </c>
      <c r="H924" s="22">
        <f t="shared" si="119"/>
        <v>-0.28472222222222177</v>
      </c>
      <c r="I924" s="22">
        <f t="shared" si="113"/>
        <v>14.277777777777777</v>
      </c>
      <c r="J924" s="22">
        <f>'Data (2)'!$I$4*G924</f>
        <v>633.05555555555611</v>
      </c>
      <c r="K924" s="22">
        <f>('Data (2)'!$E$4*1.225*I924^2)/2</f>
        <v>84.480337178173599</v>
      </c>
      <c r="L924" s="22">
        <f>J924+K924+'Data (2)'!$G$4</f>
        <v>852.71769273372979</v>
      </c>
      <c r="M924" s="22">
        <f t="shared" si="114"/>
        <v>12.174913724031585</v>
      </c>
      <c r="N924" s="22">
        <f t="shared" si="115"/>
        <v>12.174913724031585</v>
      </c>
      <c r="O924" s="23">
        <f t="shared" si="116"/>
        <v>0</v>
      </c>
      <c r="P924" s="22">
        <f>SUM($N$12:N924)</f>
        <v>2423.4911161175496</v>
      </c>
      <c r="Q924" s="22">
        <f>SUM($O$12:O924)</f>
        <v>915.03912150050064</v>
      </c>
      <c r="R924" s="22">
        <f t="shared" si="117"/>
        <v>823.5352093504506</v>
      </c>
      <c r="S924" s="22">
        <f t="shared" si="117"/>
        <v>741.18168841540557</v>
      </c>
      <c r="T924" s="22">
        <f t="shared" si="112"/>
        <v>1682.3094277021441</v>
      </c>
    </row>
    <row r="925" spans="3:20" x14ac:dyDescent="0.3">
      <c r="C925" s="20" t="s">
        <v>22</v>
      </c>
      <c r="D925" s="20">
        <v>913</v>
      </c>
      <c r="E925" s="20">
        <v>324</v>
      </c>
      <c r="F925" s="21">
        <v>52.7</v>
      </c>
      <c r="G925" s="22">
        <f t="shared" si="118"/>
        <v>0.36111111111111133</v>
      </c>
      <c r="H925" s="22">
        <f t="shared" si="119"/>
        <v>-4.9960036108132044E-16</v>
      </c>
      <c r="I925" s="22">
        <f t="shared" si="113"/>
        <v>14.638888888888889</v>
      </c>
      <c r="J925" s="22">
        <f>'Data (2)'!$I$4*G925</f>
        <v>382.777777777778</v>
      </c>
      <c r="K925" s="22">
        <f>('Data (2)'!$E$4*1.225*I925^2)/2</f>
        <v>88.807701722043419</v>
      </c>
      <c r="L925" s="22">
        <f>J925+K925+'Data (2)'!$G$4</f>
        <v>606.76727949982137</v>
      </c>
      <c r="M925" s="22">
        <f t="shared" si="114"/>
        <v>8.8823987860112741</v>
      </c>
      <c r="N925" s="22">
        <f t="shared" si="115"/>
        <v>8.8823987860112741</v>
      </c>
      <c r="O925" s="23">
        <f t="shared" si="116"/>
        <v>0</v>
      </c>
      <c r="P925" s="22">
        <f>SUM($N$12:N925)</f>
        <v>2432.373514903561</v>
      </c>
      <c r="Q925" s="22">
        <f>SUM($O$12:O925)</f>
        <v>915.03912150050064</v>
      </c>
      <c r="R925" s="22">
        <f t="shared" si="117"/>
        <v>823.5352093504506</v>
      </c>
      <c r="S925" s="22">
        <f t="shared" si="117"/>
        <v>741.18168841540557</v>
      </c>
      <c r="T925" s="22">
        <f t="shared" si="112"/>
        <v>1691.1918264881556</v>
      </c>
    </row>
    <row r="926" spans="3:20" x14ac:dyDescent="0.3">
      <c r="C926" s="20" t="s">
        <v>22</v>
      </c>
      <c r="D926" s="20">
        <v>914</v>
      </c>
      <c r="E926" s="20">
        <v>325</v>
      </c>
      <c r="F926" s="21">
        <v>54</v>
      </c>
      <c r="G926" s="22">
        <f t="shared" si="118"/>
        <v>0.59722222222222177</v>
      </c>
      <c r="H926" s="22">
        <f t="shared" si="119"/>
        <v>0.10416666666666666</v>
      </c>
      <c r="I926" s="22">
        <f t="shared" si="113"/>
        <v>15</v>
      </c>
      <c r="J926" s="22">
        <f>'Data (2)'!$I$4*G926</f>
        <v>633.05555555555509</v>
      </c>
      <c r="K926" s="22">
        <f>('Data (2)'!$E$4*1.225*I926^2)/2</f>
        <v>93.243146456250003</v>
      </c>
      <c r="L926" s="22">
        <f>J926+K926+'Data (2)'!$G$4</f>
        <v>861.48050201180513</v>
      </c>
      <c r="M926" s="22">
        <f t="shared" si="114"/>
        <v>12.922207530177076</v>
      </c>
      <c r="N926" s="22">
        <f t="shared" si="115"/>
        <v>12.922207530177076</v>
      </c>
      <c r="O926" s="23">
        <f t="shared" si="116"/>
        <v>0</v>
      </c>
      <c r="P926" s="22">
        <f>SUM($N$12:N926)</f>
        <v>2445.2957224337383</v>
      </c>
      <c r="Q926" s="22">
        <f>SUM($O$12:O926)</f>
        <v>915.03912150050064</v>
      </c>
      <c r="R926" s="22">
        <f t="shared" si="117"/>
        <v>823.5352093504506</v>
      </c>
      <c r="S926" s="22">
        <f t="shared" si="117"/>
        <v>741.18168841540557</v>
      </c>
      <c r="T926" s="22">
        <f t="shared" si="112"/>
        <v>1704.1140340183329</v>
      </c>
    </row>
    <row r="927" spans="3:20" x14ac:dyDescent="0.3">
      <c r="C927" s="20" t="s">
        <v>22</v>
      </c>
      <c r="D927" s="20">
        <v>915</v>
      </c>
      <c r="E927" s="20">
        <v>326</v>
      </c>
      <c r="F927" s="21">
        <v>57</v>
      </c>
      <c r="G927" s="22">
        <f t="shared" si="118"/>
        <v>0.56944444444444464</v>
      </c>
      <c r="H927" s="22">
        <f t="shared" si="119"/>
        <v>-0.1458333333333329</v>
      </c>
      <c r="I927" s="22">
        <f t="shared" si="113"/>
        <v>15.833333333333332</v>
      </c>
      <c r="J927" s="22">
        <f>'Data (2)'!$I$4*G927</f>
        <v>603.61111111111131</v>
      </c>
      <c r="K927" s="22">
        <f>('Data (2)'!$E$4*1.225*I927^2)/2</f>
        <v>103.89128355156249</v>
      </c>
      <c r="L927" s="22">
        <f>J927+K927+'Data (2)'!$G$4</f>
        <v>842.68419466267392</v>
      </c>
      <c r="M927" s="22">
        <f t="shared" si="114"/>
        <v>13.342499748825668</v>
      </c>
      <c r="N927" s="22">
        <f t="shared" si="115"/>
        <v>13.342499748825668</v>
      </c>
      <c r="O927" s="23">
        <f t="shared" si="116"/>
        <v>0</v>
      </c>
      <c r="P927" s="22">
        <f>SUM($N$12:N927)</f>
        <v>2458.6382221825638</v>
      </c>
      <c r="Q927" s="22">
        <f>SUM($O$12:O927)</f>
        <v>915.03912150050064</v>
      </c>
      <c r="R927" s="22">
        <f t="shared" si="117"/>
        <v>823.5352093504506</v>
      </c>
      <c r="S927" s="22">
        <f t="shared" si="117"/>
        <v>741.18168841540557</v>
      </c>
      <c r="T927" s="22">
        <f t="shared" si="112"/>
        <v>1717.4565337671584</v>
      </c>
    </row>
    <row r="928" spans="3:20" x14ac:dyDescent="0.3">
      <c r="C928" s="20" t="s">
        <v>22</v>
      </c>
      <c r="D928" s="20">
        <v>916</v>
      </c>
      <c r="E928" s="20">
        <v>327</v>
      </c>
      <c r="F928" s="21">
        <v>58.1</v>
      </c>
      <c r="G928" s="22">
        <f t="shared" si="118"/>
        <v>0.30555555555555597</v>
      </c>
      <c r="H928" s="22">
        <f t="shared" si="119"/>
        <v>-0.22222222222222243</v>
      </c>
      <c r="I928" s="22">
        <f t="shared" si="113"/>
        <v>16.138888888888889</v>
      </c>
      <c r="J928" s="22">
        <f>'Data (2)'!$I$4*G928</f>
        <v>323.88888888888931</v>
      </c>
      <c r="K928" s="22">
        <f>('Data (2)'!$E$4*1.225*I928^2)/2</f>
        <v>107.93981399491842</v>
      </c>
      <c r="L928" s="22">
        <f>J928+K928+'Data (2)'!$G$4</f>
        <v>567.0105028838077</v>
      </c>
      <c r="M928" s="22">
        <f t="shared" si="114"/>
        <v>9.1509195048747856</v>
      </c>
      <c r="N928" s="22">
        <f t="shared" si="115"/>
        <v>9.1509195048747856</v>
      </c>
      <c r="O928" s="23">
        <f t="shared" si="116"/>
        <v>0</v>
      </c>
      <c r="P928" s="22">
        <f>SUM($N$12:N928)</f>
        <v>2467.7891416874386</v>
      </c>
      <c r="Q928" s="22">
        <f>SUM($O$12:O928)</f>
        <v>915.03912150050064</v>
      </c>
      <c r="R928" s="22">
        <f t="shared" si="117"/>
        <v>823.5352093504506</v>
      </c>
      <c r="S928" s="22">
        <f t="shared" si="117"/>
        <v>741.18168841540557</v>
      </c>
      <c r="T928" s="22">
        <f t="shared" si="112"/>
        <v>1726.6074532720331</v>
      </c>
    </row>
    <row r="929" spans="3:20" x14ac:dyDescent="0.3">
      <c r="C929" s="20" t="s">
        <v>22</v>
      </c>
      <c r="D929" s="20">
        <v>917</v>
      </c>
      <c r="E929" s="20">
        <v>328</v>
      </c>
      <c r="F929" s="21">
        <v>59.2</v>
      </c>
      <c r="G929" s="22">
        <f t="shared" si="118"/>
        <v>0.12499999999999981</v>
      </c>
      <c r="H929" s="22">
        <f t="shared" si="119"/>
        <v>-0.15972222222222252</v>
      </c>
      <c r="I929" s="22">
        <f t="shared" si="113"/>
        <v>16.444444444444446</v>
      </c>
      <c r="J929" s="22">
        <f>'Data (2)'!$I$4*G929</f>
        <v>132.4999999999998</v>
      </c>
      <c r="K929" s="22">
        <f>('Data (2)'!$E$4*1.225*I929^2)/2</f>
        <v>112.06572729644448</v>
      </c>
      <c r="L929" s="22">
        <f>J929+K929+'Data (2)'!$G$4</f>
        <v>379.74752729644428</v>
      </c>
      <c r="M929" s="22">
        <f t="shared" si="114"/>
        <v>6.2447371155415281</v>
      </c>
      <c r="N929" s="22">
        <f t="shared" si="115"/>
        <v>6.2447371155415281</v>
      </c>
      <c r="O929" s="23">
        <f t="shared" si="116"/>
        <v>0</v>
      </c>
      <c r="P929" s="22">
        <f>SUM($N$12:N929)</f>
        <v>2474.0338788029803</v>
      </c>
      <c r="Q929" s="22">
        <f>SUM($O$12:O929)</f>
        <v>915.03912150050064</v>
      </c>
      <c r="R929" s="22">
        <f t="shared" si="117"/>
        <v>823.5352093504506</v>
      </c>
      <c r="S929" s="22">
        <f t="shared" si="117"/>
        <v>741.18168841540557</v>
      </c>
      <c r="T929" s="22">
        <f t="shared" si="112"/>
        <v>1732.8521903875749</v>
      </c>
    </row>
    <row r="930" spans="3:20" x14ac:dyDescent="0.3">
      <c r="C930" s="20" t="s">
        <v>22</v>
      </c>
      <c r="D930" s="20">
        <v>918</v>
      </c>
      <c r="E930" s="20">
        <v>329</v>
      </c>
      <c r="F930" s="21">
        <v>59</v>
      </c>
      <c r="G930" s="22">
        <f t="shared" si="118"/>
        <v>-1.3888888888889086E-2</v>
      </c>
      <c r="H930" s="22">
        <f t="shared" si="119"/>
        <v>-2.7777777777777679E-2</v>
      </c>
      <c r="I930" s="22">
        <f t="shared" si="113"/>
        <v>16.388888888888889</v>
      </c>
      <c r="J930" s="22">
        <f>'Data (2)'!$I$4*G930</f>
        <v>-14.722222222222431</v>
      </c>
      <c r="K930" s="22">
        <f>('Data (2)'!$E$4*1.225*I930^2)/2</f>
        <v>111.30980549184028</v>
      </c>
      <c r="L930" s="22">
        <f>J930+K930+'Data (2)'!$G$4</f>
        <v>231.76938326961786</v>
      </c>
      <c r="M930" s="22">
        <f t="shared" si="114"/>
        <v>3.7984426702520704</v>
      </c>
      <c r="N930" s="22">
        <f t="shared" si="115"/>
        <v>3.7984426702520704</v>
      </c>
      <c r="O930" s="23">
        <f t="shared" si="116"/>
        <v>0</v>
      </c>
      <c r="P930" s="22">
        <f>SUM($N$12:N930)</f>
        <v>2477.8323214732322</v>
      </c>
      <c r="Q930" s="22">
        <f>SUM($O$12:O930)</f>
        <v>915.03912150050064</v>
      </c>
      <c r="R930" s="22">
        <f t="shared" si="117"/>
        <v>823.5352093504506</v>
      </c>
      <c r="S930" s="22">
        <f t="shared" si="117"/>
        <v>741.18168841540557</v>
      </c>
      <c r="T930" s="22">
        <f t="shared" si="112"/>
        <v>1736.6506330578268</v>
      </c>
    </row>
    <row r="931" spans="3:20" x14ac:dyDescent="0.3">
      <c r="C931" s="20" t="s">
        <v>22</v>
      </c>
      <c r="D931" s="20">
        <v>919</v>
      </c>
      <c r="E931" s="20">
        <v>330</v>
      </c>
      <c r="F931" s="21">
        <v>59.1</v>
      </c>
      <c r="G931" s="22">
        <f t="shared" si="118"/>
        <v>6.9444444444444448E-2</v>
      </c>
      <c r="H931" s="22">
        <f t="shared" si="119"/>
        <v>0.10416666666666667</v>
      </c>
      <c r="I931" s="22">
        <f t="shared" si="113"/>
        <v>16.416666666666668</v>
      </c>
      <c r="J931" s="22">
        <f>'Data (2)'!$I$4*G931</f>
        <v>73.611111111111114</v>
      </c>
      <c r="K931" s="22">
        <f>('Data (2)'!$E$4*1.225*I931^2)/2</f>
        <v>111.68744663026564</v>
      </c>
      <c r="L931" s="22">
        <f>J931+K931+'Data (2)'!$G$4</f>
        <v>320.48035774137679</v>
      </c>
      <c r="M931" s="22">
        <f t="shared" si="114"/>
        <v>5.2612192062542693</v>
      </c>
      <c r="N931" s="22">
        <f t="shared" si="115"/>
        <v>5.2612192062542693</v>
      </c>
      <c r="O931" s="23">
        <f t="shared" si="116"/>
        <v>0</v>
      </c>
      <c r="P931" s="22">
        <f>SUM($N$12:N931)</f>
        <v>2483.0935406794865</v>
      </c>
      <c r="Q931" s="22">
        <f>SUM($O$12:O931)</f>
        <v>915.03912150050064</v>
      </c>
      <c r="R931" s="22">
        <f t="shared" si="117"/>
        <v>823.5352093504506</v>
      </c>
      <c r="S931" s="22">
        <f t="shared" si="117"/>
        <v>741.18168841540557</v>
      </c>
      <c r="T931" s="22">
        <f t="shared" si="112"/>
        <v>1741.9118522640811</v>
      </c>
    </row>
    <row r="932" spans="3:20" x14ac:dyDescent="0.3">
      <c r="C932" s="20" t="s">
        <v>22</v>
      </c>
      <c r="D932" s="20">
        <v>920</v>
      </c>
      <c r="E932" s="20">
        <v>331</v>
      </c>
      <c r="F932" s="21">
        <v>59.5</v>
      </c>
      <c r="G932" s="22">
        <f t="shared" si="118"/>
        <v>0.19444444444444425</v>
      </c>
      <c r="H932" s="22">
        <f t="shared" si="119"/>
        <v>0.15972222222222204</v>
      </c>
      <c r="I932" s="22">
        <f t="shared" si="113"/>
        <v>16.527777777777779</v>
      </c>
      <c r="J932" s="22">
        <f>'Data (2)'!$I$4*G932</f>
        <v>206.11111111111092</v>
      </c>
      <c r="K932" s="22">
        <f>('Data (2)'!$E$4*1.225*I932^2)/2</f>
        <v>113.20440646150176</v>
      </c>
      <c r="L932" s="22">
        <f>J932+K932+'Data (2)'!$G$4</f>
        <v>454.4973175726127</v>
      </c>
      <c r="M932" s="22">
        <f t="shared" si="114"/>
        <v>7.5118306654362375</v>
      </c>
      <c r="N932" s="22">
        <f t="shared" si="115"/>
        <v>7.5118306654362375</v>
      </c>
      <c r="O932" s="23">
        <f t="shared" si="116"/>
        <v>0</v>
      </c>
      <c r="P932" s="22">
        <f>SUM($N$12:N932)</f>
        <v>2490.6053713449228</v>
      </c>
      <c r="Q932" s="22">
        <f>SUM($O$12:O932)</f>
        <v>915.03912150050064</v>
      </c>
      <c r="R932" s="22">
        <f t="shared" si="117"/>
        <v>823.5352093504506</v>
      </c>
      <c r="S932" s="22">
        <f t="shared" si="117"/>
        <v>741.18168841540557</v>
      </c>
      <c r="T932" s="22">
        <f t="shared" si="112"/>
        <v>1749.4236829295173</v>
      </c>
    </row>
    <row r="933" spans="3:20" x14ac:dyDescent="0.3">
      <c r="C933" s="20" t="s">
        <v>22</v>
      </c>
      <c r="D933" s="20">
        <v>921</v>
      </c>
      <c r="E933" s="20">
        <v>332</v>
      </c>
      <c r="F933" s="21">
        <v>60.5</v>
      </c>
      <c r="G933" s="22">
        <f t="shared" si="118"/>
        <v>0.38888888888888851</v>
      </c>
      <c r="H933" s="22">
        <f t="shared" si="119"/>
        <v>0.13888888888888887</v>
      </c>
      <c r="I933" s="22">
        <f t="shared" si="113"/>
        <v>16.805555555555554</v>
      </c>
      <c r="J933" s="22">
        <f>'Data (2)'!$I$4*G933</f>
        <v>412.22222222222183</v>
      </c>
      <c r="K933" s="22">
        <f>('Data (2)'!$E$4*1.225*I933^2)/2</f>
        <v>117.04157298233505</v>
      </c>
      <c r="L933" s="22">
        <f>J933+K933+'Data (2)'!$G$4</f>
        <v>664.44559520455687</v>
      </c>
      <c r="M933" s="22">
        <f t="shared" si="114"/>
        <v>11.166377363854357</v>
      </c>
      <c r="N933" s="22">
        <f t="shared" si="115"/>
        <v>11.166377363854357</v>
      </c>
      <c r="O933" s="23">
        <f t="shared" si="116"/>
        <v>0</v>
      </c>
      <c r="P933" s="22">
        <f>SUM($N$12:N933)</f>
        <v>2501.7717487087771</v>
      </c>
      <c r="Q933" s="22">
        <f>SUM($O$12:O933)</f>
        <v>915.03912150050064</v>
      </c>
      <c r="R933" s="22">
        <f t="shared" si="117"/>
        <v>823.5352093504506</v>
      </c>
      <c r="S933" s="22">
        <f t="shared" si="117"/>
        <v>741.18168841540557</v>
      </c>
      <c r="T933" s="22">
        <f t="shared" si="112"/>
        <v>1760.5900602933716</v>
      </c>
    </row>
    <row r="934" spans="3:20" x14ac:dyDescent="0.3">
      <c r="C934" s="20" t="s">
        <v>22</v>
      </c>
      <c r="D934" s="20">
        <v>922</v>
      </c>
      <c r="E934" s="20">
        <v>333</v>
      </c>
      <c r="F934" s="21">
        <v>62.3</v>
      </c>
      <c r="G934" s="22">
        <f t="shared" si="118"/>
        <v>0.47222222222222199</v>
      </c>
      <c r="H934" s="22">
        <f t="shared" si="119"/>
        <v>0</v>
      </c>
      <c r="I934" s="22">
        <f t="shared" si="113"/>
        <v>17.305555555555554</v>
      </c>
      <c r="J934" s="22">
        <f>'Data (2)'!$I$4*G934</f>
        <v>500.55555555555532</v>
      </c>
      <c r="K934" s="22">
        <f>('Data (2)'!$E$4*1.225*I934^2)/2</f>
        <v>124.10963371371005</v>
      </c>
      <c r="L934" s="22">
        <f>J934+K934+'Data (2)'!$G$4</f>
        <v>759.84698926926535</v>
      </c>
      <c r="M934" s="22">
        <f t="shared" si="114"/>
        <v>13.149574286520895</v>
      </c>
      <c r="N934" s="22">
        <f t="shared" si="115"/>
        <v>13.149574286520895</v>
      </c>
      <c r="O934" s="23">
        <f t="shared" si="116"/>
        <v>0</v>
      </c>
      <c r="P934" s="22">
        <f>SUM($N$12:N934)</f>
        <v>2514.9213229952979</v>
      </c>
      <c r="Q934" s="22">
        <f>SUM($O$12:O934)</f>
        <v>915.03912150050064</v>
      </c>
      <c r="R934" s="22">
        <f t="shared" si="117"/>
        <v>823.5352093504506</v>
      </c>
      <c r="S934" s="22">
        <f t="shared" si="117"/>
        <v>741.18168841540557</v>
      </c>
      <c r="T934" s="22">
        <f t="shared" si="112"/>
        <v>1773.7396345798925</v>
      </c>
    </row>
    <row r="935" spans="3:20" x14ac:dyDescent="0.3">
      <c r="C935" s="20" t="s">
        <v>22</v>
      </c>
      <c r="D935" s="20">
        <v>923</v>
      </c>
      <c r="E935" s="20">
        <v>334</v>
      </c>
      <c r="F935" s="21">
        <v>63.9</v>
      </c>
      <c r="G935" s="22">
        <f t="shared" si="118"/>
        <v>0.38888888888888851</v>
      </c>
      <c r="H935" s="22">
        <f t="shared" si="119"/>
        <v>-0.2222222222222224</v>
      </c>
      <c r="I935" s="22">
        <f t="shared" si="113"/>
        <v>17.75</v>
      </c>
      <c r="J935" s="22">
        <f>'Data (2)'!$I$4*G935</f>
        <v>412.22222222222183</v>
      </c>
      <c r="K935" s="22">
        <f>('Data (2)'!$E$4*1.225*I935^2)/2</f>
        <v>130.56630591276564</v>
      </c>
      <c r="L935" s="22">
        <f>J935+K935+'Data (2)'!$G$4</f>
        <v>677.97032813498754</v>
      </c>
      <c r="M935" s="22">
        <f t="shared" si="114"/>
        <v>12.03397332439603</v>
      </c>
      <c r="N935" s="22">
        <f t="shared" si="115"/>
        <v>12.03397332439603</v>
      </c>
      <c r="O935" s="23">
        <f t="shared" si="116"/>
        <v>0</v>
      </c>
      <c r="P935" s="22">
        <f>SUM($N$12:N935)</f>
        <v>2526.9552963196938</v>
      </c>
      <c r="Q935" s="22">
        <f>SUM($O$12:O935)</f>
        <v>915.03912150050064</v>
      </c>
      <c r="R935" s="22">
        <f t="shared" si="117"/>
        <v>823.5352093504506</v>
      </c>
      <c r="S935" s="22">
        <f t="shared" si="117"/>
        <v>741.18168841540557</v>
      </c>
      <c r="T935" s="22">
        <f t="shared" si="112"/>
        <v>1785.7736079042884</v>
      </c>
    </row>
    <row r="936" spans="3:20" x14ac:dyDescent="0.3">
      <c r="C936" s="20" t="s">
        <v>22</v>
      </c>
      <c r="D936" s="20">
        <v>924</v>
      </c>
      <c r="E936" s="20">
        <v>335</v>
      </c>
      <c r="F936" s="21">
        <v>65.099999999999994</v>
      </c>
      <c r="G936" s="22">
        <f t="shared" si="118"/>
        <v>2.7777777777777186E-2</v>
      </c>
      <c r="H936" s="22">
        <f t="shared" si="119"/>
        <v>-0.36111111111111033</v>
      </c>
      <c r="I936" s="22">
        <f t="shared" si="113"/>
        <v>18.083333333333332</v>
      </c>
      <c r="J936" s="22">
        <f>'Data (2)'!$I$4*G936</f>
        <v>29.444444444443818</v>
      </c>
      <c r="K936" s="22">
        <f>('Data (2)'!$E$4*1.225*I936^2)/2</f>
        <v>135.51625072464063</v>
      </c>
      <c r="L936" s="22">
        <f>J936+K936+'Data (2)'!$G$4</f>
        <v>300.14249516908444</v>
      </c>
      <c r="M936" s="22">
        <f t="shared" si="114"/>
        <v>5.4275767876409438</v>
      </c>
      <c r="N936" s="22">
        <f t="shared" si="115"/>
        <v>5.4275767876409438</v>
      </c>
      <c r="O936" s="23">
        <f t="shared" si="116"/>
        <v>0</v>
      </c>
      <c r="P936" s="22">
        <f>SUM($N$12:N936)</f>
        <v>2532.3828731073349</v>
      </c>
      <c r="Q936" s="22">
        <f>SUM($O$12:O936)</f>
        <v>915.03912150050064</v>
      </c>
      <c r="R936" s="22">
        <f t="shared" si="117"/>
        <v>823.5352093504506</v>
      </c>
      <c r="S936" s="22">
        <f t="shared" si="117"/>
        <v>741.18168841540557</v>
      </c>
      <c r="T936" s="22">
        <f t="shared" si="112"/>
        <v>1791.2011846919295</v>
      </c>
    </row>
    <row r="937" spans="3:20" x14ac:dyDescent="0.3">
      <c r="C937" s="20" t="s">
        <v>22</v>
      </c>
      <c r="D937" s="20">
        <v>925</v>
      </c>
      <c r="E937" s="20">
        <v>336</v>
      </c>
      <c r="F937" s="21">
        <v>64.099999999999994</v>
      </c>
      <c r="G937" s="22">
        <f t="shared" si="118"/>
        <v>-0.33333333333333215</v>
      </c>
      <c r="H937" s="22">
        <f t="shared" si="119"/>
        <v>-0.15972222222222152</v>
      </c>
      <c r="I937" s="22">
        <f t="shared" si="113"/>
        <v>17.805555555555554</v>
      </c>
      <c r="J937" s="22">
        <f>'Data (2)'!$I$4*G937</f>
        <v>-353.33333333333206</v>
      </c>
      <c r="K937" s="22">
        <f>('Data (2)'!$E$4*1.225*I937^2)/2</f>
        <v>131.38490143721006</v>
      </c>
      <c r="L937" s="22">
        <f>J937+K937+'Data (2)'!$G$4</f>
        <v>-86.766631896121993</v>
      </c>
      <c r="M937" s="22">
        <f t="shared" si="114"/>
        <v>-1.5449280845948385</v>
      </c>
      <c r="N937" s="22">
        <f t="shared" si="115"/>
        <v>0</v>
      </c>
      <c r="O937" s="23">
        <f t="shared" si="116"/>
        <v>1.5449280845948385</v>
      </c>
      <c r="P937" s="22">
        <f>SUM($N$12:N937)</f>
        <v>2532.3828731073349</v>
      </c>
      <c r="Q937" s="22">
        <f>SUM($O$12:O937)</f>
        <v>916.5840495850955</v>
      </c>
      <c r="R937" s="22">
        <f t="shared" si="117"/>
        <v>824.92564462658595</v>
      </c>
      <c r="S937" s="22">
        <f t="shared" si="117"/>
        <v>742.43308016392734</v>
      </c>
      <c r="T937" s="22">
        <f t="shared" si="112"/>
        <v>1789.9497929434076</v>
      </c>
    </row>
    <row r="938" spans="3:20" x14ac:dyDescent="0.3">
      <c r="C938" s="20" t="s">
        <v>22</v>
      </c>
      <c r="D938" s="20">
        <v>926</v>
      </c>
      <c r="E938" s="20">
        <v>337</v>
      </c>
      <c r="F938" s="21">
        <v>62.7</v>
      </c>
      <c r="G938" s="22">
        <f t="shared" si="118"/>
        <v>-0.29166666666666585</v>
      </c>
      <c r="H938" s="22">
        <f t="shared" si="119"/>
        <v>6.9444444444443462E-2</v>
      </c>
      <c r="I938" s="22">
        <f t="shared" si="113"/>
        <v>17.416666666666668</v>
      </c>
      <c r="J938" s="22">
        <f>'Data (2)'!$I$4*G938</f>
        <v>-309.16666666666578</v>
      </c>
      <c r="K938" s="22">
        <f>('Data (2)'!$E$4*1.225*I938^2)/2</f>
        <v>125.70845309739066</v>
      </c>
      <c r="L938" s="22">
        <f>J938+K938+'Data (2)'!$G$4</f>
        <v>-48.276413569275121</v>
      </c>
      <c r="M938" s="22">
        <f t="shared" si="114"/>
        <v>-0.84081420299820842</v>
      </c>
      <c r="N938" s="22">
        <f t="shared" si="115"/>
        <v>0</v>
      </c>
      <c r="O938" s="23">
        <f t="shared" si="116"/>
        <v>0.84081420299820842</v>
      </c>
      <c r="P938" s="22">
        <f>SUM($N$12:N938)</f>
        <v>2532.3828731073349</v>
      </c>
      <c r="Q938" s="22">
        <f>SUM($O$12:O938)</f>
        <v>917.42486378809372</v>
      </c>
      <c r="R938" s="22">
        <f t="shared" si="117"/>
        <v>825.68237740928441</v>
      </c>
      <c r="S938" s="22">
        <f t="shared" si="117"/>
        <v>743.11413966835596</v>
      </c>
      <c r="T938" s="22">
        <f t="shared" si="112"/>
        <v>1789.2687334389789</v>
      </c>
    </row>
    <row r="939" spans="3:20" x14ac:dyDescent="0.3">
      <c r="C939" s="20" t="s">
        <v>22</v>
      </c>
      <c r="D939" s="20">
        <v>927</v>
      </c>
      <c r="E939" s="20">
        <v>338</v>
      </c>
      <c r="F939" s="21">
        <v>62</v>
      </c>
      <c r="G939" s="22">
        <f t="shared" si="118"/>
        <v>-0.19444444444444522</v>
      </c>
      <c r="H939" s="22">
        <f t="shared" si="119"/>
        <v>6.9444444444443934E-2</v>
      </c>
      <c r="I939" s="22">
        <f t="shared" si="113"/>
        <v>17.222222222222221</v>
      </c>
      <c r="J939" s="22">
        <f>'Data (2)'!$I$4*G939</f>
        <v>-206.11111111111194</v>
      </c>
      <c r="K939" s="22">
        <f>('Data (2)'!$E$4*1.225*I939^2)/2</f>
        <v>122.91723421736111</v>
      </c>
      <c r="L939" s="22">
        <f>J939+K939+'Data (2)'!$G$4</f>
        <v>51.987923106249184</v>
      </c>
      <c r="M939" s="22">
        <f t="shared" si="114"/>
        <v>0.89534756460762477</v>
      </c>
      <c r="N939" s="22">
        <f t="shared" si="115"/>
        <v>0.89534756460762477</v>
      </c>
      <c r="O939" s="23">
        <f t="shared" si="116"/>
        <v>0</v>
      </c>
      <c r="P939" s="22">
        <f>SUM($N$12:N939)</f>
        <v>2533.2782206719426</v>
      </c>
      <c r="Q939" s="22">
        <f>SUM($O$12:O939)</f>
        <v>917.42486378809372</v>
      </c>
      <c r="R939" s="22">
        <f t="shared" si="117"/>
        <v>825.68237740928441</v>
      </c>
      <c r="S939" s="22">
        <f t="shared" si="117"/>
        <v>743.11413966835596</v>
      </c>
      <c r="T939" s="22">
        <f t="shared" si="112"/>
        <v>1790.1640810035865</v>
      </c>
    </row>
    <row r="940" spans="3:20" x14ac:dyDescent="0.3">
      <c r="C940" s="20" t="s">
        <v>22</v>
      </c>
      <c r="D940" s="20">
        <v>928</v>
      </c>
      <c r="E940" s="20">
        <v>339</v>
      </c>
      <c r="F940" s="21">
        <v>61.3</v>
      </c>
      <c r="G940" s="22">
        <f t="shared" si="118"/>
        <v>-0.15277777777777798</v>
      </c>
      <c r="H940" s="22">
        <f t="shared" si="119"/>
        <v>4.1666666666667254E-2</v>
      </c>
      <c r="I940" s="22">
        <f t="shared" si="113"/>
        <v>17.027777777777775</v>
      </c>
      <c r="J940" s="22">
        <f>'Data (2)'!$I$4*G940</f>
        <v>-161.94444444444466</v>
      </c>
      <c r="K940" s="22">
        <f>('Data (2)'!$E$4*1.225*I940^2)/2</f>
        <v>120.15735219725171</v>
      </c>
      <c r="L940" s="22">
        <f>J940+K940+'Data (2)'!$G$4</f>
        <v>93.394707752807065</v>
      </c>
      <c r="M940" s="22">
        <f t="shared" si="114"/>
        <v>1.5903043292352979</v>
      </c>
      <c r="N940" s="22">
        <f t="shared" si="115"/>
        <v>1.5903043292352979</v>
      </c>
      <c r="O940" s="23">
        <f t="shared" si="116"/>
        <v>0</v>
      </c>
      <c r="P940" s="22">
        <f>SUM($N$12:N940)</f>
        <v>2534.8685250011777</v>
      </c>
      <c r="Q940" s="22">
        <f>SUM($O$12:O940)</f>
        <v>917.42486378809372</v>
      </c>
      <c r="R940" s="22">
        <f t="shared" si="117"/>
        <v>825.68237740928441</v>
      </c>
      <c r="S940" s="22">
        <f t="shared" si="117"/>
        <v>743.11413966835596</v>
      </c>
      <c r="T940" s="22">
        <f t="shared" si="112"/>
        <v>1791.7543853328216</v>
      </c>
    </row>
    <row r="941" spans="3:20" x14ac:dyDescent="0.3">
      <c r="C941" s="20" t="s">
        <v>22</v>
      </c>
      <c r="D941" s="20">
        <v>929</v>
      </c>
      <c r="E941" s="20">
        <v>340</v>
      </c>
      <c r="F941" s="21">
        <v>60.9</v>
      </c>
      <c r="G941" s="22">
        <f t="shared" si="118"/>
        <v>-0.11111111111111072</v>
      </c>
      <c r="H941" s="22">
        <f t="shared" si="119"/>
        <v>2.7777777777778179E-2</v>
      </c>
      <c r="I941" s="22">
        <f t="shared" si="113"/>
        <v>16.916666666666664</v>
      </c>
      <c r="J941" s="22">
        <f>'Data (2)'!$I$4*G941</f>
        <v>-117.77777777777736</v>
      </c>
      <c r="K941" s="22">
        <f>('Data (2)'!$E$4*1.225*I941^2)/2</f>
        <v>118.5943463677656</v>
      </c>
      <c r="L941" s="22">
        <f>J941+K941+'Data (2)'!$G$4</f>
        <v>135.99836858998825</v>
      </c>
      <c r="M941" s="22">
        <f t="shared" si="114"/>
        <v>2.3006390686473011</v>
      </c>
      <c r="N941" s="22">
        <f t="shared" si="115"/>
        <v>2.3006390686473011</v>
      </c>
      <c r="O941" s="23">
        <f t="shared" si="116"/>
        <v>0</v>
      </c>
      <c r="P941" s="22">
        <f>SUM($N$12:N941)</f>
        <v>2537.169164069825</v>
      </c>
      <c r="Q941" s="22">
        <f>SUM($O$12:O941)</f>
        <v>917.42486378809372</v>
      </c>
      <c r="R941" s="22">
        <f t="shared" si="117"/>
        <v>825.68237740928441</v>
      </c>
      <c r="S941" s="22">
        <f t="shared" si="117"/>
        <v>743.11413966835596</v>
      </c>
      <c r="T941" s="22">
        <f t="shared" si="112"/>
        <v>1794.0550244014689</v>
      </c>
    </row>
    <row r="942" spans="3:20" x14ac:dyDescent="0.3">
      <c r="C942" s="20" t="s">
        <v>22</v>
      </c>
      <c r="D942" s="20">
        <v>930</v>
      </c>
      <c r="E942" s="20">
        <v>341</v>
      </c>
      <c r="F942" s="21">
        <v>60.5</v>
      </c>
      <c r="G942" s="22">
        <f t="shared" si="118"/>
        <v>-9.7222222222221627E-2</v>
      </c>
      <c r="H942" s="22">
        <f t="shared" si="119"/>
        <v>6.944444444444052E-3</v>
      </c>
      <c r="I942" s="22">
        <f t="shared" si="113"/>
        <v>16.805555555555554</v>
      </c>
      <c r="J942" s="22">
        <f>'Data (2)'!$I$4*G942</f>
        <v>-103.05555555555492</v>
      </c>
      <c r="K942" s="22">
        <f>('Data (2)'!$E$4*1.225*I942^2)/2</f>
        <v>117.04157298233505</v>
      </c>
      <c r="L942" s="22">
        <f>J942+K942+'Data (2)'!$G$4</f>
        <v>149.16781742678015</v>
      </c>
      <c r="M942" s="22">
        <f t="shared" si="114"/>
        <v>2.5068480428667219</v>
      </c>
      <c r="N942" s="22">
        <f t="shared" si="115"/>
        <v>2.5068480428667219</v>
      </c>
      <c r="O942" s="23">
        <f t="shared" si="116"/>
        <v>0</v>
      </c>
      <c r="P942" s="22">
        <f>SUM($N$12:N942)</f>
        <v>2539.6760121126918</v>
      </c>
      <c r="Q942" s="22">
        <f>SUM($O$12:O942)</f>
        <v>917.42486378809372</v>
      </c>
      <c r="R942" s="22">
        <f t="shared" si="117"/>
        <v>825.68237740928441</v>
      </c>
      <c r="S942" s="22">
        <f t="shared" si="117"/>
        <v>743.11413966835596</v>
      </c>
      <c r="T942" s="22">
        <f t="shared" si="112"/>
        <v>1796.5618724443357</v>
      </c>
    </row>
    <row r="943" spans="3:20" x14ac:dyDescent="0.3">
      <c r="C943" s="20" t="s">
        <v>22</v>
      </c>
      <c r="D943" s="20">
        <v>931</v>
      </c>
      <c r="E943" s="20">
        <v>342</v>
      </c>
      <c r="F943" s="21">
        <v>60.2</v>
      </c>
      <c r="G943" s="22">
        <f t="shared" si="118"/>
        <v>-9.7222222222222612E-2</v>
      </c>
      <c r="H943" s="22">
        <f t="shared" si="119"/>
        <v>-6.9444444444450373E-3</v>
      </c>
      <c r="I943" s="22">
        <f t="shared" si="113"/>
        <v>16.722222222222221</v>
      </c>
      <c r="J943" s="22">
        <f>'Data (2)'!$I$4*G943</f>
        <v>-103.05555555555597</v>
      </c>
      <c r="K943" s="22">
        <f>('Data (2)'!$E$4*1.225*I943^2)/2</f>
        <v>115.88370798467361</v>
      </c>
      <c r="L943" s="22">
        <f>J943+K943+'Data (2)'!$G$4</f>
        <v>148.00995242911765</v>
      </c>
      <c r="M943" s="22">
        <f t="shared" si="114"/>
        <v>2.4750553156202448</v>
      </c>
      <c r="N943" s="22">
        <f t="shared" si="115"/>
        <v>2.4750553156202448</v>
      </c>
      <c r="O943" s="23">
        <f t="shared" si="116"/>
        <v>0</v>
      </c>
      <c r="P943" s="22">
        <f>SUM($N$12:N943)</f>
        <v>2542.1510674283122</v>
      </c>
      <c r="Q943" s="22">
        <f>SUM($O$12:O943)</f>
        <v>917.42486378809372</v>
      </c>
      <c r="R943" s="22">
        <f t="shared" si="117"/>
        <v>825.68237740928441</v>
      </c>
      <c r="S943" s="22">
        <f t="shared" si="117"/>
        <v>743.11413966835596</v>
      </c>
      <c r="T943" s="22">
        <f t="shared" si="112"/>
        <v>1799.0369277599561</v>
      </c>
    </row>
    <row r="944" spans="3:20" x14ac:dyDescent="0.3">
      <c r="C944" s="20" t="s">
        <v>22</v>
      </c>
      <c r="D944" s="20">
        <v>932</v>
      </c>
      <c r="E944" s="20">
        <v>343</v>
      </c>
      <c r="F944" s="21">
        <v>59.8</v>
      </c>
      <c r="G944" s="22">
        <f t="shared" si="118"/>
        <v>-0.1111111111111117</v>
      </c>
      <c r="H944" s="22">
        <f t="shared" si="119"/>
        <v>-3.4722222222221731E-2</v>
      </c>
      <c r="I944" s="22">
        <f t="shared" si="113"/>
        <v>16.611111111111111</v>
      </c>
      <c r="J944" s="22">
        <f>'Data (2)'!$I$4*G944</f>
        <v>-117.7777777777784</v>
      </c>
      <c r="K944" s="22">
        <f>('Data (2)'!$E$4*1.225*I944^2)/2</f>
        <v>114.34884137634027</v>
      </c>
      <c r="L944" s="22">
        <f>J944+K944+'Data (2)'!$G$4</f>
        <v>131.75286359856187</v>
      </c>
      <c r="M944" s="22">
        <f t="shared" si="114"/>
        <v>2.1885614564427778</v>
      </c>
      <c r="N944" s="22">
        <f t="shared" si="115"/>
        <v>2.1885614564427778</v>
      </c>
      <c r="O944" s="23">
        <f t="shared" si="116"/>
        <v>0</v>
      </c>
      <c r="P944" s="22">
        <f>SUM($N$12:N944)</f>
        <v>2544.3396288847548</v>
      </c>
      <c r="Q944" s="22">
        <f>SUM($O$12:O944)</f>
        <v>917.42486378809372</v>
      </c>
      <c r="R944" s="22">
        <f t="shared" si="117"/>
        <v>825.68237740928441</v>
      </c>
      <c r="S944" s="22">
        <f t="shared" si="117"/>
        <v>743.11413966835596</v>
      </c>
      <c r="T944" s="22">
        <f t="shared" si="112"/>
        <v>1801.2254892163987</v>
      </c>
    </row>
    <row r="945" spans="3:20" x14ac:dyDescent="0.3">
      <c r="C945" s="20" t="s">
        <v>22</v>
      </c>
      <c r="D945" s="20">
        <v>933</v>
      </c>
      <c r="E945" s="20">
        <v>344</v>
      </c>
      <c r="F945" s="21">
        <v>59.4</v>
      </c>
      <c r="G945" s="22">
        <f t="shared" si="118"/>
        <v>-0.16666666666666607</v>
      </c>
      <c r="H945" s="22">
        <f t="shared" si="119"/>
        <v>-7.6388888888888479E-2</v>
      </c>
      <c r="I945" s="22">
        <f t="shared" si="113"/>
        <v>16.5</v>
      </c>
      <c r="J945" s="22">
        <f>'Data (2)'!$I$4*G945</f>
        <v>-176.66666666666603</v>
      </c>
      <c r="K945" s="22">
        <f>('Data (2)'!$E$4*1.225*I945^2)/2</f>
        <v>112.8242072120625</v>
      </c>
      <c r="L945" s="22">
        <f>J945+K945+'Data (2)'!$G$4</f>
        <v>71.339340545396482</v>
      </c>
      <c r="M945" s="22">
        <f t="shared" si="114"/>
        <v>1.1770991189990421</v>
      </c>
      <c r="N945" s="22">
        <f t="shared" si="115"/>
        <v>1.1770991189990421</v>
      </c>
      <c r="O945" s="23">
        <f t="shared" si="116"/>
        <v>0</v>
      </c>
      <c r="P945" s="22">
        <f>SUM($N$12:N945)</f>
        <v>2545.516728003754</v>
      </c>
      <c r="Q945" s="22">
        <f>SUM($O$12:O945)</f>
        <v>917.42486378809372</v>
      </c>
      <c r="R945" s="22">
        <f t="shared" si="117"/>
        <v>825.68237740928441</v>
      </c>
      <c r="S945" s="22">
        <f t="shared" si="117"/>
        <v>743.11413966835596</v>
      </c>
      <c r="T945" s="22">
        <f t="shared" si="112"/>
        <v>1802.4025883353979</v>
      </c>
    </row>
    <row r="946" spans="3:20" x14ac:dyDescent="0.3">
      <c r="C946" s="20" t="s">
        <v>22</v>
      </c>
      <c r="D946" s="20">
        <v>934</v>
      </c>
      <c r="E946" s="20">
        <v>345</v>
      </c>
      <c r="F946" s="21">
        <v>58.6</v>
      </c>
      <c r="G946" s="22">
        <f t="shared" si="118"/>
        <v>-0.26388888888888867</v>
      </c>
      <c r="H946" s="22">
        <f t="shared" si="119"/>
        <v>-5.5555555555555858E-2</v>
      </c>
      <c r="I946" s="22">
        <f t="shared" si="113"/>
        <v>16.277777777777779</v>
      </c>
      <c r="J946" s="22">
        <f>'Data (2)'!$I$4*G946</f>
        <v>-279.722222222222</v>
      </c>
      <c r="K946" s="22">
        <f>('Data (2)'!$E$4*1.225*I946^2)/2</f>
        <v>109.80563621567362</v>
      </c>
      <c r="L946" s="22">
        <f>J946+K946+'Data (2)'!$G$4</f>
        <v>-34.734786006548376</v>
      </c>
      <c r="M946" s="22">
        <f t="shared" si="114"/>
        <v>-0.56540512777325969</v>
      </c>
      <c r="N946" s="22">
        <f t="shared" si="115"/>
        <v>0</v>
      </c>
      <c r="O946" s="23">
        <f t="shared" si="116"/>
        <v>0.56540512777325969</v>
      </c>
      <c r="P946" s="22">
        <f>SUM($N$12:N946)</f>
        <v>2545.516728003754</v>
      </c>
      <c r="Q946" s="22">
        <f>SUM($O$12:O946)</f>
        <v>917.99026891586698</v>
      </c>
      <c r="R946" s="22">
        <f t="shared" si="117"/>
        <v>826.19124202428031</v>
      </c>
      <c r="S946" s="22">
        <f t="shared" si="117"/>
        <v>743.57211782185232</v>
      </c>
      <c r="T946" s="22">
        <f t="shared" si="112"/>
        <v>1801.9446101819017</v>
      </c>
    </row>
    <row r="947" spans="3:20" x14ac:dyDescent="0.3">
      <c r="C947" s="20" t="s">
        <v>22</v>
      </c>
      <c r="D947" s="20">
        <v>935</v>
      </c>
      <c r="E947" s="20">
        <v>346</v>
      </c>
      <c r="F947" s="21">
        <v>57.5</v>
      </c>
      <c r="G947" s="22">
        <f t="shared" si="118"/>
        <v>-0.27777777777777779</v>
      </c>
      <c r="H947" s="22">
        <f t="shared" si="119"/>
        <v>2.7777777777777679E-2</v>
      </c>
      <c r="I947" s="22">
        <f t="shared" si="113"/>
        <v>15.972222222222221</v>
      </c>
      <c r="J947" s="22">
        <f>'Data (2)'!$I$4*G947</f>
        <v>-294.44444444444446</v>
      </c>
      <c r="K947" s="22">
        <f>('Data (2)'!$E$4*1.225*I947^2)/2</f>
        <v>105.72193174587673</v>
      </c>
      <c r="L947" s="22">
        <f>J947+K947+'Data (2)'!$G$4</f>
        <v>-53.540712698567717</v>
      </c>
      <c r="M947" s="22">
        <f t="shared" si="114"/>
        <v>-0.85516416115767879</v>
      </c>
      <c r="N947" s="22">
        <f t="shared" si="115"/>
        <v>0</v>
      </c>
      <c r="O947" s="23">
        <f t="shared" si="116"/>
        <v>0.85516416115767879</v>
      </c>
      <c r="P947" s="22">
        <f>SUM($N$12:N947)</f>
        <v>2545.516728003754</v>
      </c>
      <c r="Q947" s="22">
        <f>SUM($O$12:O947)</f>
        <v>918.84543307702461</v>
      </c>
      <c r="R947" s="22">
        <f t="shared" si="117"/>
        <v>826.96088976932219</v>
      </c>
      <c r="S947" s="22">
        <f t="shared" si="117"/>
        <v>744.26480079239002</v>
      </c>
      <c r="T947" s="22">
        <f t="shared" si="112"/>
        <v>1801.2519272113641</v>
      </c>
    </row>
    <row r="948" spans="3:20" x14ac:dyDescent="0.3">
      <c r="C948" s="20" t="s">
        <v>22</v>
      </c>
      <c r="D948" s="20">
        <v>936</v>
      </c>
      <c r="E948" s="20">
        <v>347</v>
      </c>
      <c r="F948" s="21">
        <v>56.6</v>
      </c>
      <c r="G948" s="22">
        <f t="shared" si="118"/>
        <v>-0.20833333333333331</v>
      </c>
      <c r="H948" s="22">
        <f t="shared" si="119"/>
        <v>6.2499999999999903E-2</v>
      </c>
      <c r="I948" s="22">
        <f t="shared" si="113"/>
        <v>15.722222222222221</v>
      </c>
      <c r="J948" s="22">
        <f>'Data (2)'!$I$4*G948</f>
        <v>-220.83333333333331</v>
      </c>
      <c r="K948" s="22">
        <f>('Data (2)'!$E$4*1.225*I948^2)/2</f>
        <v>102.43827649567361</v>
      </c>
      <c r="L948" s="22">
        <f>J948+K948+'Data (2)'!$G$4</f>
        <v>16.786743162340301</v>
      </c>
      <c r="M948" s="22">
        <f t="shared" si="114"/>
        <v>0.26392490638568361</v>
      </c>
      <c r="N948" s="22">
        <f t="shared" si="115"/>
        <v>0.26392490638568361</v>
      </c>
      <c r="O948" s="23">
        <f t="shared" si="116"/>
        <v>0</v>
      </c>
      <c r="P948" s="22">
        <f>SUM($N$12:N948)</f>
        <v>2545.7806529101399</v>
      </c>
      <c r="Q948" s="22">
        <f>SUM($O$12:O948)</f>
        <v>918.84543307702461</v>
      </c>
      <c r="R948" s="22">
        <f t="shared" si="117"/>
        <v>826.96088976932219</v>
      </c>
      <c r="S948" s="22">
        <f t="shared" si="117"/>
        <v>744.26480079239002</v>
      </c>
      <c r="T948" s="22">
        <f t="shared" si="112"/>
        <v>1801.51585211775</v>
      </c>
    </row>
    <row r="949" spans="3:20" x14ac:dyDescent="0.3">
      <c r="C949" s="20" t="s">
        <v>22</v>
      </c>
      <c r="D949" s="20">
        <v>937</v>
      </c>
      <c r="E949" s="20">
        <v>348</v>
      </c>
      <c r="F949" s="21">
        <v>56</v>
      </c>
      <c r="G949" s="22">
        <f t="shared" si="118"/>
        <v>-0.15277777777777798</v>
      </c>
      <c r="H949" s="22">
        <f t="shared" si="119"/>
        <v>3.472222222222221E-2</v>
      </c>
      <c r="I949" s="22">
        <f t="shared" si="113"/>
        <v>15.555555555555555</v>
      </c>
      <c r="J949" s="22">
        <f>'Data (2)'!$I$4*G949</f>
        <v>-161.94444444444466</v>
      </c>
      <c r="K949" s="22">
        <f>('Data (2)'!$E$4*1.225*I949^2)/2</f>
        <v>100.27795174444445</v>
      </c>
      <c r="L949" s="22">
        <f>J949+K949+'Data (2)'!$G$4</f>
        <v>73.515307299999805</v>
      </c>
      <c r="M949" s="22">
        <f t="shared" si="114"/>
        <v>1.143571446888886</v>
      </c>
      <c r="N949" s="22">
        <f t="shared" si="115"/>
        <v>1.143571446888886</v>
      </c>
      <c r="O949" s="23">
        <f t="shared" si="116"/>
        <v>0</v>
      </c>
      <c r="P949" s="22">
        <f>SUM($N$12:N949)</f>
        <v>2546.9242243570288</v>
      </c>
      <c r="Q949" s="22">
        <f>SUM($O$12:O949)</f>
        <v>918.84543307702461</v>
      </c>
      <c r="R949" s="22">
        <f t="shared" si="117"/>
        <v>826.96088976932219</v>
      </c>
      <c r="S949" s="22">
        <f t="shared" si="117"/>
        <v>744.26480079239002</v>
      </c>
      <c r="T949" s="22">
        <f t="shared" si="112"/>
        <v>1802.6594235646389</v>
      </c>
    </row>
    <row r="950" spans="3:20" x14ac:dyDescent="0.3">
      <c r="C950" s="20" t="s">
        <v>22</v>
      </c>
      <c r="D950" s="20">
        <v>938</v>
      </c>
      <c r="E950" s="20">
        <v>349</v>
      </c>
      <c r="F950" s="21">
        <v>55.5</v>
      </c>
      <c r="G950" s="22">
        <f t="shared" si="118"/>
        <v>-0.1388888888888889</v>
      </c>
      <c r="H950" s="22">
        <f t="shared" si="119"/>
        <v>0</v>
      </c>
      <c r="I950" s="22">
        <f t="shared" si="113"/>
        <v>15.416666666666666</v>
      </c>
      <c r="J950" s="22">
        <f>'Data (2)'!$I$4*G950</f>
        <v>-147.22222222222223</v>
      </c>
      <c r="K950" s="22">
        <f>('Data (2)'!$E$4*1.225*I950^2)/2</f>
        <v>98.495268131640628</v>
      </c>
      <c r="L950" s="22">
        <f>J950+K950+'Data (2)'!$G$4</f>
        <v>86.45484590941841</v>
      </c>
      <c r="M950" s="22">
        <f t="shared" si="114"/>
        <v>1.3328455411035338</v>
      </c>
      <c r="N950" s="22">
        <f t="shared" si="115"/>
        <v>1.3328455411035338</v>
      </c>
      <c r="O950" s="23">
        <f t="shared" si="116"/>
        <v>0</v>
      </c>
      <c r="P950" s="22">
        <f>SUM($N$12:N950)</f>
        <v>2548.2570698981322</v>
      </c>
      <c r="Q950" s="22">
        <f>SUM($O$12:O950)</f>
        <v>918.84543307702461</v>
      </c>
      <c r="R950" s="22">
        <f t="shared" si="117"/>
        <v>826.96088976932219</v>
      </c>
      <c r="S950" s="22">
        <f t="shared" si="117"/>
        <v>744.26480079239002</v>
      </c>
      <c r="T950" s="22">
        <f t="shared" si="112"/>
        <v>1803.9922691057423</v>
      </c>
    </row>
    <row r="951" spans="3:20" x14ac:dyDescent="0.3">
      <c r="C951" s="20" t="s">
        <v>22</v>
      </c>
      <c r="D951" s="20">
        <v>939</v>
      </c>
      <c r="E951" s="20">
        <v>350</v>
      </c>
      <c r="F951" s="21">
        <v>55</v>
      </c>
      <c r="G951" s="22">
        <f t="shared" si="118"/>
        <v>-0.15277777777777798</v>
      </c>
      <c r="H951" s="22">
        <f t="shared" si="119"/>
        <v>6.9444444444445447E-3</v>
      </c>
      <c r="I951" s="22">
        <f t="shared" si="113"/>
        <v>15.277777777777777</v>
      </c>
      <c r="J951" s="22">
        <f>'Data (2)'!$I$4*G951</f>
        <v>-161.94444444444466</v>
      </c>
      <c r="K951" s="22">
        <f>('Data (2)'!$E$4*1.225*I951^2)/2</f>
        <v>96.728572712673596</v>
      </c>
      <c r="L951" s="22">
        <f>J951+K951+'Data (2)'!$G$4</f>
        <v>69.96592826822895</v>
      </c>
      <c r="M951" s="22">
        <f t="shared" si="114"/>
        <v>1.0689239040979421</v>
      </c>
      <c r="N951" s="22">
        <f t="shared" si="115"/>
        <v>1.0689239040979421</v>
      </c>
      <c r="O951" s="23">
        <f t="shared" si="116"/>
        <v>0</v>
      </c>
      <c r="P951" s="22">
        <f>SUM($N$12:N951)</f>
        <v>2549.3259938022302</v>
      </c>
      <c r="Q951" s="22">
        <f>SUM($O$12:O951)</f>
        <v>918.84543307702461</v>
      </c>
      <c r="R951" s="22">
        <f t="shared" si="117"/>
        <v>826.96088976932219</v>
      </c>
      <c r="S951" s="22">
        <f t="shared" si="117"/>
        <v>744.26480079239002</v>
      </c>
      <c r="T951" s="22">
        <f t="shared" si="112"/>
        <v>1805.0611930098403</v>
      </c>
    </row>
    <row r="952" spans="3:20" x14ac:dyDescent="0.3">
      <c r="C952" s="20" t="s">
        <v>22</v>
      </c>
      <c r="D952" s="20">
        <v>940</v>
      </c>
      <c r="E952" s="20">
        <v>351</v>
      </c>
      <c r="F952" s="21">
        <v>54.4</v>
      </c>
      <c r="G952" s="22">
        <f t="shared" si="118"/>
        <v>-0.12499999999999981</v>
      </c>
      <c r="H952" s="22">
        <f t="shared" si="119"/>
        <v>4.8611111111111313E-2</v>
      </c>
      <c r="I952" s="22">
        <f t="shared" si="113"/>
        <v>15.111111111111111</v>
      </c>
      <c r="J952" s="22">
        <f>'Data (2)'!$I$4*G952</f>
        <v>-132.4999999999998</v>
      </c>
      <c r="K952" s="22">
        <f>('Data (2)'!$E$4*1.225*I952^2)/2</f>
        <v>94.629642625777777</v>
      </c>
      <c r="L952" s="22">
        <f>J952+K952+'Data (2)'!$G$4</f>
        <v>97.311442625777985</v>
      </c>
      <c r="M952" s="22">
        <f t="shared" si="114"/>
        <v>1.470484021900645</v>
      </c>
      <c r="N952" s="22">
        <f t="shared" si="115"/>
        <v>1.470484021900645</v>
      </c>
      <c r="O952" s="23">
        <f t="shared" si="116"/>
        <v>0</v>
      </c>
      <c r="P952" s="22">
        <f>SUM($N$12:N952)</f>
        <v>2550.7964778241308</v>
      </c>
      <c r="Q952" s="22">
        <f>SUM($O$12:O952)</f>
        <v>918.84543307702461</v>
      </c>
      <c r="R952" s="22">
        <f t="shared" si="117"/>
        <v>826.96088976932219</v>
      </c>
      <c r="S952" s="22">
        <f t="shared" si="117"/>
        <v>744.26480079239002</v>
      </c>
      <c r="T952" s="22">
        <f t="shared" si="112"/>
        <v>1806.5316770317409</v>
      </c>
    </row>
    <row r="953" spans="3:20" x14ac:dyDescent="0.3">
      <c r="C953" s="20" t="s">
        <v>22</v>
      </c>
      <c r="D953" s="20">
        <v>941</v>
      </c>
      <c r="E953" s="20">
        <v>352</v>
      </c>
      <c r="F953" s="21">
        <v>54.1</v>
      </c>
      <c r="G953" s="22">
        <f t="shared" si="118"/>
        <v>-5.5555555555555358E-2</v>
      </c>
      <c r="H953" s="22">
        <f t="shared" si="119"/>
        <v>4.8611111111110814E-2</v>
      </c>
      <c r="I953" s="22">
        <f t="shared" si="113"/>
        <v>15.027777777777779</v>
      </c>
      <c r="J953" s="22">
        <f>'Data (2)'!$I$4*G953</f>
        <v>-58.88888888888868</v>
      </c>
      <c r="K953" s="22">
        <f>('Data (2)'!$E$4*1.225*I953^2)/2</f>
        <v>93.588811207001754</v>
      </c>
      <c r="L953" s="22">
        <f>J953+K953+'Data (2)'!$G$4</f>
        <v>169.88172231811308</v>
      </c>
      <c r="M953" s="22">
        <f t="shared" si="114"/>
        <v>2.5529447715027551</v>
      </c>
      <c r="N953" s="22">
        <f t="shared" si="115"/>
        <v>2.5529447715027551</v>
      </c>
      <c r="O953" s="23">
        <f t="shared" si="116"/>
        <v>0</v>
      </c>
      <c r="P953" s="22">
        <f>SUM($N$12:N953)</f>
        <v>2553.3494225956333</v>
      </c>
      <c r="Q953" s="22">
        <f>SUM($O$12:O953)</f>
        <v>918.84543307702461</v>
      </c>
      <c r="R953" s="22">
        <f t="shared" si="117"/>
        <v>826.96088976932219</v>
      </c>
      <c r="S953" s="22">
        <f t="shared" si="117"/>
        <v>744.26480079239002</v>
      </c>
      <c r="T953" s="22">
        <f t="shared" si="112"/>
        <v>1809.0846218032434</v>
      </c>
    </row>
    <row r="954" spans="3:20" x14ac:dyDescent="0.3">
      <c r="C954" s="20" t="s">
        <v>22</v>
      </c>
      <c r="D954" s="20">
        <v>942</v>
      </c>
      <c r="E954" s="20">
        <v>353</v>
      </c>
      <c r="F954" s="21">
        <v>54</v>
      </c>
      <c r="G954" s="22">
        <f t="shared" si="118"/>
        <v>-2.7777777777778172E-2</v>
      </c>
      <c r="H954" s="22">
        <f t="shared" si="119"/>
        <v>2.0833333333333134E-2</v>
      </c>
      <c r="I954" s="22">
        <f t="shared" si="113"/>
        <v>15</v>
      </c>
      <c r="J954" s="22">
        <f>'Data (2)'!$I$4*G954</f>
        <v>-29.444444444444862</v>
      </c>
      <c r="K954" s="22">
        <f>('Data (2)'!$E$4*1.225*I954^2)/2</f>
        <v>93.243146456250003</v>
      </c>
      <c r="L954" s="22">
        <f>J954+K954+'Data (2)'!$G$4</f>
        <v>198.98050201180516</v>
      </c>
      <c r="M954" s="22">
        <f t="shared" si="114"/>
        <v>2.9847075301770776</v>
      </c>
      <c r="N954" s="22">
        <f t="shared" si="115"/>
        <v>2.9847075301770776</v>
      </c>
      <c r="O954" s="23">
        <f t="shared" si="116"/>
        <v>0</v>
      </c>
      <c r="P954" s="22">
        <f>SUM($N$12:N954)</f>
        <v>2556.3341301258106</v>
      </c>
      <c r="Q954" s="22">
        <f>SUM($O$12:O954)</f>
        <v>918.84543307702461</v>
      </c>
      <c r="R954" s="22">
        <f t="shared" si="117"/>
        <v>826.96088976932219</v>
      </c>
      <c r="S954" s="22">
        <f t="shared" si="117"/>
        <v>744.26480079239002</v>
      </c>
      <c r="T954" s="22">
        <f t="shared" si="112"/>
        <v>1812.0693293334207</v>
      </c>
    </row>
    <row r="955" spans="3:20" x14ac:dyDescent="0.3">
      <c r="C955" s="20" t="s">
        <v>22</v>
      </c>
      <c r="D955" s="20">
        <v>943</v>
      </c>
      <c r="E955" s="20">
        <v>354</v>
      </c>
      <c r="F955" s="21">
        <v>53.9</v>
      </c>
      <c r="G955" s="22">
        <f t="shared" si="118"/>
        <v>-1.3888888888889086E-2</v>
      </c>
      <c r="H955" s="22">
        <f t="shared" si="119"/>
        <v>2.0833333333333627E-2</v>
      </c>
      <c r="I955" s="22">
        <f t="shared" si="113"/>
        <v>14.972222222222221</v>
      </c>
      <c r="J955" s="22">
        <f>'Data (2)'!$I$4*G955</f>
        <v>-14.722222222222431</v>
      </c>
      <c r="K955" s="22">
        <f>('Data (2)'!$E$4*1.225*I955^2)/2</f>
        <v>92.898121233251729</v>
      </c>
      <c r="L955" s="22">
        <f>J955+K955+'Data (2)'!$G$4</f>
        <v>213.3576990110293</v>
      </c>
      <c r="M955" s="22">
        <f t="shared" si="114"/>
        <v>3.1944388824151329</v>
      </c>
      <c r="N955" s="22">
        <f t="shared" si="115"/>
        <v>3.1944388824151329</v>
      </c>
      <c r="O955" s="23">
        <f t="shared" si="116"/>
        <v>0</v>
      </c>
      <c r="P955" s="22">
        <f>SUM($N$12:N955)</f>
        <v>2559.5285690082255</v>
      </c>
      <c r="Q955" s="22">
        <f>SUM($O$12:O955)</f>
        <v>918.84543307702461</v>
      </c>
      <c r="R955" s="22">
        <f t="shared" si="117"/>
        <v>826.96088976932219</v>
      </c>
      <c r="S955" s="22">
        <f t="shared" si="117"/>
        <v>744.26480079239002</v>
      </c>
      <c r="T955" s="22">
        <f t="shared" si="112"/>
        <v>1815.2637682158356</v>
      </c>
    </row>
    <row r="956" spans="3:20" x14ac:dyDescent="0.3">
      <c r="C956" s="20" t="s">
        <v>22</v>
      </c>
      <c r="D956" s="20">
        <v>944</v>
      </c>
      <c r="E956" s="20">
        <v>355</v>
      </c>
      <c r="F956" s="21">
        <v>53.9</v>
      </c>
      <c r="G956" s="22">
        <f t="shared" si="118"/>
        <v>1.3888888888889086E-2</v>
      </c>
      <c r="H956" s="22">
        <f t="shared" si="119"/>
        <v>2.7777777777778172E-2</v>
      </c>
      <c r="I956" s="22">
        <f t="shared" si="113"/>
        <v>14.972222222222221</v>
      </c>
      <c r="J956" s="22">
        <f>'Data (2)'!$I$4*G956</f>
        <v>14.722222222222431</v>
      </c>
      <c r="K956" s="22">
        <f>('Data (2)'!$E$4*1.225*I956^2)/2</f>
        <v>92.898121233251729</v>
      </c>
      <c r="L956" s="22">
        <f>J956+K956+'Data (2)'!$G$4</f>
        <v>242.80214345547415</v>
      </c>
      <c r="M956" s="22">
        <f t="shared" si="114"/>
        <v>3.6352876478472376</v>
      </c>
      <c r="N956" s="22">
        <f t="shared" si="115"/>
        <v>3.6352876478472376</v>
      </c>
      <c r="O956" s="23">
        <f t="shared" si="116"/>
        <v>0</v>
      </c>
      <c r="P956" s="22">
        <f>SUM($N$12:N956)</f>
        <v>2563.1638566560728</v>
      </c>
      <c r="Q956" s="22">
        <f>SUM($O$12:O956)</f>
        <v>918.84543307702461</v>
      </c>
      <c r="R956" s="22">
        <f t="shared" si="117"/>
        <v>826.96088976932219</v>
      </c>
      <c r="S956" s="22">
        <f t="shared" si="117"/>
        <v>744.26480079239002</v>
      </c>
      <c r="T956" s="22">
        <f t="shared" si="112"/>
        <v>1818.8990558636829</v>
      </c>
    </row>
    <row r="957" spans="3:20" x14ac:dyDescent="0.3">
      <c r="C957" s="20" t="s">
        <v>22</v>
      </c>
      <c r="D957" s="20">
        <v>945</v>
      </c>
      <c r="E957" s="20">
        <v>356</v>
      </c>
      <c r="F957" s="21">
        <v>54</v>
      </c>
      <c r="G957" s="22">
        <f t="shared" si="118"/>
        <v>4.1666666666667261E-2</v>
      </c>
      <c r="H957" s="22">
        <f t="shared" si="119"/>
        <v>6.2499999999999903E-2</v>
      </c>
      <c r="I957" s="22">
        <f t="shared" si="113"/>
        <v>15</v>
      </c>
      <c r="J957" s="22">
        <f>'Data (2)'!$I$4*G957</f>
        <v>44.166666666667297</v>
      </c>
      <c r="K957" s="22">
        <f>('Data (2)'!$E$4*1.225*I957^2)/2</f>
        <v>93.243146456250003</v>
      </c>
      <c r="L957" s="22">
        <f>J957+K957+'Data (2)'!$G$4</f>
        <v>272.59161312291729</v>
      </c>
      <c r="M957" s="22">
        <f t="shared" si="114"/>
        <v>4.0888741968437596</v>
      </c>
      <c r="N957" s="22">
        <f t="shared" si="115"/>
        <v>4.0888741968437596</v>
      </c>
      <c r="O957" s="23">
        <f t="shared" si="116"/>
        <v>0</v>
      </c>
      <c r="P957" s="22">
        <f>SUM($N$12:N957)</f>
        <v>2567.2527308529166</v>
      </c>
      <c r="Q957" s="22">
        <f>SUM($O$12:O957)</f>
        <v>918.84543307702461</v>
      </c>
      <c r="R957" s="22">
        <f t="shared" si="117"/>
        <v>826.96088976932219</v>
      </c>
      <c r="S957" s="22">
        <f t="shared" si="117"/>
        <v>744.26480079239002</v>
      </c>
      <c r="T957" s="22">
        <f t="shared" si="112"/>
        <v>1822.9879300605267</v>
      </c>
    </row>
    <row r="958" spans="3:20" x14ac:dyDescent="0.3">
      <c r="C958" s="20" t="s">
        <v>22</v>
      </c>
      <c r="D958" s="20">
        <v>946</v>
      </c>
      <c r="E958" s="20">
        <v>357</v>
      </c>
      <c r="F958" s="21">
        <v>54.2</v>
      </c>
      <c r="G958" s="22">
        <f t="shared" si="118"/>
        <v>0.1388888888888889</v>
      </c>
      <c r="H958" s="22">
        <f t="shared" si="119"/>
        <v>9.0277777777777082E-2</v>
      </c>
      <c r="I958" s="22">
        <f t="shared" si="113"/>
        <v>15.055555555555555</v>
      </c>
      <c r="J958" s="22">
        <f>'Data (2)'!$I$4*G958</f>
        <v>147.22222222222223</v>
      </c>
      <c r="K958" s="22">
        <f>('Data (2)'!$E$4*1.225*I958^2)/2</f>
        <v>93.935115485506955</v>
      </c>
      <c r="L958" s="22">
        <f>J958+K958+'Data (2)'!$G$4</f>
        <v>376.33913770772921</v>
      </c>
      <c r="M958" s="22">
        <f t="shared" si="114"/>
        <v>5.6659947954885892</v>
      </c>
      <c r="N958" s="22">
        <f t="shared" si="115"/>
        <v>5.6659947954885892</v>
      </c>
      <c r="O958" s="23">
        <f t="shared" si="116"/>
        <v>0</v>
      </c>
      <c r="P958" s="22">
        <f>SUM($N$12:N958)</f>
        <v>2572.9187256484051</v>
      </c>
      <c r="Q958" s="22">
        <f>SUM($O$12:O958)</f>
        <v>918.84543307702461</v>
      </c>
      <c r="R958" s="22">
        <f t="shared" si="117"/>
        <v>826.96088976932219</v>
      </c>
      <c r="S958" s="22">
        <f t="shared" si="117"/>
        <v>744.26480079239002</v>
      </c>
      <c r="T958" s="22">
        <f t="shared" si="112"/>
        <v>1828.6539248560152</v>
      </c>
    </row>
    <row r="959" spans="3:20" x14ac:dyDescent="0.3">
      <c r="C959" s="20" t="s">
        <v>22</v>
      </c>
      <c r="D959" s="20">
        <v>947</v>
      </c>
      <c r="E959" s="20">
        <v>358</v>
      </c>
      <c r="F959" s="21">
        <v>55</v>
      </c>
      <c r="G959" s="22">
        <f t="shared" si="118"/>
        <v>0.22222222222222143</v>
      </c>
      <c r="H959" s="22">
        <f t="shared" si="119"/>
        <v>1.3888888888889075E-2</v>
      </c>
      <c r="I959" s="22">
        <f t="shared" si="113"/>
        <v>15.277777777777777</v>
      </c>
      <c r="J959" s="22">
        <f>'Data (2)'!$I$4*G959</f>
        <v>235.55555555555472</v>
      </c>
      <c r="K959" s="22">
        <f>('Data (2)'!$E$4*1.225*I959^2)/2</f>
        <v>96.728572712673596</v>
      </c>
      <c r="L959" s="22">
        <f>J959+K959+'Data (2)'!$G$4</f>
        <v>467.46592826822831</v>
      </c>
      <c r="M959" s="22">
        <f t="shared" si="114"/>
        <v>7.1418405707645984</v>
      </c>
      <c r="N959" s="22">
        <f t="shared" si="115"/>
        <v>7.1418405707645984</v>
      </c>
      <c r="O959" s="23">
        <f t="shared" si="116"/>
        <v>0</v>
      </c>
      <c r="P959" s="22">
        <f>SUM($N$12:N959)</f>
        <v>2580.0605662191697</v>
      </c>
      <c r="Q959" s="22">
        <f>SUM($O$12:O959)</f>
        <v>918.84543307702461</v>
      </c>
      <c r="R959" s="22">
        <f t="shared" si="117"/>
        <v>826.96088976932219</v>
      </c>
      <c r="S959" s="22">
        <f t="shared" si="117"/>
        <v>744.26480079239002</v>
      </c>
      <c r="T959" s="22">
        <f t="shared" si="112"/>
        <v>1835.7957654267798</v>
      </c>
    </row>
    <row r="960" spans="3:20" x14ac:dyDescent="0.3">
      <c r="C960" s="20" t="s">
        <v>22</v>
      </c>
      <c r="D960" s="20">
        <v>948</v>
      </c>
      <c r="E960" s="20">
        <v>359</v>
      </c>
      <c r="F960" s="21">
        <v>55.8</v>
      </c>
      <c r="G960" s="22">
        <f t="shared" si="118"/>
        <v>0.16666666666666705</v>
      </c>
      <c r="H960" s="22">
        <f t="shared" si="119"/>
        <v>-9.0277777777777082E-2</v>
      </c>
      <c r="I960" s="22">
        <f t="shared" si="113"/>
        <v>15.499999999999998</v>
      </c>
      <c r="J960" s="22">
        <f>'Data (2)'!$I$4*G960</f>
        <v>176.66666666666706</v>
      </c>
      <c r="K960" s="22">
        <f>('Data (2)'!$E$4*1.225*I960^2)/2</f>
        <v>99.56295971606248</v>
      </c>
      <c r="L960" s="22">
        <f>J960+K960+'Data (2)'!$G$4</f>
        <v>411.41142638272953</v>
      </c>
      <c r="M960" s="22">
        <f t="shared" si="114"/>
        <v>6.3768771089323071</v>
      </c>
      <c r="N960" s="22">
        <f t="shared" si="115"/>
        <v>6.3768771089323071</v>
      </c>
      <c r="O960" s="23">
        <f t="shared" si="116"/>
        <v>0</v>
      </c>
      <c r="P960" s="22">
        <f>SUM($N$12:N960)</f>
        <v>2586.4374433281018</v>
      </c>
      <c r="Q960" s="22">
        <f>SUM($O$12:O960)</f>
        <v>918.84543307702461</v>
      </c>
      <c r="R960" s="22">
        <f t="shared" si="117"/>
        <v>826.96088976932219</v>
      </c>
      <c r="S960" s="22">
        <f t="shared" si="117"/>
        <v>744.26480079239002</v>
      </c>
      <c r="T960" s="22">
        <f t="shared" si="112"/>
        <v>1842.1726425357119</v>
      </c>
    </row>
    <row r="961" spans="3:20" x14ac:dyDescent="0.3">
      <c r="C961" s="20" t="s">
        <v>22</v>
      </c>
      <c r="D961" s="20">
        <v>949</v>
      </c>
      <c r="E961" s="20">
        <v>360</v>
      </c>
      <c r="F961" s="21">
        <v>56.2</v>
      </c>
      <c r="G961" s="22">
        <f t="shared" si="118"/>
        <v>4.1666666666667261E-2</v>
      </c>
      <c r="H961" s="22">
        <f t="shared" si="119"/>
        <v>-0.15972222222222252</v>
      </c>
      <c r="I961" s="22">
        <f t="shared" si="113"/>
        <v>15.611111111111111</v>
      </c>
      <c r="J961" s="22">
        <f>'Data (2)'!$I$4*G961</f>
        <v>44.166666666667297</v>
      </c>
      <c r="K961" s="22">
        <f>('Data (2)'!$E$4*1.225*I961^2)/2</f>
        <v>100.99550188384028</v>
      </c>
      <c r="L961" s="22">
        <f>J961+K961+'Data (2)'!$G$4</f>
        <v>280.34396855050761</v>
      </c>
      <c r="M961" s="22">
        <f t="shared" si="114"/>
        <v>4.3764808423718131</v>
      </c>
      <c r="N961" s="22">
        <f t="shared" si="115"/>
        <v>4.3764808423718131</v>
      </c>
      <c r="O961" s="23">
        <f t="shared" si="116"/>
        <v>0</v>
      </c>
      <c r="P961" s="22">
        <f>SUM($N$12:N961)</f>
        <v>2590.8139241704735</v>
      </c>
      <c r="Q961" s="22">
        <f>SUM($O$12:O961)</f>
        <v>918.84543307702461</v>
      </c>
      <c r="R961" s="22">
        <f t="shared" si="117"/>
        <v>826.96088976932219</v>
      </c>
      <c r="S961" s="22">
        <f t="shared" si="117"/>
        <v>744.26480079239002</v>
      </c>
      <c r="T961" s="22">
        <f t="shared" si="112"/>
        <v>1846.5491233780836</v>
      </c>
    </row>
    <row r="962" spans="3:20" x14ac:dyDescent="0.3">
      <c r="C962" s="20" t="s">
        <v>22</v>
      </c>
      <c r="D962" s="20">
        <v>950</v>
      </c>
      <c r="E962" s="20">
        <v>361</v>
      </c>
      <c r="F962" s="21">
        <v>56.1</v>
      </c>
      <c r="G962" s="22">
        <f t="shared" si="118"/>
        <v>-0.15277777777777798</v>
      </c>
      <c r="H962" s="22">
        <f t="shared" si="119"/>
        <v>-0.25694444444444464</v>
      </c>
      <c r="I962" s="22">
        <f t="shared" si="113"/>
        <v>15.583333333333334</v>
      </c>
      <c r="J962" s="22">
        <f>'Data (2)'!$I$4*G962</f>
        <v>-161.94444444444466</v>
      </c>
      <c r="K962" s="22">
        <f>('Data (2)'!$E$4*1.225*I962^2)/2</f>
        <v>100.63640705026565</v>
      </c>
      <c r="L962" s="22">
        <f>J962+K962+'Data (2)'!$G$4</f>
        <v>73.873762605821</v>
      </c>
      <c r="M962" s="22">
        <f t="shared" si="114"/>
        <v>1.1511994672740438</v>
      </c>
      <c r="N962" s="22">
        <f t="shared" si="115"/>
        <v>1.1511994672740438</v>
      </c>
      <c r="O962" s="23">
        <f t="shared" si="116"/>
        <v>0</v>
      </c>
      <c r="P962" s="22">
        <f>SUM($N$12:N962)</f>
        <v>2591.9651236377476</v>
      </c>
      <c r="Q962" s="22">
        <f>SUM($O$12:O962)</f>
        <v>918.84543307702461</v>
      </c>
      <c r="R962" s="22">
        <f t="shared" si="117"/>
        <v>826.96088976932219</v>
      </c>
      <c r="S962" s="22">
        <f t="shared" si="117"/>
        <v>744.26480079239002</v>
      </c>
      <c r="T962" s="22">
        <f t="shared" si="112"/>
        <v>1847.7003228453577</v>
      </c>
    </row>
    <row r="963" spans="3:20" x14ac:dyDescent="0.3">
      <c r="C963" s="20" t="s">
        <v>22</v>
      </c>
      <c r="D963" s="20">
        <v>951</v>
      </c>
      <c r="E963" s="20">
        <v>362</v>
      </c>
      <c r="F963" s="21">
        <v>55.1</v>
      </c>
      <c r="G963" s="22">
        <f t="shared" si="118"/>
        <v>-0.47222222222222199</v>
      </c>
      <c r="H963" s="22">
        <f t="shared" si="119"/>
        <v>-0.38888888888888895</v>
      </c>
      <c r="I963" s="22">
        <f t="shared" si="113"/>
        <v>15.305555555555555</v>
      </c>
      <c r="J963" s="22">
        <f>'Data (2)'!$I$4*G963</f>
        <v>-500.55555555555532</v>
      </c>
      <c r="K963" s="22">
        <f>('Data (2)'!$E$4*1.225*I963^2)/2</f>
        <v>97.08063274096007</v>
      </c>
      <c r="L963" s="22">
        <f>J963+K963+'Data (2)'!$G$4</f>
        <v>-268.29312281459522</v>
      </c>
      <c r="M963" s="22">
        <f t="shared" si="114"/>
        <v>-4.1063752964122768</v>
      </c>
      <c r="N963" s="22">
        <f t="shared" si="115"/>
        <v>0</v>
      </c>
      <c r="O963" s="23">
        <f t="shared" si="116"/>
        <v>4.1063752964122768</v>
      </c>
      <c r="P963" s="22">
        <f>SUM($N$12:N963)</f>
        <v>2591.9651236377476</v>
      </c>
      <c r="Q963" s="22">
        <f>SUM($O$12:O963)</f>
        <v>922.95180837343685</v>
      </c>
      <c r="R963" s="22">
        <f t="shared" si="117"/>
        <v>830.6566275360932</v>
      </c>
      <c r="S963" s="22">
        <f t="shared" si="117"/>
        <v>747.59096478248387</v>
      </c>
      <c r="T963" s="22">
        <f t="shared" si="112"/>
        <v>1844.3741588552639</v>
      </c>
    </row>
    <row r="964" spans="3:20" x14ac:dyDescent="0.3">
      <c r="C964" s="20" t="s">
        <v>22</v>
      </c>
      <c r="D964" s="20">
        <v>952</v>
      </c>
      <c r="E964" s="20">
        <v>363</v>
      </c>
      <c r="F964" s="21">
        <v>52.7</v>
      </c>
      <c r="G964" s="22">
        <f t="shared" si="118"/>
        <v>-0.93055555555555591</v>
      </c>
      <c r="H964" s="22">
        <f t="shared" si="119"/>
        <v>-0.43055555555555575</v>
      </c>
      <c r="I964" s="22">
        <f t="shared" si="113"/>
        <v>14.638888888888889</v>
      </c>
      <c r="J964" s="22">
        <f>'Data (2)'!$I$4*G964</f>
        <v>-986.38888888888926</v>
      </c>
      <c r="K964" s="22">
        <f>('Data (2)'!$E$4*1.225*I964^2)/2</f>
        <v>88.807701722043419</v>
      </c>
      <c r="L964" s="22">
        <f>J964+K964+'Data (2)'!$G$4</f>
        <v>-762.39938716684583</v>
      </c>
      <c r="M964" s="22">
        <f t="shared" si="114"/>
        <v>-11.160679917692438</v>
      </c>
      <c r="N964" s="22">
        <f t="shared" si="115"/>
        <v>0</v>
      </c>
      <c r="O964" s="23">
        <f t="shared" si="116"/>
        <v>11.160679917692438</v>
      </c>
      <c r="P964" s="22">
        <f>SUM($N$12:N964)</f>
        <v>2591.9651236377476</v>
      </c>
      <c r="Q964" s="22">
        <f>SUM($O$12:O964)</f>
        <v>934.11248829112924</v>
      </c>
      <c r="R964" s="22">
        <f t="shared" si="117"/>
        <v>840.70123946201636</v>
      </c>
      <c r="S964" s="22">
        <f t="shared" si="117"/>
        <v>756.63111551581471</v>
      </c>
      <c r="T964" s="22">
        <f t="shared" si="112"/>
        <v>1835.334008121933</v>
      </c>
    </row>
    <row r="965" spans="3:20" x14ac:dyDescent="0.3">
      <c r="C965" s="20" t="s">
        <v>22</v>
      </c>
      <c r="D965" s="20">
        <v>953</v>
      </c>
      <c r="E965" s="20">
        <v>364</v>
      </c>
      <c r="F965" s="21">
        <v>48.4</v>
      </c>
      <c r="G965" s="22">
        <f t="shared" si="118"/>
        <v>-1.3333333333333335</v>
      </c>
      <c r="H965" s="22">
        <f t="shared" si="119"/>
        <v>-0.2708333333333332</v>
      </c>
      <c r="I965" s="22">
        <f t="shared" si="113"/>
        <v>13.444444444444443</v>
      </c>
      <c r="J965" s="22">
        <f>'Data (2)'!$I$4*G965</f>
        <v>-1413.3333333333335</v>
      </c>
      <c r="K965" s="22">
        <f>('Data (2)'!$E$4*1.225*I965^2)/2</f>
        <v>74.906606708694426</v>
      </c>
      <c r="L965" s="22">
        <f>J965+K965+'Data (2)'!$G$4</f>
        <v>-1203.244926624639</v>
      </c>
      <c r="M965" s="22">
        <f t="shared" si="114"/>
        <v>-16.176959569064589</v>
      </c>
      <c r="N965" s="22">
        <f t="shared" si="115"/>
        <v>0</v>
      </c>
      <c r="O965" s="23">
        <f t="shared" si="116"/>
        <v>16.176959569064589</v>
      </c>
      <c r="P965" s="22">
        <f>SUM($N$12:N965)</f>
        <v>2591.9651236377476</v>
      </c>
      <c r="Q965" s="22">
        <f>SUM($O$12:O965)</f>
        <v>950.28944786019383</v>
      </c>
      <c r="R965" s="22">
        <f t="shared" si="117"/>
        <v>855.26050307417449</v>
      </c>
      <c r="S965" s="22">
        <f t="shared" si="117"/>
        <v>769.73445276675704</v>
      </c>
      <c r="T965" s="22">
        <f t="shared" si="112"/>
        <v>1822.2306708709907</v>
      </c>
    </row>
    <row r="966" spans="3:20" x14ac:dyDescent="0.3">
      <c r="C966" s="20" t="s">
        <v>22</v>
      </c>
      <c r="D966" s="20">
        <v>954</v>
      </c>
      <c r="E966" s="20">
        <v>365</v>
      </c>
      <c r="F966" s="21">
        <v>43.1</v>
      </c>
      <c r="G966" s="22">
        <f t="shared" si="118"/>
        <v>-1.4722222222222223</v>
      </c>
      <c r="H966" s="22">
        <f t="shared" si="119"/>
        <v>-6.944444444444442E-2</v>
      </c>
      <c r="I966" s="22">
        <f t="shared" si="113"/>
        <v>11.972222222222223</v>
      </c>
      <c r="J966" s="22">
        <f>'Data (2)'!$I$4*G966</f>
        <v>-1560.5555555555557</v>
      </c>
      <c r="K966" s="22">
        <f>('Data (2)'!$E$4*1.225*I966^2)/2</f>
        <v>59.399657506376748</v>
      </c>
      <c r="L966" s="22">
        <f>J966+K966+'Data (2)'!$G$4</f>
        <v>-1365.9740980491788</v>
      </c>
      <c r="M966" s="22">
        <f t="shared" si="114"/>
        <v>-16.353745451644336</v>
      </c>
      <c r="N966" s="22">
        <f t="shared" si="115"/>
        <v>0</v>
      </c>
      <c r="O966" s="23">
        <f t="shared" si="116"/>
        <v>16.353745451644336</v>
      </c>
      <c r="P966" s="22">
        <f>SUM($N$12:N966)</f>
        <v>2591.9651236377476</v>
      </c>
      <c r="Q966" s="22">
        <f>SUM($O$12:O966)</f>
        <v>966.64319331183822</v>
      </c>
      <c r="R966" s="22">
        <f t="shared" si="117"/>
        <v>869.97887398065438</v>
      </c>
      <c r="S966" s="22">
        <f t="shared" si="117"/>
        <v>782.98098658258891</v>
      </c>
      <c r="T966" s="22">
        <f t="shared" si="112"/>
        <v>1808.9841370551587</v>
      </c>
    </row>
    <row r="967" spans="3:20" x14ac:dyDescent="0.3">
      <c r="C967" s="20" t="s">
        <v>22</v>
      </c>
      <c r="D967" s="20">
        <v>955</v>
      </c>
      <c r="E967" s="20">
        <v>366</v>
      </c>
      <c r="F967" s="21">
        <v>37.799999999999997</v>
      </c>
      <c r="G967" s="22">
        <f t="shared" si="118"/>
        <v>-1.4722222222222223</v>
      </c>
      <c r="H967" s="22">
        <f t="shared" si="119"/>
        <v>2.2204460492503131E-16</v>
      </c>
      <c r="I967" s="22">
        <f t="shared" si="113"/>
        <v>10.499999999999998</v>
      </c>
      <c r="J967" s="22">
        <f>'Data (2)'!$I$4*G967</f>
        <v>-1560.5555555555557</v>
      </c>
      <c r="K967" s="22">
        <f>('Data (2)'!$E$4*1.225*I967^2)/2</f>
        <v>45.689141763562489</v>
      </c>
      <c r="L967" s="22">
        <f>J967+K967+'Data (2)'!$G$4</f>
        <v>-1379.6846137919931</v>
      </c>
      <c r="M967" s="22">
        <f t="shared" si="114"/>
        <v>-14.486688444815925</v>
      </c>
      <c r="N967" s="22">
        <f t="shared" si="115"/>
        <v>0</v>
      </c>
      <c r="O967" s="23">
        <f t="shared" si="116"/>
        <v>14.486688444815925</v>
      </c>
      <c r="P967" s="22">
        <f>SUM($N$12:N967)</f>
        <v>2591.9651236377476</v>
      </c>
      <c r="Q967" s="22">
        <f>SUM($O$12:O967)</f>
        <v>981.12988175665419</v>
      </c>
      <c r="R967" s="22">
        <f t="shared" si="117"/>
        <v>883.01689358098884</v>
      </c>
      <c r="S967" s="22">
        <f t="shared" si="117"/>
        <v>794.71520422288995</v>
      </c>
      <c r="T967" s="22">
        <f t="shared" si="112"/>
        <v>1797.2499194148577</v>
      </c>
    </row>
    <row r="968" spans="3:20" x14ac:dyDescent="0.3">
      <c r="C968" s="20" t="s">
        <v>22</v>
      </c>
      <c r="D968" s="20">
        <v>956</v>
      </c>
      <c r="E968" s="20">
        <v>367</v>
      </c>
      <c r="F968" s="21">
        <v>32.5</v>
      </c>
      <c r="G968" s="22">
        <f t="shared" si="118"/>
        <v>-1.4722222222222219</v>
      </c>
      <c r="H968" s="22">
        <f t="shared" si="119"/>
        <v>0.22222222222222243</v>
      </c>
      <c r="I968" s="22">
        <f t="shared" si="113"/>
        <v>9.0277777777777768</v>
      </c>
      <c r="J968" s="22">
        <f>'Data (2)'!$I$4*G968</f>
        <v>-1560.5555555555552</v>
      </c>
      <c r="K968" s="22">
        <f>('Data (2)'!$E$4*1.225*I968^2)/2</f>
        <v>33.775059480251727</v>
      </c>
      <c r="L968" s="22">
        <f>J968+K968+'Data (2)'!$G$4</f>
        <v>-1391.5986960753035</v>
      </c>
      <c r="M968" s="22">
        <f t="shared" si="114"/>
        <v>-12.563043784013155</v>
      </c>
      <c r="N968" s="22">
        <f t="shared" si="115"/>
        <v>0</v>
      </c>
      <c r="O968" s="23">
        <f t="shared" si="116"/>
        <v>12.563043784013155</v>
      </c>
      <c r="P968" s="22">
        <f>SUM($N$12:N968)</f>
        <v>2591.9651236377476</v>
      </c>
      <c r="Q968" s="22">
        <f>SUM($O$12:O968)</f>
        <v>993.69292554066737</v>
      </c>
      <c r="R968" s="22">
        <f t="shared" si="117"/>
        <v>894.32363298660061</v>
      </c>
      <c r="S968" s="22">
        <f t="shared" si="117"/>
        <v>804.89126968794062</v>
      </c>
      <c r="T968" s="22">
        <f t="shared" si="112"/>
        <v>1787.073853949807</v>
      </c>
    </row>
    <row r="969" spans="3:20" x14ac:dyDescent="0.3">
      <c r="C969" s="20" t="s">
        <v>22</v>
      </c>
      <c r="D969" s="20">
        <v>957</v>
      </c>
      <c r="E969" s="20">
        <v>368</v>
      </c>
      <c r="F969" s="21">
        <v>27.2</v>
      </c>
      <c r="G969" s="22">
        <f t="shared" si="118"/>
        <v>-1.0277777777777775</v>
      </c>
      <c r="H969" s="22">
        <f t="shared" si="119"/>
        <v>0.65277777777777768</v>
      </c>
      <c r="I969" s="22">
        <f t="shared" si="113"/>
        <v>7.5555555555555554</v>
      </c>
      <c r="J969" s="22">
        <f>'Data (2)'!$I$4*G969</f>
        <v>-1089.4444444444441</v>
      </c>
      <c r="K969" s="22">
        <f>('Data (2)'!$E$4*1.225*I969^2)/2</f>
        <v>23.657410656444444</v>
      </c>
      <c r="L969" s="22">
        <f>J969+K969+'Data (2)'!$G$4</f>
        <v>-930.60523378799962</v>
      </c>
      <c r="M969" s="22">
        <f t="shared" si="114"/>
        <v>-7.0312395441759969</v>
      </c>
      <c r="N969" s="22">
        <f t="shared" si="115"/>
        <v>0</v>
      </c>
      <c r="O969" s="23">
        <f t="shared" si="116"/>
        <v>7.0312395441759969</v>
      </c>
      <c r="P969" s="22">
        <f>SUM($N$12:N969)</f>
        <v>2591.9651236377476</v>
      </c>
      <c r="Q969" s="22">
        <f>SUM($O$12:O969)</f>
        <v>1000.7241650848433</v>
      </c>
      <c r="R969" s="22">
        <f t="shared" si="117"/>
        <v>900.65174857635895</v>
      </c>
      <c r="S969" s="22">
        <f t="shared" si="117"/>
        <v>810.58657371872312</v>
      </c>
      <c r="T969" s="22">
        <f t="shared" si="112"/>
        <v>1781.3785499190244</v>
      </c>
    </row>
    <row r="970" spans="3:20" x14ac:dyDescent="0.3">
      <c r="C970" s="20" t="s">
        <v>22</v>
      </c>
      <c r="D970" s="20">
        <v>958</v>
      </c>
      <c r="E970" s="20">
        <v>369</v>
      </c>
      <c r="F970" s="21">
        <v>25.1</v>
      </c>
      <c r="G970" s="22">
        <f t="shared" si="118"/>
        <v>-0.16666666666666657</v>
      </c>
      <c r="H970" s="22">
        <f t="shared" si="119"/>
        <v>0.80555555555555536</v>
      </c>
      <c r="I970" s="22">
        <f t="shared" si="113"/>
        <v>6.9722222222222223</v>
      </c>
      <c r="J970" s="22">
        <f>'Data (2)'!$I$4*G970</f>
        <v>-176.66666666666657</v>
      </c>
      <c r="K970" s="22">
        <f>('Data (2)'!$E$4*1.225*I970^2)/2</f>
        <v>20.145443998251739</v>
      </c>
      <c r="L970" s="22">
        <f>J970+K970+'Data (2)'!$G$4</f>
        <v>-21.339422668414812</v>
      </c>
      <c r="M970" s="22">
        <f t="shared" si="114"/>
        <v>-0.1487831969381144</v>
      </c>
      <c r="N970" s="22">
        <f t="shared" si="115"/>
        <v>0</v>
      </c>
      <c r="O970" s="23">
        <f t="shared" si="116"/>
        <v>0.1487831969381144</v>
      </c>
      <c r="P970" s="22">
        <f>SUM($N$12:N970)</f>
        <v>2591.9651236377476</v>
      </c>
      <c r="Q970" s="22">
        <f>SUM($O$12:O970)</f>
        <v>1000.8729482817814</v>
      </c>
      <c r="R970" s="22">
        <f t="shared" si="117"/>
        <v>900.78565345360335</v>
      </c>
      <c r="S970" s="22">
        <f t="shared" si="117"/>
        <v>810.70708810824306</v>
      </c>
      <c r="T970" s="22">
        <f t="shared" si="112"/>
        <v>1781.2580355295045</v>
      </c>
    </row>
    <row r="971" spans="3:20" x14ac:dyDescent="0.3">
      <c r="C971" s="20" t="s">
        <v>22</v>
      </c>
      <c r="D971" s="20">
        <v>959</v>
      </c>
      <c r="E971" s="20">
        <v>370</v>
      </c>
      <c r="F971" s="21">
        <v>26</v>
      </c>
      <c r="G971" s="22">
        <f t="shared" si="118"/>
        <v>0.58333333333333326</v>
      </c>
      <c r="H971" s="22">
        <f t="shared" si="119"/>
        <v>0.68055555555555558</v>
      </c>
      <c r="I971" s="22">
        <f t="shared" si="113"/>
        <v>7.2222222222222223</v>
      </c>
      <c r="J971" s="22">
        <f>'Data (2)'!$I$4*G971</f>
        <v>618.33333333333326</v>
      </c>
      <c r="K971" s="22">
        <f>('Data (2)'!$E$4*1.225*I971^2)/2</f>
        <v>21.616038067361114</v>
      </c>
      <c r="L971" s="22">
        <f>J971+K971+'Data (2)'!$G$4</f>
        <v>775.13117140069448</v>
      </c>
      <c r="M971" s="22">
        <f t="shared" si="114"/>
        <v>5.5981695712272375</v>
      </c>
      <c r="N971" s="22">
        <f t="shared" si="115"/>
        <v>5.5981695712272375</v>
      </c>
      <c r="O971" s="23">
        <f t="shared" si="116"/>
        <v>0</v>
      </c>
      <c r="P971" s="22">
        <f>SUM($N$12:N971)</f>
        <v>2597.5632932089748</v>
      </c>
      <c r="Q971" s="22">
        <f>SUM($O$12:O971)</f>
        <v>1000.8729482817814</v>
      </c>
      <c r="R971" s="22">
        <f t="shared" si="117"/>
        <v>900.78565345360335</v>
      </c>
      <c r="S971" s="22">
        <f t="shared" si="117"/>
        <v>810.70708810824306</v>
      </c>
      <c r="T971" s="22">
        <f t="shared" si="112"/>
        <v>1786.8562051007316</v>
      </c>
    </row>
    <row r="972" spans="3:20" x14ac:dyDescent="0.3">
      <c r="C972" s="20" t="s">
        <v>22</v>
      </c>
      <c r="D972" s="20">
        <v>960</v>
      </c>
      <c r="E972" s="20">
        <v>371</v>
      </c>
      <c r="F972" s="21">
        <v>29.3</v>
      </c>
      <c r="G972" s="22">
        <f t="shared" si="118"/>
        <v>1.1944444444444446</v>
      </c>
      <c r="H972" s="22">
        <f t="shared" si="119"/>
        <v>0.47916666666666652</v>
      </c>
      <c r="I972" s="22">
        <f t="shared" si="113"/>
        <v>8.1388888888888893</v>
      </c>
      <c r="J972" s="22">
        <f>'Data (2)'!$I$4*G972</f>
        <v>1266.1111111111113</v>
      </c>
      <c r="K972" s="22">
        <f>('Data (2)'!$E$4*1.225*I972^2)/2</f>
        <v>27.451409053918404</v>
      </c>
      <c r="L972" s="22">
        <f>J972+K972+'Data (2)'!$G$4</f>
        <v>1428.7443201650299</v>
      </c>
      <c r="M972" s="22">
        <f t="shared" si="114"/>
        <v>11.628391272454271</v>
      </c>
      <c r="N972" s="22">
        <f t="shared" si="115"/>
        <v>11.628391272454271</v>
      </c>
      <c r="O972" s="23">
        <f t="shared" si="116"/>
        <v>0</v>
      </c>
      <c r="P972" s="22">
        <f>SUM($N$12:N972)</f>
        <v>2609.1916844814291</v>
      </c>
      <c r="Q972" s="22">
        <f>SUM($O$12:O972)</f>
        <v>1000.8729482817814</v>
      </c>
      <c r="R972" s="22">
        <f t="shared" si="117"/>
        <v>900.78565345360335</v>
      </c>
      <c r="S972" s="22">
        <f t="shared" si="117"/>
        <v>810.70708810824306</v>
      </c>
      <c r="T972" s="22">
        <f t="shared" ref="T972:T1035" si="120">P972-S972</f>
        <v>1798.4845963731859</v>
      </c>
    </row>
    <row r="973" spans="3:20" x14ac:dyDescent="0.3">
      <c r="C973" s="20" t="s">
        <v>22</v>
      </c>
      <c r="D973" s="20">
        <v>961</v>
      </c>
      <c r="E973" s="20">
        <v>372</v>
      </c>
      <c r="F973" s="21">
        <v>34.6</v>
      </c>
      <c r="G973" s="22">
        <f t="shared" si="118"/>
        <v>1.5416666666666663</v>
      </c>
      <c r="H973" s="22">
        <f t="shared" si="119"/>
        <v>0.14583333333333293</v>
      </c>
      <c r="I973" s="22">
        <f t="shared" ref="I973:I1036" si="121">F973/3.6</f>
        <v>9.6111111111111107</v>
      </c>
      <c r="J973" s="22">
        <f>'Data (2)'!$I$4*G973</f>
        <v>1634.1666666666663</v>
      </c>
      <c r="K973" s="22">
        <f>('Data (2)'!$E$4*1.225*I973^2)/2</f>
        <v>38.280852267340279</v>
      </c>
      <c r="L973" s="22">
        <f>J973+K973+'Data (2)'!$G$4</f>
        <v>1807.6293189340067</v>
      </c>
      <c r="M973" s="22">
        <f t="shared" ref="M973:M1036" si="122">(I973*L973)/1000</f>
        <v>17.37332623197684</v>
      </c>
      <c r="N973" s="22">
        <f t="shared" ref="N973:N1036" si="123">IF(M973&gt;0, M973, 0)</f>
        <v>17.37332623197684</v>
      </c>
      <c r="O973" s="23">
        <f t="shared" ref="O973:O1036" si="124">ABS(IF(((I973*L973)/1000)&lt;0, ((I973*L973)/1000), 0))</f>
        <v>0</v>
      </c>
      <c r="P973" s="22">
        <f>SUM($N$12:N973)</f>
        <v>2626.5650107134061</v>
      </c>
      <c r="Q973" s="22">
        <f>SUM($O$12:O973)</f>
        <v>1000.8729482817814</v>
      </c>
      <c r="R973" s="22">
        <f t="shared" ref="R973:S1036" si="125">Q973*($E$8/100)</f>
        <v>900.78565345360335</v>
      </c>
      <c r="S973" s="22">
        <f t="shared" si="125"/>
        <v>810.70708810824306</v>
      </c>
      <c r="T973" s="22">
        <f t="shared" si="120"/>
        <v>1815.8579226051629</v>
      </c>
    </row>
    <row r="974" spans="3:20" x14ac:dyDescent="0.3">
      <c r="C974" s="20" t="s">
        <v>22</v>
      </c>
      <c r="D974" s="20">
        <v>962</v>
      </c>
      <c r="E974" s="20">
        <v>373</v>
      </c>
      <c r="F974" s="21">
        <v>40.4</v>
      </c>
      <c r="G974" s="22">
        <f t="shared" ref="G974:G1037" si="126">($F975-$F973)/2/3.6</f>
        <v>1.4861111111111105</v>
      </c>
      <c r="H974" s="22">
        <f t="shared" ref="H974:H1037" si="127">($G975-$G973)/2</f>
        <v>-0.17361111111111083</v>
      </c>
      <c r="I974" s="22">
        <f t="shared" si="121"/>
        <v>11.222222222222221</v>
      </c>
      <c r="J974" s="22">
        <f>'Data (2)'!$I$4*G974</f>
        <v>1575.2777777777771</v>
      </c>
      <c r="K974" s="22">
        <f>('Data (2)'!$E$4*1.225*I974^2)/2</f>
        <v>52.190580905361109</v>
      </c>
      <c r="L974" s="22">
        <f>J974+K974+'Data (2)'!$G$4</f>
        <v>1762.6501586831382</v>
      </c>
      <c r="M974" s="22">
        <f t="shared" si="122"/>
        <v>19.780851780777436</v>
      </c>
      <c r="N974" s="22">
        <f t="shared" si="123"/>
        <v>19.780851780777436</v>
      </c>
      <c r="O974" s="23">
        <f t="shared" si="124"/>
        <v>0</v>
      </c>
      <c r="P974" s="22">
        <f>SUM($N$12:N974)</f>
        <v>2646.3458624941836</v>
      </c>
      <c r="Q974" s="22">
        <f>SUM($O$12:O974)</f>
        <v>1000.8729482817814</v>
      </c>
      <c r="R974" s="22">
        <f t="shared" si="125"/>
        <v>900.78565345360335</v>
      </c>
      <c r="S974" s="22">
        <f t="shared" si="125"/>
        <v>810.70708810824306</v>
      </c>
      <c r="T974" s="22">
        <f t="shared" si="120"/>
        <v>1835.6387743859405</v>
      </c>
    </row>
    <row r="975" spans="3:20" x14ac:dyDescent="0.3">
      <c r="C975" s="20" t="s">
        <v>22</v>
      </c>
      <c r="D975" s="20">
        <v>963</v>
      </c>
      <c r="E975" s="20">
        <v>374</v>
      </c>
      <c r="F975" s="21">
        <v>45.3</v>
      </c>
      <c r="G975" s="22">
        <f t="shared" si="126"/>
        <v>1.1944444444444446</v>
      </c>
      <c r="H975" s="22">
        <f t="shared" si="127"/>
        <v>-0.34027777777777718</v>
      </c>
      <c r="I975" s="22">
        <f t="shared" si="121"/>
        <v>12.583333333333332</v>
      </c>
      <c r="J975" s="22">
        <f>'Data (2)'!$I$4*G975</f>
        <v>1266.1111111111113</v>
      </c>
      <c r="K975" s="22">
        <f>('Data (2)'!$E$4*1.225*I975^2)/2</f>
        <v>65.618425381140611</v>
      </c>
      <c r="L975" s="22">
        <f>J975+K975+'Data (2)'!$G$4</f>
        <v>1466.9113364922521</v>
      </c>
      <c r="M975" s="22">
        <f t="shared" si="122"/>
        <v>18.458634317527505</v>
      </c>
      <c r="N975" s="22">
        <f t="shared" si="123"/>
        <v>18.458634317527505</v>
      </c>
      <c r="O975" s="23">
        <f t="shared" si="124"/>
        <v>0</v>
      </c>
      <c r="P975" s="22">
        <f>SUM($N$12:N975)</f>
        <v>2664.804496811711</v>
      </c>
      <c r="Q975" s="22">
        <f>SUM($O$12:O975)</f>
        <v>1000.8729482817814</v>
      </c>
      <c r="R975" s="22">
        <f t="shared" si="125"/>
        <v>900.78565345360335</v>
      </c>
      <c r="S975" s="22">
        <f t="shared" si="125"/>
        <v>810.70708810824306</v>
      </c>
      <c r="T975" s="22">
        <f t="shared" si="120"/>
        <v>1854.0974087034679</v>
      </c>
    </row>
    <row r="976" spans="3:20" x14ac:dyDescent="0.3">
      <c r="C976" s="20" t="s">
        <v>22</v>
      </c>
      <c r="D976" s="20">
        <v>964</v>
      </c>
      <c r="E976" s="20">
        <v>375</v>
      </c>
      <c r="F976" s="21">
        <v>49</v>
      </c>
      <c r="G976" s="22">
        <f t="shared" si="126"/>
        <v>0.80555555555555614</v>
      </c>
      <c r="H976" s="22">
        <f t="shared" si="127"/>
        <v>-0.38194444444444442</v>
      </c>
      <c r="I976" s="22">
        <f t="shared" si="121"/>
        <v>13.611111111111111</v>
      </c>
      <c r="J976" s="22">
        <f>'Data (2)'!$I$4*G976</f>
        <v>853.88888888888948</v>
      </c>
      <c r="K976" s="22">
        <f>('Data (2)'!$E$4*1.225*I976^2)/2</f>
        <v>76.775306804340275</v>
      </c>
      <c r="L976" s="22">
        <f>J976+K976+'Data (2)'!$G$4</f>
        <v>1065.8459956932297</v>
      </c>
      <c r="M976" s="22">
        <f t="shared" si="122"/>
        <v>14.507348274713404</v>
      </c>
      <c r="N976" s="22">
        <f t="shared" si="123"/>
        <v>14.507348274713404</v>
      </c>
      <c r="O976" s="23">
        <f t="shared" si="124"/>
        <v>0</v>
      </c>
      <c r="P976" s="22">
        <f>SUM($N$12:N976)</f>
        <v>2679.3118450864245</v>
      </c>
      <c r="Q976" s="22">
        <f>SUM($O$12:O976)</f>
        <v>1000.8729482817814</v>
      </c>
      <c r="R976" s="22">
        <f t="shared" si="125"/>
        <v>900.78565345360335</v>
      </c>
      <c r="S976" s="22">
        <f t="shared" si="125"/>
        <v>810.70708810824306</v>
      </c>
      <c r="T976" s="22">
        <f t="shared" si="120"/>
        <v>1868.6047569781813</v>
      </c>
    </row>
    <row r="977" spans="3:20" x14ac:dyDescent="0.3">
      <c r="C977" s="20" t="s">
        <v>22</v>
      </c>
      <c r="D977" s="20">
        <v>965</v>
      </c>
      <c r="E977" s="20">
        <v>376</v>
      </c>
      <c r="F977" s="21">
        <v>51.1</v>
      </c>
      <c r="G977" s="22">
        <f t="shared" si="126"/>
        <v>0.43055555555555575</v>
      </c>
      <c r="H977" s="22">
        <f t="shared" si="127"/>
        <v>-0.32638888888888906</v>
      </c>
      <c r="I977" s="22">
        <f t="shared" si="121"/>
        <v>14.194444444444445</v>
      </c>
      <c r="J977" s="22">
        <f>'Data (2)'!$I$4*G977</f>
        <v>456.38888888888908</v>
      </c>
      <c r="K977" s="22">
        <f>('Data (2)'!$E$4*1.225*I977^2)/2</f>
        <v>83.497063257210073</v>
      </c>
      <c r="L977" s="22">
        <f>J977+K977+'Data (2)'!$G$4</f>
        <v>675.06775214609911</v>
      </c>
      <c r="M977" s="22">
        <f t="shared" si="122"/>
        <v>9.5822117040737957</v>
      </c>
      <c r="N977" s="22">
        <f t="shared" si="123"/>
        <v>9.5822117040737957</v>
      </c>
      <c r="O977" s="23">
        <f t="shared" si="124"/>
        <v>0</v>
      </c>
      <c r="P977" s="22">
        <f>SUM($N$12:N977)</f>
        <v>2688.8940567904983</v>
      </c>
      <c r="Q977" s="22">
        <f>SUM($O$12:O977)</f>
        <v>1000.8729482817814</v>
      </c>
      <c r="R977" s="22">
        <f t="shared" si="125"/>
        <v>900.78565345360335</v>
      </c>
      <c r="S977" s="22">
        <f t="shared" si="125"/>
        <v>810.70708810824306</v>
      </c>
      <c r="T977" s="22">
        <f t="shared" si="120"/>
        <v>1878.1869686822552</v>
      </c>
    </row>
    <row r="978" spans="3:20" x14ac:dyDescent="0.3">
      <c r="C978" s="20" t="s">
        <v>22</v>
      </c>
      <c r="D978" s="20">
        <v>966</v>
      </c>
      <c r="E978" s="20">
        <v>377</v>
      </c>
      <c r="F978" s="21">
        <v>52.1</v>
      </c>
      <c r="G978" s="22">
        <f t="shared" si="126"/>
        <v>0.15277777777777798</v>
      </c>
      <c r="H978" s="22">
        <f t="shared" si="127"/>
        <v>-0.21527777777777787</v>
      </c>
      <c r="I978" s="22">
        <f t="shared" si="121"/>
        <v>14.472222222222221</v>
      </c>
      <c r="J978" s="22">
        <f>'Data (2)'!$I$4*G978</f>
        <v>161.94444444444466</v>
      </c>
      <c r="K978" s="22">
        <f>('Data (2)'!$E$4*1.225*I978^2)/2</f>
        <v>86.797026465126734</v>
      </c>
      <c r="L978" s="22">
        <f>J978+K978+'Data (2)'!$G$4</f>
        <v>383.92327090957139</v>
      </c>
      <c r="M978" s="22">
        <f t="shared" si="122"/>
        <v>5.5562228928857413</v>
      </c>
      <c r="N978" s="22">
        <f t="shared" si="123"/>
        <v>5.5562228928857413</v>
      </c>
      <c r="O978" s="23">
        <f t="shared" si="124"/>
        <v>0</v>
      </c>
      <c r="P978" s="22">
        <f>SUM($N$12:N978)</f>
        <v>2694.450279683384</v>
      </c>
      <c r="Q978" s="22">
        <f>SUM($O$12:O978)</f>
        <v>1000.8729482817814</v>
      </c>
      <c r="R978" s="22">
        <f t="shared" si="125"/>
        <v>900.78565345360335</v>
      </c>
      <c r="S978" s="22">
        <f t="shared" si="125"/>
        <v>810.70708810824306</v>
      </c>
      <c r="T978" s="22">
        <f t="shared" si="120"/>
        <v>1883.7431915751408</v>
      </c>
    </row>
    <row r="979" spans="3:20" x14ac:dyDescent="0.3">
      <c r="C979" s="20" t="s">
        <v>22</v>
      </c>
      <c r="D979" s="20">
        <v>967</v>
      </c>
      <c r="E979" s="20">
        <v>378</v>
      </c>
      <c r="F979" s="21">
        <v>52.2</v>
      </c>
      <c r="G979" s="22">
        <f t="shared" si="126"/>
        <v>0</v>
      </c>
      <c r="H979" s="22">
        <f t="shared" si="127"/>
        <v>-0.11111111111111122</v>
      </c>
      <c r="I979" s="22">
        <f t="shared" si="121"/>
        <v>14.5</v>
      </c>
      <c r="J979" s="22">
        <f>'Data (2)'!$I$4*G979</f>
        <v>0</v>
      </c>
      <c r="K979" s="22">
        <f>('Data (2)'!$E$4*1.225*I979^2)/2</f>
        <v>87.130540188562506</v>
      </c>
      <c r="L979" s="22">
        <f>J979+K979+'Data (2)'!$G$4</f>
        <v>222.31234018856253</v>
      </c>
      <c r="M979" s="22">
        <f t="shared" si="122"/>
        <v>3.2235289327341565</v>
      </c>
      <c r="N979" s="22">
        <f t="shared" si="123"/>
        <v>3.2235289327341565</v>
      </c>
      <c r="O979" s="23">
        <f t="shared" si="124"/>
        <v>0</v>
      </c>
      <c r="P979" s="22">
        <f>SUM($N$12:N979)</f>
        <v>2697.6738086161181</v>
      </c>
      <c r="Q979" s="22">
        <f>SUM($O$12:O979)</f>
        <v>1000.8729482817814</v>
      </c>
      <c r="R979" s="22">
        <f t="shared" si="125"/>
        <v>900.78565345360335</v>
      </c>
      <c r="S979" s="22">
        <f t="shared" si="125"/>
        <v>810.70708810824306</v>
      </c>
      <c r="T979" s="22">
        <f t="shared" si="120"/>
        <v>1886.9667205078749</v>
      </c>
    </row>
    <row r="980" spans="3:20" x14ac:dyDescent="0.3">
      <c r="C980" s="20" t="s">
        <v>22</v>
      </c>
      <c r="D980" s="20">
        <v>968</v>
      </c>
      <c r="E980" s="20">
        <v>379</v>
      </c>
      <c r="F980" s="21">
        <v>52.1</v>
      </c>
      <c r="G980" s="22">
        <f t="shared" si="126"/>
        <v>-6.9444444444444448E-2</v>
      </c>
      <c r="H980" s="22">
        <f t="shared" si="127"/>
        <v>-8.3333333333333523E-2</v>
      </c>
      <c r="I980" s="22">
        <f t="shared" si="121"/>
        <v>14.472222222222221</v>
      </c>
      <c r="J980" s="22">
        <f>'Data (2)'!$I$4*G980</f>
        <v>-73.611111111111114</v>
      </c>
      <c r="K980" s="22">
        <f>('Data (2)'!$E$4*1.225*I980^2)/2</f>
        <v>86.797026465126734</v>
      </c>
      <c r="L980" s="22">
        <f>J980+K980+'Data (2)'!$G$4</f>
        <v>148.36771535401562</v>
      </c>
      <c r="M980" s="22">
        <f t="shared" si="122"/>
        <v>2.147210547206726</v>
      </c>
      <c r="N980" s="22">
        <f t="shared" si="123"/>
        <v>2.147210547206726</v>
      </c>
      <c r="O980" s="23">
        <f t="shared" si="124"/>
        <v>0</v>
      </c>
      <c r="P980" s="22">
        <f>SUM($N$12:N980)</f>
        <v>2699.8210191633248</v>
      </c>
      <c r="Q980" s="22">
        <f>SUM($O$12:O980)</f>
        <v>1000.8729482817814</v>
      </c>
      <c r="R980" s="22">
        <f t="shared" si="125"/>
        <v>900.78565345360335</v>
      </c>
      <c r="S980" s="22">
        <f t="shared" si="125"/>
        <v>810.70708810824306</v>
      </c>
      <c r="T980" s="22">
        <f t="shared" si="120"/>
        <v>1889.1139310550816</v>
      </c>
    </row>
    <row r="981" spans="3:20" x14ac:dyDescent="0.3">
      <c r="C981" s="20" t="s">
        <v>22</v>
      </c>
      <c r="D981" s="20">
        <v>969</v>
      </c>
      <c r="E981" s="20">
        <v>380</v>
      </c>
      <c r="F981" s="21">
        <v>51.7</v>
      </c>
      <c r="G981" s="22">
        <f t="shared" si="126"/>
        <v>-0.16666666666666705</v>
      </c>
      <c r="H981" s="22">
        <f t="shared" si="127"/>
        <v>-0.1388888888888889</v>
      </c>
      <c r="I981" s="22">
        <f t="shared" si="121"/>
        <v>14.361111111111111</v>
      </c>
      <c r="J981" s="22">
        <f>'Data (2)'!$I$4*G981</f>
        <v>-176.66666666666706</v>
      </c>
      <c r="K981" s="22">
        <f>('Data (2)'!$E$4*1.225*I981^2)/2</f>
        <v>85.469366848918412</v>
      </c>
      <c r="L981" s="22">
        <f>J981+K981+'Data (2)'!$G$4</f>
        <v>43.984500182251367</v>
      </c>
      <c r="M981" s="22">
        <f t="shared" si="122"/>
        <v>0.63166629428399879</v>
      </c>
      <c r="N981" s="22">
        <f t="shared" si="123"/>
        <v>0.63166629428399879</v>
      </c>
      <c r="O981" s="23">
        <f t="shared" si="124"/>
        <v>0</v>
      </c>
      <c r="P981" s="22">
        <f>SUM($N$12:N981)</f>
        <v>2700.4526854576088</v>
      </c>
      <c r="Q981" s="22">
        <f>SUM($O$12:O981)</f>
        <v>1000.8729482817814</v>
      </c>
      <c r="R981" s="22">
        <f t="shared" si="125"/>
        <v>900.78565345360335</v>
      </c>
      <c r="S981" s="22">
        <f t="shared" si="125"/>
        <v>810.70708810824306</v>
      </c>
      <c r="T981" s="22">
        <f t="shared" si="120"/>
        <v>1889.7455973493657</v>
      </c>
    </row>
    <row r="982" spans="3:20" x14ac:dyDescent="0.3">
      <c r="C982" s="20" t="s">
        <v>22</v>
      </c>
      <c r="D982" s="20">
        <v>970</v>
      </c>
      <c r="E982" s="20">
        <v>381</v>
      </c>
      <c r="F982" s="21">
        <v>50.9</v>
      </c>
      <c r="G982" s="22">
        <f t="shared" si="126"/>
        <v>-0.34722222222222221</v>
      </c>
      <c r="H982" s="22">
        <f t="shared" si="127"/>
        <v>-0.26388888888888867</v>
      </c>
      <c r="I982" s="22">
        <f t="shared" si="121"/>
        <v>14.138888888888888</v>
      </c>
      <c r="J982" s="22">
        <f>'Data (2)'!$I$4*G982</f>
        <v>-368.05555555555554</v>
      </c>
      <c r="K982" s="22">
        <f>('Data (2)'!$E$4*1.225*I982^2)/2</f>
        <v>82.844744948668392</v>
      </c>
      <c r="L982" s="22">
        <f>J982+K982+'Data (2)'!$G$4</f>
        <v>-150.02901060688714</v>
      </c>
      <c r="M982" s="22">
        <f t="shared" si="122"/>
        <v>-2.1212435110807095</v>
      </c>
      <c r="N982" s="22">
        <f t="shared" si="123"/>
        <v>0</v>
      </c>
      <c r="O982" s="23">
        <f t="shared" si="124"/>
        <v>2.1212435110807095</v>
      </c>
      <c r="P982" s="22">
        <f>SUM($N$12:N982)</f>
        <v>2700.4526854576088</v>
      </c>
      <c r="Q982" s="22">
        <f>SUM($O$12:O982)</f>
        <v>1002.9941917928621</v>
      </c>
      <c r="R982" s="22">
        <f t="shared" si="125"/>
        <v>902.69477261357588</v>
      </c>
      <c r="S982" s="22">
        <f t="shared" si="125"/>
        <v>812.42529535221831</v>
      </c>
      <c r="T982" s="22">
        <f t="shared" si="120"/>
        <v>1888.0273901053906</v>
      </c>
    </row>
    <row r="983" spans="3:20" x14ac:dyDescent="0.3">
      <c r="C983" s="20" t="s">
        <v>22</v>
      </c>
      <c r="D983" s="20">
        <v>971</v>
      </c>
      <c r="E983" s="20">
        <v>382</v>
      </c>
      <c r="F983" s="21">
        <v>49.2</v>
      </c>
      <c r="G983" s="22">
        <f t="shared" si="126"/>
        <v>-0.69444444444444442</v>
      </c>
      <c r="H983" s="22">
        <f t="shared" si="127"/>
        <v>-0.42361111111111122</v>
      </c>
      <c r="I983" s="22">
        <f t="shared" si="121"/>
        <v>13.666666666666668</v>
      </c>
      <c r="J983" s="22">
        <f>'Data (2)'!$I$4*G983</f>
        <v>-736.11111111111109</v>
      </c>
      <c r="K983" s="22">
        <f>('Data (2)'!$E$4*1.225*I983^2)/2</f>
        <v>77.40332305825001</v>
      </c>
      <c r="L983" s="22">
        <f>J983+K983+'Data (2)'!$G$4</f>
        <v>-523.52598805286107</v>
      </c>
      <c r="M983" s="22">
        <f t="shared" si="122"/>
        <v>-7.1548551700557681</v>
      </c>
      <c r="N983" s="22">
        <f t="shared" si="123"/>
        <v>0</v>
      </c>
      <c r="O983" s="23">
        <f t="shared" si="124"/>
        <v>7.1548551700557681</v>
      </c>
      <c r="P983" s="22">
        <f>SUM($N$12:N983)</f>
        <v>2700.4526854576088</v>
      </c>
      <c r="Q983" s="22">
        <f>SUM($O$12:O983)</f>
        <v>1010.1490469629179</v>
      </c>
      <c r="R983" s="22">
        <f t="shared" si="125"/>
        <v>909.1341422666261</v>
      </c>
      <c r="S983" s="22">
        <f t="shared" si="125"/>
        <v>818.22072803996355</v>
      </c>
      <c r="T983" s="22">
        <f t="shared" si="120"/>
        <v>1882.2319574176454</v>
      </c>
    </row>
    <row r="984" spans="3:20" x14ac:dyDescent="0.3">
      <c r="C984" s="20" t="s">
        <v>22</v>
      </c>
      <c r="D984" s="20">
        <v>972</v>
      </c>
      <c r="E984" s="20">
        <v>383</v>
      </c>
      <c r="F984" s="21">
        <v>45.9</v>
      </c>
      <c r="G984" s="22">
        <f t="shared" si="126"/>
        <v>-1.1944444444444446</v>
      </c>
      <c r="H984" s="22">
        <f t="shared" si="127"/>
        <v>-0.38888888888888895</v>
      </c>
      <c r="I984" s="22">
        <f t="shared" si="121"/>
        <v>12.75</v>
      </c>
      <c r="J984" s="22">
        <f>'Data (2)'!$I$4*G984</f>
        <v>-1266.1111111111113</v>
      </c>
      <c r="K984" s="22">
        <f>('Data (2)'!$E$4*1.225*I984^2)/2</f>
        <v>67.368173314640629</v>
      </c>
      <c r="L984" s="22">
        <f>J984+K984+'Data (2)'!$G$4</f>
        <v>-1063.5611377964706</v>
      </c>
      <c r="M984" s="22">
        <f t="shared" si="122"/>
        <v>-13.560404506905</v>
      </c>
      <c r="N984" s="22">
        <f t="shared" si="123"/>
        <v>0</v>
      </c>
      <c r="O984" s="23">
        <f t="shared" si="124"/>
        <v>13.560404506905</v>
      </c>
      <c r="P984" s="22">
        <f>SUM($N$12:N984)</f>
        <v>2700.4526854576088</v>
      </c>
      <c r="Q984" s="22">
        <f>SUM($O$12:O984)</f>
        <v>1023.7094514698229</v>
      </c>
      <c r="R984" s="22">
        <f t="shared" si="125"/>
        <v>921.33850632284054</v>
      </c>
      <c r="S984" s="22">
        <f t="shared" si="125"/>
        <v>829.20465569055648</v>
      </c>
      <c r="T984" s="22">
        <f t="shared" si="120"/>
        <v>1871.2480297670522</v>
      </c>
    </row>
    <row r="985" spans="3:20" x14ac:dyDescent="0.3">
      <c r="C985" s="20" t="s">
        <v>22</v>
      </c>
      <c r="D985" s="20">
        <v>973</v>
      </c>
      <c r="E985" s="20">
        <v>384</v>
      </c>
      <c r="F985" s="21">
        <v>40.6</v>
      </c>
      <c r="G985" s="22">
        <f t="shared" si="126"/>
        <v>-1.4722222222222223</v>
      </c>
      <c r="H985" s="22">
        <f t="shared" si="127"/>
        <v>-0.13888888888888884</v>
      </c>
      <c r="I985" s="22">
        <f t="shared" si="121"/>
        <v>11.277777777777779</v>
      </c>
      <c r="J985" s="22">
        <f>'Data (2)'!$I$4*G985</f>
        <v>-1560.5555555555557</v>
      </c>
      <c r="K985" s="22">
        <f>('Data (2)'!$E$4*1.225*I985^2)/2</f>
        <v>52.708598385673625</v>
      </c>
      <c r="L985" s="22">
        <f>J985+K985+'Data (2)'!$G$4</f>
        <v>-1372.6651571698819</v>
      </c>
      <c r="M985" s="22">
        <f t="shared" si="122"/>
        <v>-15.480612605860337</v>
      </c>
      <c r="N985" s="22">
        <f t="shared" si="123"/>
        <v>0</v>
      </c>
      <c r="O985" s="23">
        <f t="shared" si="124"/>
        <v>15.480612605860337</v>
      </c>
      <c r="P985" s="22">
        <f>SUM($N$12:N985)</f>
        <v>2700.4526854576088</v>
      </c>
      <c r="Q985" s="22">
        <f>SUM($O$12:O985)</f>
        <v>1039.1900640756833</v>
      </c>
      <c r="R985" s="22">
        <f t="shared" si="125"/>
        <v>935.27105766811496</v>
      </c>
      <c r="S985" s="22">
        <f t="shared" si="125"/>
        <v>841.74395190130349</v>
      </c>
      <c r="T985" s="22">
        <f t="shared" si="120"/>
        <v>1858.7087335563053</v>
      </c>
    </row>
    <row r="986" spans="3:20" x14ac:dyDescent="0.3">
      <c r="C986" s="20" t="s">
        <v>22</v>
      </c>
      <c r="D986" s="20">
        <v>974</v>
      </c>
      <c r="E986" s="20">
        <v>385</v>
      </c>
      <c r="F986" s="21">
        <v>35.299999999999997</v>
      </c>
      <c r="G986" s="22">
        <f t="shared" si="126"/>
        <v>-1.4722222222222223</v>
      </c>
      <c r="H986" s="22">
        <f t="shared" si="127"/>
        <v>2.2204460492503131E-16</v>
      </c>
      <c r="I986" s="22">
        <f t="shared" si="121"/>
        <v>9.8055555555555554</v>
      </c>
      <c r="J986" s="22">
        <f>'Data (2)'!$I$4*G986</f>
        <v>-1560.5555555555557</v>
      </c>
      <c r="K986" s="22">
        <f>('Data (2)'!$E$4*1.225*I986^2)/2</f>
        <v>39.845456916210068</v>
      </c>
      <c r="L986" s="22">
        <f>J986+K986+'Data (2)'!$G$4</f>
        <v>-1385.5282986393456</v>
      </c>
      <c r="M986" s="22">
        <f t="shared" si="122"/>
        <v>-13.585874706102471</v>
      </c>
      <c r="N986" s="22">
        <f t="shared" si="123"/>
        <v>0</v>
      </c>
      <c r="O986" s="23">
        <f t="shared" si="124"/>
        <v>13.585874706102471</v>
      </c>
      <c r="P986" s="22">
        <f>SUM($N$12:N986)</f>
        <v>2700.4526854576088</v>
      </c>
      <c r="Q986" s="22">
        <f>SUM($O$12:O986)</f>
        <v>1052.7759387817857</v>
      </c>
      <c r="R986" s="22">
        <f t="shared" si="125"/>
        <v>947.49834490360718</v>
      </c>
      <c r="S986" s="22">
        <f t="shared" si="125"/>
        <v>852.74851041324644</v>
      </c>
      <c r="T986" s="22">
        <f t="shared" si="120"/>
        <v>1847.7041750443623</v>
      </c>
    </row>
    <row r="987" spans="3:20" x14ac:dyDescent="0.3">
      <c r="C987" s="20" t="s">
        <v>22</v>
      </c>
      <c r="D987" s="20">
        <v>975</v>
      </c>
      <c r="E987" s="20">
        <v>386</v>
      </c>
      <c r="F987" s="21">
        <v>30</v>
      </c>
      <c r="G987" s="22">
        <f t="shared" si="126"/>
        <v>-1.4722222222222219</v>
      </c>
      <c r="H987" s="22">
        <f t="shared" si="127"/>
        <v>-6.9444444444443088E-3</v>
      </c>
      <c r="I987" s="22">
        <f t="shared" si="121"/>
        <v>8.3333333333333339</v>
      </c>
      <c r="J987" s="22">
        <f>'Data (2)'!$I$4*G987</f>
        <v>-1560.5555555555552</v>
      </c>
      <c r="K987" s="22">
        <f>('Data (2)'!$E$4*1.225*I987^2)/2</f>
        <v>28.778748906250009</v>
      </c>
      <c r="L987" s="22">
        <f>J987+K987+'Data (2)'!$G$4</f>
        <v>-1396.5950066493051</v>
      </c>
      <c r="M987" s="22">
        <f t="shared" si="122"/>
        <v>-11.638291722077543</v>
      </c>
      <c r="N987" s="22">
        <f t="shared" si="123"/>
        <v>0</v>
      </c>
      <c r="O987" s="23">
        <f t="shared" si="124"/>
        <v>11.638291722077543</v>
      </c>
      <c r="P987" s="22">
        <f>SUM($N$12:N987)</f>
        <v>2700.4526854576088</v>
      </c>
      <c r="Q987" s="22">
        <f>SUM($O$12:O987)</f>
        <v>1064.4142305038633</v>
      </c>
      <c r="R987" s="22">
        <f t="shared" si="125"/>
        <v>957.972807453477</v>
      </c>
      <c r="S987" s="22">
        <f t="shared" si="125"/>
        <v>862.17552670812927</v>
      </c>
      <c r="T987" s="22">
        <f t="shared" si="120"/>
        <v>1838.2771587494794</v>
      </c>
    </row>
    <row r="988" spans="3:20" x14ac:dyDescent="0.3">
      <c r="C988" s="20" t="s">
        <v>22</v>
      </c>
      <c r="D988" s="20">
        <v>976</v>
      </c>
      <c r="E988" s="20">
        <v>387</v>
      </c>
      <c r="F988" s="21">
        <v>24.7</v>
      </c>
      <c r="G988" s="22">
        <f t="shared" si="126"/>
        <v>-1.4861111111111109</v>
      </c>
      <c r="H988" s="22">
        <f t="shared" si="127"/>
        <v>0.13194444444444431</v>
      </c>
      <c r="I988" s="22">
        <f t="shared" si="121"/>
        <v>6.8611111111111107</v>
      </c>
      <c r="J988" s="22">
        <f>'Data (2)'!$I$4*G988</f>
        <v>-1575.2777777777776</v>
      </c>
      <c r="K988" s="22">
        <f>('Data (2)'!$E$4*1.225*I988^2)/2</f>
        <v>19.508474355793403</v>
      </c>
      <c r="L988" s="22">
        <f>J988+K988+'Data (2)'!$G$4</f>
        <v>-1420.5875034219841</v>
      </c>
      <c r="M988" s="22">
        <f t="shared" si="122"/>
        <v>-9.7468087040341693</v>
      </c>
      <c r="N988" s="22">
        <f t="shared" si="123"/>
        <v>0</v>
      </c>
      <c r="O988" s="23">
        <f t="shared" si="124"/>
        <v>9.7468087040341693</v>
      </c>
      <c r="P988" s="22">
        <f>SUM($N$12:N988)</f>
        <v>2700.4526854576088</v>
      </c>
      <c r="Q988" s="22">
        <f>SUM($O$12:O988)</f>
        <v>1074.1610392078976</v>
      </c>
      <c r="R988" s="22">
        <f t="shared" si="125"/>
        <v>966.74493528710786</v>
      </c>
      <c r="S988" s="22">
        <f t="shared" si="125"/>
        <v>870.07044175839712</v>
      </c>
      <c r="T988" s="22">
        <f t="shared" si="120"/>
        <v>1830.3822436992118</v>
      </c>
    </row>
    <row r="989" spans="3:20" x14ac:dyDescent="0.3">
      <c r="C989" s="20" t="s">
        <v>22</v>
      </c>
      <c r="D989" s="20">
        <v>977</v>
      </c>
      <c r="E989" s="20">
        <v>388</v>
      </c>
      <c r="F989" s="21">
        <v>19.3</v>
      </c>
      <c r="G989" s="22">
        <f t="shared" si="126"/>
        <v>-1.2083333333333333</v>
      </c>
      <c r="H989" s="22">
        <f t="shared" si="127"/>
        <v>0.31944444444444425</v>
      </c>
      <c r="I989" s="22">
        <f t="shared" si="121"/>
        <v>5.3611111111111116</v>
      </c>
      <c r="J989" s="22">
        <f>'Data (2)'!$I$4*G989</f>
        <v>-1280.8333333333333</v>
      </c>
      <c r="K989" s="22">
        <f>('Data (2)'!$E$4*1.225*I989^2)/2</f>
        <v>11.910884644543405</v>
      </c>
      <c r="L989" s="22">
        <f>J989+K989+'Data (2)'!$G$4</f>
        <v>-1133.7406486887899</v>
      </c>
      <c r="M989" s="22">
        <f t="shared" si="122"/>
        <v>-6.078109588803791</v>
      </c>
      <c r="N989" s="22">
        <f t="shared" si="123"/>
        <v>0</v>
      </c>
      <c r="O989" s="23">
        <f t="shared" si="124"/>
        <v>6.078109588803791</v>
      </c>
      <c r="P989" s="22">
        <f>SUM($N$12:N989)</f>
        <v>2700.4526854576088</v>
      </c>
      <c r="Q989" s="22">
        <f>SUM($O$12:O989)</f>
        <v>1080.2391487967013</v>
      </c>
      <c r="R989" s="22">
        <f t="shared" si="125"/>
        <v>972.21523391703124</v>
      </c>
      <c r="S989" s="22">
        <f t="shared" si="125"/>
        <v>874.99371052532808</v>
      </c>
      <c r="T989" s="22">
        <f t="shared" si="120"/>
        <v>1825.4589749322809</v>
      </c>
    </row>
    <row r="990" spans="3:20" x14ac:dyDescent="0.3">
      <c r="C990" s="20" t="s">
        <v>22</v>
      </c>
      <c r="D990" s="20">
        <v>978</v>
      </c>
      <c r="E990" s="20">
        <v>389</v>
      </c>
      <c r="F990" s="21">
        <v>16</v>
      </c>
      <c r="G990" s="22">
        <f t="shared" si="126"/>
        <v>-0.84722222222222243</v>
      </c>
      <c r="H990" s="22">
        <f t="shared" si="127"/>
        <v>0.23611111111111105</v>
      </c>
      <c r="I990" s="22">
        <f t="shared" si="121"/>
        <v>4.4444444444444446</v>
      </c>
      <c r="J990" s="22">
        <f>'Data (2)'!$I$4*G990</f>
        <v>-898.05555555555577</v>
      </c>
      <c r="K990" s="22">
        <f>('Data (2)'!$E$4*1.225*I990^2)/2</f>
        <v>8.1859552444444468</v>
      </c>
      <c r="L990" s="22">
        <f>J990+K990+'Data (2)'!$G$4</f>
        <v>-754.68780031111123</v>
      </c>
      <c r="M990" s="22">
        <f t="shared" si="122"/>
        <v>-3.3541680013827166</v>
      </c>
      <c r="N990" s="22">
        <f t="shared" si="123"/>
        <v>0</v>
      </c>
      <c r="O990" s="23">
        <f t="shared" si="124"/>
        <v>3.3541680013827166</v>
      </c>
      <c r="P990" s="22">
        <f>SUM($N$12:N990)</f>
        <v>2700.4526854576088</v>
      </c>
      <c r="Q990" s="22">
        <f>SUM($O$12:O990)</f>
        <v>1083.5933167980841</v>
      </c>
      <c r="R990" s="22">
        <f t="shared" si="125"/>
        <v>975.23398511827565</v>
      </c>
      <c r="S990" s="22">
        <f t="shared" si="125"/>
        <v>877.71058660644815</v>
      </c>
      <c r="T990" s="22">
        <f t="shared" si="120"/>
        <v>1822.7420988511608</v>
      </c>
    </row>
    <row r="991" spans="3:20" x14ac:dyDescent="0.3">
      <c r="C991" s="20" t="s">
        <v>22</v>
      </c>
      <c r="D991" s="20">
        <v>979</v>
      </c>
      <c r="E991" s="20">
        <v>390</v>
      </c>
      <c r="F991" s="21">
        <v>13.2</v>
      </c>
      <c r="G991" s="22">
        <f t="shared" si="126"/>
        <v>-0.73611111111111116</v>
      </c>
      <c r="H991" s="22">
        <f t="shared" si="127"/>
        <v>0.11805555555555575</v>
      </c>
      <c r="I991" s="22">
        <f t="shared" si="121"/>
        <v>3.6666666666666665</v>
      </c>
      <c r="J991" s="22">
        <f>'Data (2)'!$I$4*G991</f>
        <v>-780.27777777777783</v>
      </c>
      <c r="K991" s="22">
        <f>('Data (2)'!$E$4*1.225*I991^2)/2</f>
        <v>5.57156578825</v>
      </c>
      <c r="L991" s="22">
        <f>J991+K991+'Data (2)'!$G$4</f>
        <v>-639.52441198952783</v>
      </c>
      <c r="M991" s="22">
        <f t="shared" si="122"/>
        <v>-2.3449228439616019</v>
      </c>
      <c r="N991" s="22">
        <f t="shared" si="123"/>
        <v>0</v>
      </c>
      <c r="O991" s="23">
        <f t="shared" si="124"/>
        <v>2.3449228439616019</v>
      </c>
      <c r="P991" s="22">
        <f>SUM($N$12:N991)</f>
        <v>2700.4526854576088</v>
      </c>
      <c r="Q991" s="22">
        <f>SUM($O$12:O991)</f>
        <v>1085.9382396420456</v>
      </c>
      <c r="R991" s="22">
        <f t="shared" si="125"/>
        <v>977.34441567784108</v>
      </c>
      <c r="S991" s="22">
        <f t="shared" si="125"/>
        <v>879.60997411005701</v>
      </c>
      <c r="T991" s="22">
        <f t="shared" si="120"/>
        <v>1820.8427113475518</v>
      </c>
    </row>
    <row r="992" spans="3:20" x14ac:dyDescent="0.3">
      <c r="C992" s="20" t="s">
        <v>22</v>
      </c>
      <c r="D992" s="20">
        <v>980</v>
      </c>
      <c r="E992" s="20">
        <v>391</v>
      </c>
      <c r="F992" s="21">
        <v>10.7</v>
      </c>
      <c r="G992" s="22">
        <f t="shared" si="126"/>
        <v>-0.61111111111111094</v>
      </c>
      <c r="H992" s="22">
        <f t="shared" si="127"/>
        <v>0.12500000000000008</v>
      </c>
      <c r="I992" s="22">
        <f t="shared" si="121"/>
        <v>2.9722222222222219</v>
      </c>
      <c r="J992" s="22">
        <f>'Data (2)'!$I$4*G992</f>
        <v>-647.7777777777776</v>
      </c>
      <c r="K992" s="22">
        <f>('Data (2)'!$E$4*1.225*I992^2)/2</f>
        <v>3.6609766247517355</v>
      </c>
      <c r="L992" s="22">
        <f>J992+K992+'Data (2)'!$G$4</f>
        <v>-508.93500115302589</v>
      </c>
      <c r="M992" s="22">
        <f t="shared" si="122"/>
        <v>-1.5126679200937156</v>
      </c>
      <c r="N992" s="22">
        <f t="shared" si="123"/>
        <v>0</v>
      </c>
      <c r="O992" s="23">
        <f t="shared" si="124"/>
        <v>1.5126679200937156</v>
      </c>
      <c r="P992" s="22">
        <f>SUM($N$12:N992)</f>
        <v>2700.4526854576088</v>
      </c>
      <c r="Q992" s="22">
        <f>SUM($O$12:O992)</f>
        <v>1087.4509075621393</v>
      </c>
      <c r="R992" s="22">
        <f t="shared" si="125"/>
        <v>978.70581680592534</v>
      </c>
      <c r="S992" s="22">
        <f t="shared" si="125"/>
        <v>880.83523512533282</v>
      </c>
      <c r="T992" s="22">
        <f t="shared" si="120"/>
        <v>1819.6174503322759</v>
      </c>
    </row>
    <row r="993" spans="3:20" x14ac:dyDescent="0.3">
      <c r="C993" s="20" t="s">
        <v>22</v>
      </c>
      <c r="D993" s="20">
        <v>981</v>
      </c>
      <c r="E993" s="20">
        <v>392</v>
      </c>
      <c r="F993" s="21">
        <v>8.8000000000000007</v>
      </c>
      <c r="G993" s="22">
        <f t="shared" si="126"/>
        <v>-0.48611111111111099</v>
      </c>
      <c r="H993" s="22">
        <f t="shared" si="127"/>
        <v>7.6388888888888756E-2</v>
      </c>
      <c r="I993" s="22">
        <f t="shared" si="121"/>
        <v>2.4444444444444446</v>
      </c>
      <c r="J993" s="22">
        <f>'Data (2)'!$I$4*G993</f>
        <v>-515.2777777777776</v>
      </c>
      <c r="K993" s="22">
        <f>('Data (2)'!$E$4*1.225*I993^2)/2</f>
        <v>2.4762514614444449</v>
      </c>
      <c r="L993" s="22">
        <f>J993+K993+'Data (2)'!$G$4</f>
        <v>-377.61972631633313</v>
      </c>
      <c r="M993" s="22">
        <f t="shared" si="122"/>
        <v>-0.92307044210659217</v>
      </c>
      <c r="N993" s="22">
        <f t="shared" si="123"/>
        <v>0</v>
      </c>
      <c r="O993" s="23">
        <f t="shared" si="124"/>
        <v>0.92307044210659217</v>
      </c>
      <c r="P993" s="22">
        <f>SUM($N$12:N993)</f>
        <v>2700.4526854576088</v>
      </c>
      <c r="Q993" s="22">
        <f>SUM($O$12:O993)</f>
        <v>1088.3739780042458</v>
      </c>
      <c r="R993" s="22">
        <f t="shared" si="125"/>
        <v>979.53658020382125</v>
      </c>
      <c r="S993" s="22">
        <f t="shared" si="125"/>
        <v>881.58292218343911</v>
      </c>
      <c r="T993" s="22">
        <f t="shared" si="120"/>
        <v>1818.8697632741696</v>
      </c>
    </row>
    <row r="994" spans="3:20" x14ac:dyDescent="0.3">
      <c r="C994" s="20" t="s">
        <v>22</v>
      </c>
      <c r="D994" s="20">
        <v>982</v>
      </c>
      <c r="E994" s="20">
        <v>393</v>
      </c>
      <c r="F994" s="21">
        <v>7.2</v>
      </c>
      <c r="G994" s="22">
        <f t="shared" si="126"/>
        <v>-0.45833333333333343</v>
      </c>
      <c r="H994" s="22">
        <f t="shared" si="127"/>
        <v>-3.4722222222222293E-2</v>
      </c>
      <c r="I994" s="22">
        <f t="shared" si="121"/>
        <v>2</v>
      </c>
      <c r="J994" s="22">
        <f>'Data (2)'!$I$4*G994</f>
        <v>-485.83333333333343</v>
      </c>
      <c r="K994" s="22">
        <f>('Data (2)'!$E$4*1.225*I994^2)/2</f>
        <v>1.6576559370000001</v>
      </c>
      <c r="L994" s="22">
        <f>J994+K994+'Data (2)'!$G$4</f>
        <v>-348.9938773963334</v>
      </c>
      <c r="M994" s="22">
        <f t="shared" si="122"/>
        <v>-0.69798775479266684</v>
      </c>
      <c r="N994" s="22">
        <f t="shared" si="123"/>
        <v>0</v>
      </c>
      <c r="O994" s="23">
        <f t="shared" si="124"/>
        <v>0.69798775479266684</v>
      </c>
      <c r="P994" s="22">
        <f>SUM($N$12:N994)</f>
        <v>2700.4526854576088</v>
      </c>
      <c r="Q994" s="22">
        <f>SUM($O$12:O994)</f>
        <v>1089.0719657590384</v>
      </c>
      <c r="R994" s="22">
        <f t="shared" si="125"/>
        <v>980.16476918313458</v>
      </c>
      <c r="S994" s="22">
        <f t="shared" si="125"/>
        <v>882.14829226482118</v>
      </c>
      <c r="T994" s="22">
        <f t="shared" si="120"/>
        <v>1818.3043931927878</v>
      </c>
    </row>
    <row r="995" spans="3:20" x14ac:dyDescent="0.3">
      <c r="C995" s="20" t="s">
        <v>22</v>
      </c>
      <c r="D995" s="20">
        <v>983</v>
      </c>
      <c r="E995" s="20">
        <v>394</v>
      </c>
      <c r="F995" s="21">
        <v>5.5</v>
      </c>
      <c r="G995" s="22">
        <f t="shared" si="126"/>
        <v>-0.55555555555555558</v>
      </c>
      <c r="H995" s="22">
        <f t="shared" si="127"/>
        <v>-7.6388888888888867E-2</v>
      </c>
      <c r="I995" s="22">
        <f t="shared" si="121"/>
        <v>1.5277777777777777</v>
      </c>
      <c r="J995" s="22">
        <f>'Data (2)'!$I$4*G995</f>
        <v>-588.88888888888891</v>
      </c>
      <c r="K995" s="22">
        <f>('Data (2)'!$E$4*1.225*I995^2)/2</f>
        <v>0.96728572712673611</v>
      </c>
      <c r="L995" s="22">
        <f>J995+K995+'Data (2)'!$G$4</f>
        <v>-452.73980316176215</v>
      </c>
      <c r="M995" s="22">
        <f t="shared" si="122"/>
        <v>-0.69168581038602539</v>
      </c>
      <c r="N995" s="22">
        <f t="shared" si="123"/>
        <v>0</v>
      </c>
      <c r="O995" s="23">
        <f t="shared" si="124"/>
        <v>0.69168581038602539</v>
      </c>
      <c r="P995" s="22">
        <f>SUM($N$12:N995)</f>
        <v>2700.4526854576088</v>
      </c>
      <c r="Q995" s="22">
        <f>SUM($O$12:O995)</f>
        <v>1089.7636515694244</v>
      </c>
      <c r="R995" s="22">
        <f t="shared" si="125"/>
        <v>980.78728641248199</v>
      </c>
      <c r="S995" s="22">
        <f t="shared" si="125"/>
        <v>882.70855777123381</v>
      </c>
      <c r="T995" s="22">
        <f t="shared" si="120"/>
        <v>1817.7441276863751</v>
      </c>
    </row>
    <row r="996" spans="3:20" x14ac:dyDescent="0.3">
      <c r="C996" s="20" t="s">
        <v>22</v>
      </c>
      <c r="D996" s="20">
        <v>984</v>
      </c>
      <c r="E996" s="20">
        <v>395</v>
      </c>
      <c r="F996" s="21">
        <v>3.2</v>
      </c>
      <c r="G996" s="22">
        <f t="shared" si="126"/>
        <v>-0.61111111111111116</v>
      </c>
      <c r="H996" s="22">
        <f t="shared" si="127"/>
        <v>5.5555555555555552E-2</v>
      </c>
      <c r="I996" s="22">
        <f t="shared" si="121"/>
        <v>0.88888888888888895</v>
      </c>
      <c r="J996" s="22">
        <f>'Data (2)'!$I$4*G996</f>
        <v>-647.77777777777783</v>
      </c>
      <c r="K996" s="22">
        <f>('Data (2)'!$E$4*1.225*I996^2)/2</f>
        <v>0.32743820977777782</v>
      </c>
      <c r="L996" s="22">
        <f>J996+K996+'Data (2)'!$G$4</f>
        <v>-512.26853956800005</v>
      </c>
      <c r="M996" s="22">
        <f t="shared" si="122"/>
        <v>-0.45534981294933341</v>
      </c>
      <c r="N996" s="22">
        <f t="shared" si="123"/>
        <v>0</v>
      </c>
      <c r="O996" s="23">
        <f t="shared" si="124"/>
        <v>0.45534981294933341</v>
      </c>
      <c r="P996" s="22">
        <f>SUM($N$12:N996)</f>
        <v>2700.4526854576088</v>
      </c>
      <c r="Q996" s="22">
        <f>SUM($O$12:O996)</f>
        <v>1090.2190013823738</v>
      </c>
      <c r="R996" s="22">
        <f t="shared" si="125"/>
        <v>981.19710124413643</v>
      </c>
      <c r="S996" s="22">
        <f t="shared" si="125"/>
        <v>883.07739111972285</v>
      </c>
      <c r="T996" s="22">
        <f t="shared" si="120"/>
        <v>1817.3752943378859</v>
      </c>
    </row>
    <row r="997" spans="3:20" x14ac:dyDescent="0.3">
      <c r="C997" s="20" t="s">
        <v>22</v>
      </c>
      <c r="D997" s="20">
        <v>985</v>
      </c>
      <c r="E997" s="20">
        <v>396</v>
      </c>
      <c r="F997" s="21">
        <v>1.1000000000000001</v>
      </c>
      <c r="G997" s="22">
        <f t="shared" si="126"/>
        <v>-0.44444444444444448</v>
      </c>
      <c r="H997" s="22">
        <f t="shared" si="127"/>
        <v>0.22916666666666669</v>
      </c>
      <c r="I997" s="22">
        <f t="shared" si="121"/>
        <v>0.30555555555555558</v>
      </c>
      <c r="J997" s="22">
        <f>'Data (2)'!$I$4*G997</f>
        <v>-471.11111111111114</v>
      </c>
      <c r="K997" s="22">
        <f>('Data (2)'!$E$4*1.225*I997^2)/2</f>
        <v>3.8691429085069451E-2</v>
      </c>
      <c r="L997" s="22">
        <f>J997+K997+'Data (2)'!$G$4</f>
        <v>-335.89061968202606</v>
      </c>
      <c r="M997" s="22">
        <f t="shared" si="122"/>
        <v>-0.1026332449028413</v>
      </c>
      <c r="N997" s="22">
        <f t="shared" si="123"/>
        <v>0</v>
      </c>
      <c r="O997" s="23">
        <f t="shared" si="124"/>
        <v>0.1026332449028413</v>
      </c>
      <c r="P997" s="22">
        <f>SUM($N$12:N997)</f>
        <v>2700.4526854576088</v>
      </c>
      <c r="Q997" s="22">
        <f>SUM($O$12:O997)</f>
        <v>1090.3216346272766</v>
      </c>
      <c r="R997" s="22">
        <f t="shared" si="125"/>
        <v>981.2894711645489</v>
      </c>
      <c r="S997" s="22">
        <f t="shared" si="125"/>
        <v>883.16052404809398</v>
      </c>
      <c r="T997" s="22">
        <f t="shared" si="120"/>
        <v>1817.2921614095148</v>
      </c>
    </row>
    <row r="998" spans="3:20" x14ac:dyDescent="0.3">
      <c r="C998" s="20" t="s">
        <v>22</v>
      </c>
      <c r="D998" s="20">
        <v>986</v>
      </c>
      <c r="E998" s="20">
        <v>397</v>
      </c>
      <c r="F998" s="21">
        <v>0</v>
      </c>
      <c r="G998" s="22">
        <f t="shared" si="126"/>
        <v>-0.15277777777777779</v>
      </c>
      <c r="H998" s="22">
        <f t="shared" si="127"/>
        <v>0.22222222222222224</v>
      </c>
      <c r="I998" s="22">
        <f t="shared" si="121"/>
        <v>0</v>
      </c>
      <c r="J998" s="22">
        <f>'Data (2)'!$I$4*G998</f>
        <v>-161.94444444444446</v>
      </c>
      <c r="K998" s="22">
        <f>('Data (2)'!$E$4*1.225*I998^2)/2</f>
        <v>0</v>
      </c>
      <c r="L998" s="22">
        <f>J998+K998+'Data (2)'!$G$4</f>
        <v>-26.762644444444447</v>
      </c>
      <c r="M998" s="22">
        <f t="shared" si="122"/>
        <v>0</v>
      </c>
      <c r="N998" s="22">
        <f t="shared" si="123"/>
        <v>0</v>
      </c>
      <c r="O998" s="23">
        <f t="shared" si="124"/>
        <v>0</v>
      </c>
      <c r="P998" s="22">
        <f>SUM($N$12:N998)</f>
        <v>2700.4526854576088</v>
      </c>
      <c r="Q998" s="22">
        <f>SUM($O$12:O998)</f>
        <v>1090.3216346272766</v>
      </c>
      <c r="R998" s="22">
        <f t="shared" si="125"/>
        <v>981.2894711645489</v>
      </c>
      <c r="S998" s="22">
        <f t="shared" si="125"/>
        <v>883.16052404809398</v>
      </c>
      <c r="T998" s="22">
        <f t="shared" si="120"/>
        <v>1817.2921614095148</v>
      </c>
    </row>
    <row r="999" spans="3:20" x14ac:dyDescent="0.3">
      <c r="C999" s="20" t="s">
        <v>22</v>
      </c>
      <c r="D999" s="20">
        <v>987</v>
      </c>
      <c r="E999" s="20">
        <v>398</v>
      </c>
      <c r="F999" s="21">
        <v>0</v>
      </c>
      <c r="G999" s="22">
        <f t="shared" si="126"/>
        <v>0</v>
      </c>
      <c r="H999" s="22">
        <f t="shared" si="127"/>
        <v>7.6388888888888895E-2</v>
      </c>
      <c r="I999" s="22">
        <f t="shared" si="121"/>
        <v>0</v>
      </c>
      <c r="J999" s="22">
        <f>'Data (2)'!$I$4*G999</f>
        <v>0</v>
      </c>
      <c r="K999" s="22">
        <f>('Data (2)'!$E$4*1.225*I999^2)/2</f>
        <v>0</v>
      </c>
      <c r="L999" s="22">
        <f>J999+K999+'Data (2)'!$G$4</f>
        <v>135.18180000000001</v>
      </c>
      <c r="M999" s="22">
        <f t="shared" si="122"/>
        <v>0</v>
      </c>
      <c r="N999" s="22">
        <f t="shared" si="123"/>
        <v>0</v>
      </c>
      <c r="O999" s="23">
        <f t="shared" si="124"/>
        <v>0</v>
      </c>
      <c r="P999" s="22">
        <f>SUM($N$12:N999)</f>
        <v>2700.4526854576088</v>
      </c>
      <c r="Q999" s="22">
        <f>SUM($O$12:O999)</f>
        <v>1090.3216346272766</v>
      </c>
      <c r="R999" s="22">
        <f t="shared" si="125"/>
        <v>981.2894711645489</v>
      </c>
      <c r="S999" s="22">
        <f t="shared" si="125"/>
        <v>883.16052404809398</v>
      </c>
      <c r="T999" s="22">
        <f t="shared" si="120"/>
        <v>1817.2921614095148</v>
      </c>
    </row>
    <row r="1000" spans="3:20" x14ac:dyDescent="0.3">
      <c r="C1000" s="20" t="s">
        <v>22</v>
      </c>
      <c r="D1000" s="20">
        <v>988</v>
      </c>
      <c r="E1000" s="20">
        <v>399</v>
      </c>
      <c r="F1000" s="21">
        <v>0</v>
      </c>
      <c r="G1000" s="22">
        <f t="shared" si="126"/>
        <v>0</v>
      </c>
      <c r="H1000" s="22">
        <f t="shared" si="127"/>
        <v>0</v>
      </c>
      <c r="I1000" s="22">
        <f t="shared" si="121"/>
        <v>0</v>
      </c>
      <c r="J1000" s="22">
        <f>'Data (2)'!$I$4*G1000</f>
        <v>0</v>
      </c>
      <c r="K1000" s="22">
        <f>('Data (2)'!$E$4*1.225*I1000^2)/2</f>
        <v>0</v>
      </c>
      <c r="L1000" s="22">
        <f>J1000+K1000+'Data (2)'!$G$4</f>
        <v>135.18180000000001</v>
      </c>
      <c r="M1000" s="22">
        <f t="shared" si="122"/>
        <v>0</v>
      </c>
      <c r="N1000" s="22">
        <f t="shared" si="123"/>
        <v>0</v>
      </c>
      <c r="O1000" s="23">
        <f t="shared" si="124"/>
        <v>0</v>
      </c>
      <c r="P1000" s="22">
        <f>SUM($N$12:N1000)</f>
        <v>2700.4526854576088</v>
      </c>
      <c r="Q1000" s="22">
        <f>SUM($O$12:O1000)</f>
        <v>1090.3216346272766</v>
      </c>
      <c r="R1000" s="22">
        <f t="shared" si="125"/>
        <v>981.2894711645489</v>
      </c>
      <c r="S1000" s="22">
        <f t="shared" si="125"/>
        <v>883.16052404809398</v>
      </c>
      <c r="T1000" s="22">
        <f t="shared" si="120"/>
        <v>1817.2921614095148</v>
      </c>
    </row>
    <row r="1001" spans="3:20" x14ac:dyDescent="0.3">
      <c r="C1001" s="20" t="s">
        <v>22</v>
      </c>
      <c r="D1001" s="20">
        <v>989</v>
      </c>
      <c r="E1001" s="20">
        <v>400</v>
      </c>
      <c r="F1001" s="21">
        <v>0</v>
      </c>
      <c r="G1001" s="22">
        <f t="shared" si="126"/>
        <v>0</v>
      </c>
      <c r="H1001" s="22">
        <f t="shared" si="127"/>
        <v>0</v>
      </c>
      <c r="I1001" s="22">
        <f t="shared" si="121"/>
        <v>0</v>
      </c>
      <c r="J1001" s="22">
        <f>'Data (2)'!$I$4*G1001</f>
        <v>0</v>
      </c>
      <c r="K1001" s="22">
        <f>('Data (2)'!$E$4*1.225*I1001^2)/2</f>
        <v>0</v>
      </c>
      <c r="L1001" s="22">
        <f>J1001+K1001+'Data (2)'!$G$4</f>
        <v>135.18180000000001</v>
      </c>
      <c r="M1001" s="22">
        <f t="shared" si="122"/>
        <v>0</v>
      </c>
      <c r="N1001" s="22">
        <f t="shared" si="123"/>
        <v>0</v>
      </c>
      <c r="O1001" s="23">
        <f t="shared" si="124"/>
        <v>0</v>
      </c>
      <c r="P1001" s="22">
        <f>SUM($N$12:N1001)</f>
        <v>2700.4526854576088</v>
      </c>
      <c r="Q1001" s="22">
        <f>SUM($O$12:O1001)</f>
        <v>1090.3216346272766</v>
      </c>
      <c r="R1001" s="22">
        <f t="shared" si="125"/>
        <v>981.2894711645489</v>
      </c>
      <c r="S1001" s="22">
        <f t="shared" si="125"/>
        <v>883.16052404809398</v>
      </c>
      <c r="T1001" s="22">
        <f t="shared" si="120"/>
        <v>1817.2921614095148</v>
      </c>
    </row>
    <row r="1002" spans="3:20" x14ac:dyDescent="0.3">
      <c r="C1002" s="20" t="s">
        <v>22</v>
      </c>
      <c r="D1002" s="20">
        <v>990</v>
      </c>
      <c r="E1002" s="20">
        <v>401</v>
      </c>
      <c r="F1002" s="21">
        <v>0</v>
      </c>
      <c r="G1002" s="22">
        <f t="shared" si="126"/>
        <v>0</v>
      </c>
      <c r="H1002" s="22">
        <f t="shared" si="127"/>
        <v>0</v>
      </c>
      <c r="I1002" s="22">
        <f t="shared" si="121"/>
        <v>0</v>
      </c>
      <c r="J1002" s="22">
        <f>'Data (2)'!$I$4*G1002</f>
        <v>0</v>
      </c>
      <c r="K1002" s="22">
        <f>('Data (2)'!$E$4*1.225*I1002^2)/2</f>
        <v>0</v>
      </c>
      <c r="L1002" s="22">
        <f>J1002+K1002+'Data (2)'!$G$4</f>
        <v>135.18180000000001</v>
      </c>
      <c r="M1002" s="22">
        <f t="shared" si="122"/>
        <v>0</v>
      </c>
      <c r="N1002" s="22">
        <f t="shared" si="123"/>
        <v>0</v>
      </c>
      <c r="O1002" s="23">
        <f t="shared" si="124"/>
        <v>0</v>
      </c>
      <c r="P1002" s="22">
        <f>SUM($N$12:N1002)</f>
        <v>2700.4526854576088</v>
      </c>
      <c r="Q1002" s="22">
        <f>SUM($O$12:O1002)</f>
        <v>1090.3216346272766</v>
      </c>
      <c r="R1002" s="22">
        <f t="shared" si="125"/>
        <v>981.2894711645489</v>
      </c>
      <c r="S1002" s="22">
        <f t="shared" si="125"/>
        <v>883.16052404809398</v>
      </c>
      <c r="T1002" s="22">
        <f t="shared" si="120"/>
        <v>1817.2921614095148</v>
      </c>
    </row>
    <row r="1003" spans="3:20" x14ac:dyDescent="0.3">
      <c r="C1003" s="20" t="s">
        <v>22</v>
      </c>
      <c r="D1003" s="20">
        <v>991</v>
      </c>
      <c r="E1003" s="20">
        <v>402</v>
      </c>
      <c r="F1003" s="21">
        <v>0</v>
      </c>
      <c r="G1003" s="22">
        <f t="shared" si="126"/>
        <v>0</v>
      </c>
      <c r="H1003" s="22">
        <f t="shared" si="127"/>
        <v>0</v>
      </c>
      <c r="I1003" s="22">
        <f t="shared" si="121"/>
        <v>0</v>
      </c>
      <c r="J1003" s="22">
        <f>'Data (2)'!$I$4*G1003</f>
        <v>0</v>
      </c>
      <c r="K1003" s="22">
        <f>('Data (2)'!$E$4*1.225*I1003^2)/2</f>
        <v>0</v>
      </c>
      <c r="L1003" s="22">
        <f>J1003+K1003+'Data (2)'!$G$4</f>
        <v>135.18180000000001</v>
      </c>
      <c r="M1003" s="22">
        <f t="shared" si="122"/>
        <v>0</v>
      </c>
      <c r="N1003" s="22">
        <f t="shared" si="123"/>
        <v>0</v>
      </c>
      <c r="O1003" s="23">
        <f t="shared" si="124"/>
        <v>0</v>
      </c>
      <c r="P1003" s="22">
        <f>SUM($N$12:N1003)</f>
        <v>2700.4526854576088</v>
      </c>
      <c r="Q1003" s="22">
        <f>SUM($O$12:O1003)</f>
        <v>1090.3216346272766</v>
      </c>
      <c r="R1003" s="22">
        <f t="shared" si="125"/>
        <v>981.2894711645489</v>
      </c>
      <c r="S1003" s="22">
        <f t="shared" si="125"/>
        <v>883.16052404809398</v>
      </c>
      <c r="T1003" s="22">
        <f t="shared" si="120"/>
        <v>1817.2921614095148</v>
      </c>
    </row>
    <row r="1004" spans="3:20" x14ac:dyDescent="0.3">
      <c r="C1004" s="20" t="s">
        <v>22</v>
      </c>
      <c r="D1004" s="20">
        <v>992</v>
      </c>
      <c r="E1004" s="20">
        <v>403</v>
      </c>
      <c r="F1004" s="21">
        <v>0</v>
      </c>
      <c r="G1004" s="22">
        <f t="shared" si="126"/>
        <v>0</v>
      </c>
      <c r="H1004" s="22">
        <f t="shared" si="127"/>
        <v>0</v>
      </c>
      <c r="I1004" s="22">
        <f t="shared" si="121"/>
        <v>0</v>
      </c>
      <c r="J1004" s="22">
        <f>'Data (2)'!$I$4*G1004</f>
        <v>0</v>
      </c>
      <c r="K1004" s="22">
        <f>('Data (2)'!$E$4*1.225*I1004^2)/2</f>
        <v>0</v>
      </c>
      <c r="L1004" s="22">
        <f>J1004+K1004+'Data (2)'!$G$4</f>
        <v>135.18180000000001</v>
      </c>
      <c r="M1004" s="22">
        <f t="shared" si="122"/>
        <v>0</v>
      </c>
      <c r="N1004" s="22">
        <f t="shared" si="123"/>
        <v>0</v>
      </c>
      <c r="O1004" s="23">
        <f t="shared" si="124"/>
        <v>0</v>
      </c>
      <c r="P1004" s="22">
        <f>SUM($N$12:N1004)</f>
        <v>2700.4526854576088</v>
      </c>
      <c r="Q1004" s="22">
        <f>SUM($O$12:O1004)</f>
        <v>1090.3216346272766</v>
      </c>
      <c r="R1004" s="22">
        <f t="shared" si="125"/>
        <v>981.2894711645489</v>
      </c>
      <c r="S1004" s="22">
        <f t="shared" si="125"/>
        <v>883.16052404809398</v>
      </c>
      <c r="T1004" s="22">
        <f t="shared" si="120"/>
        <v>1817.2921614095148</v>
      </c>
    </row>
    <row r="1005" spans="3:20" x14ac:dyDescent="0.3">
      <c r="C1005" s="20" t="s">
        <v>22</v>
      </c>
      <c r="D1005" s="20">
        <v>993</v>
      </c>
      <c r="E1005" s="20">
        <v>404</v>
      </c>
      <c r="F1005" s="21">
        <v>0</v>
      </c>
      <c r="G1005" s="22">
        <f t="shared" si="126"/>
        <v>0</v>
      </c>
      <c r="H1005" s="22">
        <f t="shared" si="127"/>
        <v>0</v>
      </c>
      <c r="I1005" s="22">
        <f t="shared" si="121"/>
        <v>0</v>
      </c>
      <c r="J1005" s="22">
        <f>'Data (2)'!$I$4*G1005</f>
        <v>0</v>
      </c>
      <c r="K1005" s="22">
        <f>('Data (2)'!$E$4*1.225*I1005^2)/2</f>
        <v>0</v>
      </c>
      <c r="L1005" s="22">
        <f>J1005+K1005+'Data (2)'!$G$4</f>
        <v>135.18180000000001</v>
      </c>
      <c r="M1005" s="22">
        <f t="shared" si="122"/>
        <v>0</v>
      </c>
      <c r="N1005" s="22">
        <f t="shared" si="123"/>
        <v>0</v>
      </c>
      <c r="O1005" s="23">
        <f t="shared" si="124"/>
        <v>0</v>
      </c>
      <c r="P1005" s="22">
        <f>SUM($N$12:N1005)</f>
        <v>2700.4526854576088</v>
      </c>
      <c r="Q1005" s="22">
        <f>SUM($O$12:O1005)</f>
        <v>1090.3216346272766</v>
      </c>
      <c r="R1005" s="22">
        <f t="shared" si="125"/>
        <v>981.2894711645489</v>
      </c>
      <c r="S1005" s="22">
        <f t="shared" si="125"/>
        <v>883.16052404809398</v>
      </c>
      <c r="T1005" s="22">
        <f t="shared" si="120"/>
        <v>1817.2921614095148</v>
      </c>
    </row>
    <row r="1006" spans="3:20" x14ac:dyDescent="0.3">
      <c r="C1006" s="20" t="s">
        <v>22</v>
      </c>
      <c r="D1006" s="20">
        <v>994</v>
      </c>
      <c r="E1006" s="20">
        <v>405</v>
      </c>
      <c r="F1006" s="21">
        <v>0</v>
      </c>
      <c r="G1006" s="22">
        <f t="shared" si="126"/>
        <v>0</v>
      </c>
      <c r="H1006" s="22">
        <f t="shared" si="127"/>
        <v>0</v>
      </c>
      <c r="I1006" s="22">
        <f t="shared" si="121"/>
        <v>0</v>
      </c>
      <c r="J1006" s="22">
        <f>'Data (2)'!$I$4*G1006</f>
        <v>0</v>
      </c>
      <c r="K1006" s="22">
        <f>('Data (2)'!$E$4*1.225*I1006^2)/2</f>
        <v>0</v>
      </c>
      <c r="L1006" s="22">
        <f>J1006+K1006+'Data (2)'!$G$4</f>
        <v>135.18180000000001</v>
      </c>
      <c r="M1006" s="22">
        <f t="shared" si="122"/>
        <v>0</v>
      </c>
      <c r="N1006" s="22">
        <f t="shared" si="123"/>
        <v>0</v>
      </c>
      <c r="O1006" s="23">
        <f t="shared" si="124"/>
        <v>0</v>
      </c>
      <c r="P1006" s="22">
        <f>SUM($N$12:N1006)</f>
        <v>2700.4526854576088</v>
      </c>
      <c r="Q1006" s="22">
        <f>SUM($O$12:O1006)</f>
        <v>1090.3216346272766</v>
      </c>
      <c r="R1006" s="22">
        <f t="shared" si="125"/>
        <v>981.2894711645489</v>
      </c>
      <c r="S1006" s="22">
        <f t="shared" si="125"/>
        <v>883.16052404809398</v>
      </c>
      <c r="T1006" s="22">
        <f t="shared" si="120"/>
        <v>1817.2921614095148</v>
      </c>
    </row>
    <row r="1007" spans="3:20" x14ac:dyDescent="0.3">
      <c r="C1007" s="20" t="s">
        <v>22</v>
      </c>
      <c r="D1007" s="20">
        <v>995</v>
      </c>
      <c r="E1007" s="20">
        <v>406</v>
      </c>
      <c r="F1007" s="21">
        <v>0</v>
      </c>
      <c r="G1007" s="22">
        <f t="shared" si="126"/>
        <v>0</v>
      </c>
      <c r="H1007" s="22">
        <f t="shared" si="127"/>
        <v>0</v>
      </c>
      <c r="I1007" s="22">
        <f t="shared" si="121"/>
        <v>0</v>
      </c>
      <c r="J1007" s="22">
        <f>'Data (2)'!$I$4*G1007</f>
        <v>0</v>
      </c>
      <c r="K1007" s="22">
        <f>('Data (2)'!$E$4*1.225*I1007^2)/2</f>
        <v>0</v>
      </c>
      <c r="L1007" s="22">
        <f>J1007+K1007+'Data (2)'!$G$4</f>
        <v>135.18180000000001</v>
      </c>
      <c r="M1007" s="22">
        <f t="shared" si="122"/>
        <v>0</v>
      </c>
      <c r="N1007" s="22">
        <f t="shared" si="123"/>
        <v>0</v>
      </c>
      <c r="O1007" s="23">
        <f t="shared" si="124"/>
        <v>0</v>
      </c>
      <c r="P1007" s="22">
        <f>SUM($N$12:N1007)</f>
        <v>2700.4526854576088</v>
      </c>
      <c r="Q1007" s="22">
        <f>SUM($O$12:O1007)</f>
        <v>1090.3216346272766</v>
      </c>
      <c r="R1007" s="22">
        <f t="shared" si="125"/>
        <v>981.2894711645489</v>
      </c>
      <c r="S1007" s="22">
        <f t="shared" si="125"/>
        <v>883.16052404809398</v>
      </c>
      <c r="T1007" s="22">
        <f t="shared" si="120"/>
        <v>1817.2921614095148</v>
      </c>
    </row>
    <row r="1008" spans="3:20" x14ac:dyDescent="0.3">
      <c r="C1008" s="20" t="s">
        <v>22</v>
      </c>
      <c r="D1008" s="20">
        <v>996</v>
      </c>
      <c r="E1008" s="20">
        <v>407</v>
      </c>
      <c r="F1008" s="21">
        <v>0</v>
      </c>
      <c r="G1008" s="22">
        <f t="shared" si="126"/>
        <v>0</v>
      </c>
      <c r="H1008" s="22">
        <f t="shared" si="127"/>
        <v>0</v>
      </c>
      <c r="I1008" s="22">
        <f t="shared" si="121"/>
        <v>0</v>
      </c>
      <c r="J1008" s="22">
        <f>'Data (2)'!$I$4*G1008</f>
        <v>0</v>
      </c>
      <c r="K1008" s="22">
        <f>('Data (2)'!$E$4*1.225*I1008^2)/2</f>
        <v>0</v>
      </c>
      <c r="L1008" s="22">
        <f>J1008+K1008+'Data (2)'!$G$4</f>
        <v>135.18180000000001</v>
      </c>
      <c r="M1008" s="22">
        <f t="shared" si="122"/>
        <v>0</v>
      </c>
      <c r="N1008" s="22">
        <f t="shared" si="123"/>
        <v>0</v>
      </c>
      <c r="O1008" s="23">
        <f t="shared" si="124"/>
        <v>0</v>
      </c>
      <c r="P1008" s="22">
        <f>SUM($N$12:N1008)</f>
        <v>2700.4526854576088</v>
      </c>
      <c r="Q1008" s="22">
        <f>SUM($O$12:O1008)</f>
        <v>1090.3216346272766</v>
      </c>
      <c r="R1008" s="22">
        <f t="shared" si="125"/>
        <v>981.2894711645489</v>
      </c>
      <c r="S1008" s="22">
        <f t="shared" si="125"/>
        <v>883.16052404809398</v>
      </c>
      <c r="T1008" s="22">
        <f t="shared" si="120"/>
        <v>1817.2921614095148</v>
      </c>
    </row>
    <row r="1009" spans="3:20" x14ac:dyDescent="0.3">
      <c r="C1009" s="20" t="s">
        <v>22</v>
      </c>
      <c r="D1009" s="20">
        <v>997</v>
      </c>
      <c r="E1009" s="20">
        <v>408</v>
      </c>
      <c r="F1009" s="21">
        <v>0</v>
      </c>
      <c r="G1009" s="22">
        <f t="shared" si="126"/>
        <v>0</v>
      </c>
      <c r="H1009" s="22">
        <f t="shared" si="127"/>
        <v>0</v>
      </c>
      <c r="I1009" s="22">
        <f t="shared" si="121"/>
        <v>0</v>
      </c>
      <c r="J1009" s="22">
        <f>'Data (2)'!$I$4*G1009</f>
        <v>0</v>
      </c>
      <c r="K1009" s="22">
        <f>('Data (2)'!$E$4*1.225*I1009^2)/2</f>
        <v>0</v>
      </c>
      <c r="L1009" s="22">
        <f>J1009+K1009+'Data (2)'!$G$4</f>
        <v>135.18180000000001</v>
      </c>
      <c r="M1009" s="22">
        <f t="shared" si="122"/>
        <v>0</v>
      </c>
      <c r="N1009" s="22">
        <f t="shared" si="123"/>
        <v>0</v>
      </c>
      <c r="O1009" s="23">
        <f t="shared" si="124"/>
        <v>0</v>
      </c>
      <c r="P1009" s="22">
        <f>SUM($N$12:N1009)</f>
        <v>2700.4526854576088</v>
      </c>
      <c r="Q1009" s="22">
        <f>SUM($O$12:O1009)</f>
        <v>1090.3216346272766</v>
      </c>
      <c r="R1009" s="22">
        <f t="shared" si="125"/>
        <v>981.2894711645489</v>
      </c>
      <c r="S1009" s="22">
        <f t="shared" si="125"/>
        <v>883.16052404809398</v>
      </c>
      <c r="T1009" s="22">
        <f t="shared" si="120"/>
        <v>1817.2921614095148</v>
      </c>
    </row>
    <row r="1010" spans="3:20" x14ac:dyDescent="0.3">
      <c r="C1010" s="20" t="s">
        <v>22</v>
      </c>
      <c r="D1010" s="20">
        <v>998</v>
      </c>
      <c r="E1010" s="20">
        <v>409</v>
      </c>
      <c r="F1010" s="21">
        <v>0</v>
      </c>
      <c r="G1010" s="22">
        <f t="shared" si="126"/>
        <v>0</v>
      </c>
      <c r="H1010" s="22">
        <f t="shared" si="127"/>
        <v>0</v>
      </c>
      <c r="I1010" s="22">
        <f t="shared" si="121"/>
        <v>0</v>
      </c>
      <c r="J1010" s="22">
        <f>'Data (2)'!$I$4*G1010</f>
        <v>0</v>
      </c>
      <c r="K1010" s="22">
        <f>('Data (2)'!$E$4*1.225*I1010^2)/2</f>
        <v>0</v>
      </c>
      <c r="L1010" s="22">
        <f>J1010+K1010+'Data (2)'!$G$4</f>
        <v>135.18180000000001</v>
      </c>
      <c r="M1010" s="22">
        <f t="shared" si="122"/>
        <v>0</v>
      </c>
      <c r="N1010" s="22">
        <f t="shared" si="123"/>
        <v>0</v>
      </c>
      <c r="O1010" s="23">
        <f t="shared" si="124"/>
        <v>0</v>
      </c>
      <c r="P1010" s="22">
        <f>SUM($N$12:N1010)</f>
        <v>2700.4526854576088</v>
      </c>
      <c r="Q1010" s="22">
        <f>SUM($O$12:O1010)</f>
        <v>1090.3216346272766</v>
      </c>
      <c r="R1010" s="22">
        <f t="shared" si="125"/>
        <v>981.2894711645489</v>
      </c>
      <c r="S1010" s="22">
        <f t="shared" si="125"/>
        <v>883.16052404809398</v>
      </c>
      <c r="T1010" s="22">
        <f t="shared" si="120"/>
        <v>1817.2921614095148</v>
      </c>
    </row>
    <row r="1011" spans="3:20" x14ac:dyDescent="0.3">
      <c r="C1011" s="20" t="s">
        <v>22</v>
      </c>
      <c r="D1011" s="20">
        <v>999</v>
      </c>
      <c r="E1011" s="20">
        <v>410</v>
      </c>
      <c r="F1011" s="21">
        <v>0</v>
      </c>
      <c r="G1011" s="22">
        <f t="shared" si="126"/>
        <v>0</v>
      </c>
      <c r="H1011" s="22">
        <f t="shared" si="127"/>
        <v>0</v>
      </c>
      <c r="I1011" s="22">
        <f t="shared" si="121"/>
        <v>0</v>
      </c>
      <c r="J1011" s="22">
        <f>'Data (2)'!$I$4*G1011</f>
        <v>0</v>
      </c>
      <c r="K1011" s="22">
        <f>('Data (2)'!$E$4*1.225*I1011^2)/2</f>
        <v>0</v>
      </c>
      <c r="L1011" s="22">
        <f>J1011+K1011+'Data (2)'!$G$4</f>
        <v>135.18180000000001</v>
      </c>
      <c r="M1011" s="22">
        <f t="shared" si="122"/>
        <v>0</v>
      </c>
      <c r="N1011" s="22">
        <f t="shared" si="123"/>
        <v>0</v>
      </c>
      <c r="O1011" s="23">
        <f t="shared" si="124"/>
        <v>0</v>
      </c>
      <c r="P1011" s="22">
        <f>SUM($N$12:N1011)</f>
        <v>2700.4526854576088</v>
      </c>
      <c r="Q1011" s="22">
        <f>SUM($O$12:O1011)</f>
        <v>1090.3216346272766</v>
      </c>
      <c r="R1011" s="22">
        <f t="shared" si="125"/>
        <v>981.2894711645489</v>
      </c>
      <c r="S1011" s="22">
        <f t="shared" si="125"/>
        <v>883.16052404809398</v>
      </c>
      <c r="T1011" s="22">
        <f t="shared" si="120"/>
        <v>1817.2921614095148</v>
      </c>
    </row>
    <row r="1012" spans="3:20" x14ac:dyDescent="0.3">
      <c r="C1012" s="20" t="s">
        <v>22</v>
      </c>
      <c r="D1012" s="20">
        <v>1000</v>
      </c>
      <c r="E1012" s="20">
        <v>411</v>
      </c>
      <c r="F1012" s="21">
        <v>0</v>
      </c>
      <c r="G1012" s="22">
        <f t="shared" si="126"/>
        <v>0</v>
      </c>
      <c r="H1012" s="22">
        <f t="shared" si="127"/>
        <v>0</v>
      </c>
      <c r="I1012" s="22">
        <f t="shared" si="121"/>
        <v>0</v>
      </c>
      <c r="J1012" s="22">
        <f>'Data (2)'!$I$4*G1012</f>
        <v>0</v>
      </c>
      <c r="K1012" s="22">
        <f>('Data (2)'!$E$4*1.225*I1012^2)/2</f>
        <v>0</v>
      </c>
      <c r="L1012" s="22">
        <f>J1012+K1012+'Data (2)'!$G$4</f>
        <v>135.18180000000001</v>
      </c>
      <c r="M1012" s="22">
        <f t="shared" si="122"/>
        <v>0</v>
      </c>
      <c r="N1012" s="22">
        <f t="shared" si="123"/>
        <v>0</v>
      </c>
      <c r="O1012" s="23">
        <f t="shared" si="124"/>
        <v>0</v>
      </c>
      <c r="P1012" s="22">
        <f>SUM($N$12:N1012)</f>
        <v>2700.4526854576088</v>
      </c>
      <c r="Q1012" s="22">
        <f>SUM($O$12:O1012)</f>
        <v>1090.3216346272766</v>
      </c>
      <c r="R1012" s="22">
        <f t="shared" si="125"/>
        <v>981.2894711645489</v>
      </c>
      <c r="S1012" s="22">
        <f t="shared" si="125"/>
        <v>883.16052404809398</v>
      </c>
      <c r="T1012" s="22">
        <f t="shared" si="120"/>
        <v>1817.2921614095148</v>
      </c>
    </row>
    <row r="1013" spans="3:20" x14ac:dyDescent="0.3">
      <c r="C1013" s="20" t="s">
        <v>22</v>
      </c>
      <c r="D1013" s="20">
        <v>1001</v>
      </c>
      <c r="E1013" s="20">
        <v>412</v>
      </c>
      <c r="F1013" s="21">
        <v>0</v>
      </c>
      <c r="G1013" s="22">
        <f t="shared" si="126"/>
        <v>0</v>
      </c>
      <c r="H1013" s="22">
        <f t="shared" si="127"/>
        <v>0</v>
      </c>
      <c r="I1013" s="22">
        <f t="shared" si="121"/>
        <v>0</v>
      </c>
      <c r="J1013" s="22">
        <f>'Data (2)'!$I$4*G1013</f>
        <v>0</v>
      </c>
      <c r="K1013" s="22">
        <f>('Data (2)'!$E$4*1.225*I1013^2)/2</f>
        <v>0</v>
      </c>
      <c r="L1013" s="22">
        <f>J1013+K1013+'Data (2)'!$G$4</f>
        <v>135.18180000000001</v>
      </c>
      <c r="M1013" s="22">
        <f t="shared" si="122"/>
        <v>0</v>
      </c>
      <c r="N1013" s="22">
        <f t="shared" si="123"/>
        <v>0</v>
      </c>
      <c r="O1013" s="23">
        <f t="shared" si="124"/>
        <v>0</v>
      </c>
      <c r="P1013" s="22">
        <f>SUM($N$12:N1013)</f>
        <v>2700.4526854576088</v>
      </c>
      <c r="Q1013" s="22">
        <f>SUM($O$12:O1013)</f>
        <v>1090.3216346272766</v>
      </c>
      <c r="R1013" s="22">
        <f t="shared" si="125"/>
        <v>981.2894711645489</v>
      </c>
      <c r="S1013" s="22">
        <f t="shared" si="125"/>
        <v>883.16052404809398</v>
      </c>
      <c r="T1013" s="22">
        <f t="shared" si="120"/>
        <v>1817.2921614095148</v>
      </c>
    </row>
    <row r="1014" spans="3:20" x14ac:dyDescent="0.3">
      <c r="C1014" s="20" t="s">
        <v>22</v>
      </c>
      <c r="D1014" s="20">
        <v>1002</v>
      </c>
      <c r="E1014" s="20">
        <v>413</v>
      </c>
      <c r="F1014" s="21">
        <v>0</v>
      </c>
      <c r="G1014" s="22">
        <f t="shared" si="126"/>
        <v>0</v>
      </c>
      <c r="H1014" s="22">
        <f t="shared" si="127"/>
        <v>0</v>
      </c>
      <c r="I1014" s="22">
        <f t="shared" si="121"/>
        <v>0</v>
      </c>
      <c r="J1014" s="22">
        <f>'Data (2)'!$I$4*G1014</f>
        <v>0</v>
      </c>
      <c r="K1014" s="22">
        <f>('Data (2)'!$E$4*1.225*I1014^2)/2</f>
        <v>0</v>
      </c>
      <c r="L1014" s="22">
        <f>J1014+K1014+'Data (2)'!$G$4</f>
        <v>135.18180000000001</v>
      </c>
      <c r="M1014" s="22">
        <f t="shared" si="122"/>
        <v>0</v>
      </c>
      <c r="N1014" s="22">
        <f t="shared" si="123"/>
        <v>0</v>
      </c>
      <c r="O1014" s="23">
        <f t="shared" si="124"/>
        <v>0</v>
      </c>
      <c r="P1014" s="22">
        <f>SUM($N$12:N1014)</f>
        <v>2700.4526854576088</v>
      </c>
      <c r="Q1014" s="22">
        <f>SUM($O$12:O1014)</f>
        <v>1090.3216346272766</v>
      </c>
      <c r="R1014" s="22">
        <f t="shared" si="125"/>
        <v>981.2894711645489</v>
      </c>
      <c r="S1014" s="22">
        <f t="shared" si="125"/>
        <v>883.16052404809398</v>
      </c>
      <c r="T1014" s="22">
        <f t="shared" si="120"/>
        <v>1817.2921614095148</v>
      </c>
    </row>
    <row r="1015" spans="3:20" x14ac:dyDescent="0.3">
      <c r="C1015" s="20" t="s">
        <v>22</v>
      </c>
      <c r="D1015" s="20">
        <v>1003</v>
      </c>
      <c r="E1015" s="20">
        <v>414</v>
      </c>
      <c r="F1015" s="21">
        <v>0</v>
      </c>
      <c r="G1015" s="22">
        <f t="shared" si="126"/>
        <v>0</v>
      </c>
      <c r="H1015" s="22">
        <f t="shared" si="127"/>
        <v>0</v>
      </c>
      <c r="I1015" s="22">
        <f t="shared" si="121"/>
        <v>0</v>
      </c>
      <c r="J1015" s="22">
        <f>'Data (2)'!$I$4*G1015</f>
        <v>0</v>
      </c>
      <c r="K1015" s="22">
        <f>('Data (2)'!$E$4*1.225*I1015^2)/2</f>
        <v>0</v>
      </c>
      <c r="L1015" s="22">
        <f>J1015+K1015+'Data (2)'!$G$4</f>
        <v>135.18180000000001</v>
      </c>
      <c r="M1015" s="22">
        <f t="shared" si="122"/>
        <v>0</v>
      </c>
      <c r="N1015" s="22">
        <f t="shared" si="123"/>
        <v>0</v>
      </c>
      <c r="O1015" s="23">
        <f t="shared" si="124"/>
        <v>0</v>
      </c>
      <c r="P1015" s="22">
        <f>SUM($N$12:N1015)</f>
        <v>2700.4526854576088</v>
      </c>
      <c r="Q1015" s="22">
        <f>SUM($O$12:O1015)</f>
        <v>1090.3216346272766</v>
      </c>
      <c r="R1015" s="22">
        <f t="shared" si="125"/>
        <v>981.2894711645489</v>
      </c>
      <c r="S1015" s="22">
        <f t="shared" si="125"/>
        <v>883.16052404809398</v>
      </c>
      <c r="T1015" s="22">
        <f t="shared" si="120"/>
        <v>1817.2921614095148</v>
      </c>
    </row>
    <row r="1016" spans="3:20" x14ac:dyDescent="0.3">
      <c r="C1016" s="20" t="s">
        <v>22</v>
      </c>
      <c r="D1016" s="20">
        <v>1004</v>
      </c>
      <c r="E1016" s="20">
        <v>415</v>
      </c>
      <c r="F1016" s="21">
        <v>0</v>
      </c>
      <c r="G1016" s="22">
        <f t="shared" si="126"/>
        <v>0</v>
      </c>
      <c r="H1016" s="22">
        <f t="shared" si="127"/>
        <v>0</v>
      </c>
      <c r="I1016" s="22">
        <f t="shared" si="121"/>
        <v>0</v>
      </c>
      <c r="J1016" s="22">
        <f>'Data (2)'!$I$4*G1016</f>
        <v>0</v>
      </c>
      <c r="K1016" s="22">
        <f>('Data (2)'!$E$4*1.225*I1016^2)/2</f>
        <v>0</v>
      </c>
      <c r="L1016" s="22">
        <f>J1016+K1016+'Data (2)'!$G$4</f>
        <v>135.18180000000001</v>
      </c>
      <c r="M1016" s="22">
        <f t="shared" si="122"/>
        <v>0</v>
      </c>
      <c r="N1016" s="22">
        <f t="shared" si="123"/>
        <v>0</v>
      </c>
      <c r="O1016" s="23">
        <f t="shared" si="124"/>
        <v>0</v>
      </c>
      <c r="P1016" s="22">
        <f>SUM($N$12:N1016)</f>
        <v>2700.4526854576088</v>
      </c>
      <c r="Q1016" s="22">
        <f>SUM($O$12:O1016)</f>
        <v>1090.3216346272766</v>
      </c>
      <c r="R1016" s="22">
        <f t="shared" si="125"/>
        <v>981.2894711645489</v>
      </c>
      <c r="S1016" s="22">
        <f t="shared" si="125"/>
        <v>883.16052404809398</v>
      </c>
      <c r="T1016" s="22">
        <f t="shared" si="120"/>
        <v>1817.2921614095148</v>
      </c>
    </row>
    <row r="1017" spans="3:20" x14ac:dyDescent="0.3">
      <c r="C1017" s="20" t="s">
        <v>22</v>
      </c>
      <c r="D1017" s="20">
        <v>1005</v>
      </c>
      <c r="E1017" s="20">
        <v>416</v>
      </c>
      <c r="F1017" s="21">
        <v>0</v>
      </c>
      <c r="G1017" s="22">
        <f t="shared" si="126"/>
        <v>0</v>
      </c>
      <c r="H1017" s="22">
        <f t="shared" si="127"/>
        <v>0</v>
      </c>
      <c r="I1017" s="22">
        <f t="shared" si="121"/>
        <v>0</v>
      </c>
      <c r="J1017" s="22">
        <f>'Data (2)'!$I$4*G1017</f>
        <v>0</v>
      </c>
      <c r="K1017" s="22">
        <f>('Data (2)'!$E$4*1.225*I1017^2)/2</f>
        <v>0</v>
      </c>
      <c r="L1017" s="22">
        <f>J1017+K1017+'Data (2)'!$G$4</f>
        <v>135.18180000000001</v>
      </c>
      <c r="M1017" s="22">
        <f t="shared" si="122"/>
        <v>0</v>
      </c>
      <c r="N1017" s="22">
        <f t="shared" si="123"/>
        <v>0</v>
      </c>
      <c r="O1017" s="23">
        <f t="shared" si="124"/>
        <v>0</v>
      </c>
      <c r="P1017" s="22">
        <f>SUM($N$12:N1017)</f>
        <v>2700.4526854576088</v>
      </c>
      <c r="Q1017" s="22">
        <f>SUM($O$12:O1017)</f>
        <v>1090.3216346272766</v>
      </c>
      <c r="R1017" s="22">
        <f t="shared" si="125"/>
        <v>981.2894711645489</v>
      </c>
      <c r="S1017" s="22">
        <f t="shared" si="125"/>
        <v>883.16052404809398</v>
      </c>
      <c r="T1017" s="22">
        <f t="shared" si="120"/>
        <v>1817.2921614095148</v>
      </c>
    </row>
    <row r="1018" spans="3:20" x14ac:dyDescent="0.3">
      <c r="C1018" s="20" t="s">
        <v>22</v>
      </c>
      <c r="D1018" s="20">
        <v>1006</v>
      </c>
      <c r="E1018" s="20">
        <v>417</v>
      </c>
      <c r="F1018" s="21">
        <v>0</v>
      </c>
      <c r="G1018" s="22">
        <f t="shared" si="126"/>
        <v>0</v>
      </c>
      <c r="H1018" s="22">
        <f t="shared" si="127"/>
        <v>0</v>
      </c>
      <c r="I1018" s="22">
        <f t="shared" si="121"/>
        <v>0</v>
      </c>
      <c r="J1018" s="22">
        <f>'Data (2)'!$I$4*G1018</f>
        <v>0</v>
      </c>
      <c r="K1018" s="22">
        <f>('Data (2)'!$E$4*1.225*I1018^2)/2</f>
        <v>0</v>
      </c>
      <c r="L1018" s="22">
        <f>J1018+K1018+'Data (2)'!$G$4</f>
        <v>135.18180000000001</v>
      </c>
      <c r="M1018" s="22">
        <f t="shared" si="122"/>
        <v>0</v>
      </c>
      <c r="N1018" s="22">
        <f t="shared" si="123"/>
        <v>0</v>
      </c>
      <c r="O1018" s="23">
        <f t="shared" si="124"/>
        <v>0</v>
      </c>
      <c r="P1018" s="22">
        <f>SUM($N$12:N1018)</f>
        <v>2700.4526854576088</v>
      </c>
      <c r="Q1018" s="22">
        <f>SUM($O$12:O1018)</f>
        <v>1090.3216346272766</v>
      </c>
      <c r="R1018" s="22">
        <f t="shared" si="125"/>
        <v>981.2894711645489</v>
      </c>
      <c r="S1018" s="22">
        <f t="shared" si="125"/>
        <v>883.16052404809398</v>
      </c>
      <c r="T1018" s="22">
        <f t="shared" si="120"/>
        <v>1817.2921614095148</v>
      </c>
    </row>
    <row r="1019" spans="3:20" x14ac:dyDescent="0.3">
      <c r="C1019" s="20" t="s">
        <v>22</v>
      </c>
      <c r="D1019" s="20">
        <v>1007</v>
      </c>
      <c r="E1019" s="20">
        <v>418</v>
      </c>
      <c r="F1019" s="21">
        <v>0</v>
      </c>
      <c r="G1019" s="22">
        <f t="shared" si="126"/>
        <v>0</v>
      </c>
      <c r="H1019" s="22">
        <f t="shared" si="127"/>
        <v>0</v>
      </c>
      <c r="I1019" s="22">
        <f t="shared" si="121"/>
        <v>0</v>
      </c>
      <c r="J1019" s="22">
        <f>'Data (2)'!$I$4*G1019</f>
        <v>0</v>
      </c>
      <c r="K1019" s="22">
        <f>('Data (2)'!$E$4*1.225*I1019^2)/2</f>
        <v>0</v>
      </c>
      <c r="L1019" s="22">
        <f>J1019+K1019+'Data (2)'!$G$4</f>
        <v>135.18180000000001</v>
      </c>
      <c r="M1019" s="22">
        <f t="shared" si="122"/>
        <v>0</v>
      </c>
      <c r="N1019" s="22">
        <f t="shared" si="123"/>
        <v>0</v>
      </c>
      <c r="O1019" s="23">
        <f t="shared" si="124"/>
        <v>0</v>
      </c>
      <c r="P1019" s="22">
        <f>SUM($N$12:N1019)</f>
        <v>2700.4526854576088</v>
      </c>
      <c r="Q1019" s="22">
        <f>SUM($O$12:O1019)</f>
        <v>1090.3216346272766</v>
      </c>
      <c r="R1019" s="22">
        <f t="shared" si="125"/>
        <v>981.2894711645489</v>
      </c>
      <c r="S1019" s="22">
        <f t="shared" si="125"/>
        <v>883.16052404809398</v>
      </c>
      <c r="T1019" s="22">
        <f t="shared" si="120"/>
        <v>1817.2921614095148</v>
      </c>
    </row>
    <row r="1020" spans="3:20" x14ac:dyDescent="0.3">
      <c r="C1020" s="20" t="s">
        <v>22</v>
      </c>
      <c r="D1020" s="20">
        <v>1008</v>
      </c>
      <c r="E1020" s="20">
        <v>419</v>
      </c>
      <c r="F1020" s="21">
        <v>0</v>
      </c>
      <c r="G1020" s="22">
        <f t="shared" si="126"/>
        <v>0</v>
      </c>
      <c r="H1020" s="22">
        <f t="shared" si="127"/>
        <v>0</v>
      </c>
      <c r="I1020" s="22">
        <f t="shared" si="121"/>
        <v>0</v>
      </c>
      <c r="J1020" s="22">
        <f>'Data (2)'!$I$4*G1020</f>
        <v>0</v>
      </c>
      <c r="K1020" s="22">
        <f>('Data (2)'!$E$4*1.225*I1020^2)/2</f>
        <v>0</v>
      </c>
      <c r="L1020" s="22">
        <f>J1020+K1020+'Data (2)'!$G$4</f>
        <v>135.18180000000001</v>
      </c>
      <c r="M1020" s="22">
        <f t="shared" si="122"/>
        <v>0</v>
      </c>
      <c r="N1020" s="22">
        <f t="shared" si="123"/>
        <v>0</v>
      </c>
      <c r="O1020" s="23">
        <f t="shared" si="124"/>
        <v>0</v>
      </c>
      <c r="P1020" s="22">
        <f>SUM($N$12:N1020)</f>
        <v>2700.4526854576088</v>
      </c>
      <c r="Q1020" s="22">
        <f>SUM($O$12:O1020)</f>
        <v>1090.3216346272766</v>
      </c>
      <c r="R1020" s="22">
        <f t="shared" si="125"/>
        <v>981.2894711645489</v>
      </c>
      <c r="S1020" s="22">
        <f t="shared" si="125"/>
        <v>883.16052404809398</v>
      </c>
      <c r="T1020" s="22">
        <f t="shared" si="120"/>
        <v>1817.2921614095148</v>
      </c>
    </row>
    <row r="1021" spans="3:20" x14ac:dyDescent="0.3">
      <c r="C1021" s="20" t="s">
        <v>22</v>
      </c>
      <c r="D1021" s="20">
        <v>1009</v>
      </c>
      <c r="E1021" s="20">
        <v>420</v>
      </c>
      <c r="F1021" s="21">
        <v>0</v>
      </c>
      <c r="G1021" s="22">
        <f t="shared" si="126"/>
        <v>0</v>
      </c>
      <c r="H1021" s="22">
        <f t="shared" si="127"/>
        <v>0</v>
      </c>
      <c r="I1021" s="22">
        <f t="shared" si="121"/>
        <v>0</v>
      </c>
      <c r="J1021" s="22">
        <f>'Data (2)'!$I$4*G1021</f>
        <v>0</v>
      </c>
      <c r="K1021" s="22">
        <f>('Data (2)'!$E$4*1.225*I1021^2)/2</f>
        <v>0</v>
      </c>
      <c r="L1021" s="22">
        <f>J1021+K1021+'Data (2)'!$G$4</f>
        <v>135.18180000000001</v>
      </c>
      <c r="M1021" s="22">
        <f t="shared" si="122"/>
        <v>0</v>
      </c>
      <c r="N1021" s="22">
        <f t="shared" si="123"/>
        <v>0</v>
      </c>
      <c r="O1021" s="23">
        <f t="shared" si="124"/>
        <v>0</v>
      </c>
      <c r="P1021" s="22">
        <f>SUM($N$12:N1021)</f>
        <v>2700.4526854576088</v>
      </c>
      <c r="Q1021" s="22">
        <f>SUM($O$12:O1021)</f>
        <v>1090.3216346272766</v>
      </c>
      <c r="R1021" s="22">
        <f t="shared" si="125"/>
        <v>981.2894711645489</v>
      </c>
      <c r="S1021" s="22">
        <f t="shared" si="125"/>
        <v>883.16052404809398</v>
      </c>
      <c r="T1021" s="22">
        <f t="shared" si="120"/>
        <v>1817.2921614095148</v>
      </c>
    </row>
    <row r="1022" spans="3:20" x14ac:dyDescent="0.3">
      <c r="C1022" s="20" t="s">
        <v>22</v>
      </c>
      <c r="D1022" s="20">
        <v>1010</v>
      </c>
      <c r="E1022" s="20">
        <v>421</v>
      </c>
      <c r="F1022" s="21">
        <v>0</v>
      </c>
      <c r="G1022" s="22">
        <f t="shared" si="126"/>
        <v>0</v>
      </c>
      <c r="H1022" s="22">
        <f t="shared" si="127"/>
        <v>0</v>
      </c>
      <c r="I1022" s="22">
        <f t="shared" si="121"/>
        <v>0</v>
      </c>
      <c r="J1022" s="22">
        <f>'Data (2)'!$I$4*G1022</f>
        <v>0</v>
      </c>
      <c r="K1022" s="22">
        <f>('Data (2)'!$E$4*1.225*I1022^2)/2</f>
        <v>0</v>
      </c>
      <c r="L1022" s="22">
        <f>J1022+K1022+'Data (2)'!$G$4</f>
        <v>135.18180000000001</v>
      </c>
      <c r="M1022" s="22">
        <f t="shared" si="122"/>
        <v>0</v>
      </c>
      <c r="N1022" s="22">
        <f t="shared" si="123"/>
        <v>0</v>
      </c>
      <c r="O1022" s="23">
        <f t="shared" si="124"/>
        <v>0</v>
      </c>
      <c r="P1022" s="22">
        <f>SUM($N$12:N1022)</f>
        <v>2700.4526854576088</v>
      </c>
      <c r="Q1022" s="22">
        <f>SUM($O$12:O1022)</f>
        <v>1090.3216346272766</v>
      </c>
      <c r="R1022" s="22">
        <f t="shared" si="125"/>
        <v>981.2894711645489</v>
      </c>
      <c r="S1022" s="22">
        <f t="shared" si="125"/>
        <v>883.16052404809398</v>
      </c>
      <c r="T1022" s="22">
        <f t="shared" si="120"/>
        <v>1817.2921614095148</v>
      </c>
    </row>
    <row r="1023" spans="3:20" x14ac:dyDescent="0.3">
      <c r="C1023" s="20" t="s">
        <v>22</v>
      </c>
      <c r="D1023" s="20">
        <v>1011</v>
      </c>
      <c r="E1023" s="20">
        <v>422</v>
      </c>
      <c r="F1023" s="21">
        <v>0</v>
      </c>
      <c r="G1023" s="22">
        <f t="shared" si="126"/>
        <v>0</v>
      </c>
      <c r="H1023" s="22">
        <f t="shared" si="127"/>
        <v>0</v>
      </c>
      <c r="I1023" s="22">
        <f t="shared" si="121"/>
        <v>0</v>
      </c>
      <c r="J1023" s="22">
        <f>'Data (2)'!$I$4*G1023</f>
        <v>0</v>
      </c>
      <c r="K1023" s="22">
        <f>('Data (2)'!$E$4*1.225*I1023^2)/2</f>
        <v>0</v>
      </c>
      <c r="L1023" s="22">
        <f>J1023+K1023+'Data (2)'!$G$4</f>
        <v>135.18180000000001</v>
      </c>
      <c r="M1023" s="22">
        <f t="shared" si="122"/>
        <v>0</v>
      </c>
      <c r="N1023" s="22">
        <f t="shared" si="123"/>
        <v>0</v>
      </c>
      <c r="O1023" s="23">
        <f t="shared" si="124"/>
        <v>0</v>
      </c>
      <c r="P1023" s="22">
        <f>SUM($N$12:N1023)</f>
        <v>2700.4526854576088</v>
      </c>
      <c r="Q1023" s="22">
        <f>SUM($O$12:O1023)</f>
        <v>1090.3216346272766</v>
      </c>
      <c r="R1023" s="22">
        <f t="shared" si="125"/>
        <v>981.2894711645489</v>
      </c>
      <c r="S1023" s="22">
        <f t="shared" si="125"/>
        <v>883.16052404809398</v>
      </c>
      <c r="T1023" s="22">
        <f t="shared" si="120"/>
        <v>1817.2921614095148</v>
      </c>
    </row>
    <row r="1024" spans="3:20" x14ac:dyDescent="0.3">
      <c r="C1024" s="20" t="s">
        <v>22</v>
      </c>
      <c r="D1024" s="20">
        <v>1012</v>
      </c>
      <c r="E1024" s="20">
        <v>423</v>
      </c>
      <c r="F1024" s="21">
        <v>0</v>
      </c>
      <c r="G1024" s="22">
        <f t="shared" si="126"/>
        <v>0</v>
      </c>
      <c r="H1024" s="22">
        <f t="shared" si="127"/>
        <v>0</v>
      </c>
      <c r="I1024" s="22">
        <f t="shared" si="121"/>
        <v>0</v>
      </c>
      <c r="J1024" s="22">
        <f>'Data (2)'!$I$4*G1024</f>
        <v>0</v>
      </c>
      <c r="K1024" s="22">
        <f>('Data (2)'!$E$4*1.225*I1024^2)/2</f>
        <v>0</v>
      </c>
      <c r="L1024" s="22">
        <f>J1024+K1024+'Data (2)'!$G$4</f>
        <v>135.18180000000001</v>
      </c>
      <c r="M1024" s="22">
        <f t="shared" si="122"/>
        <v>0</v>
      </c>
      <c r="N1024" s="22">
        <f t="shared" si="123"/>
        <v>0</v>
      </c>
      <c r="O1024" s="23">
        <f t="shared" si="124"/>
        <v>0</v>
      </c>
      <c r="P1024" s="22">
        <f>SUM($N$12:N1024)</f>
        <v>2700.4526854576088</v>
      </c>
      <c r="Q1024" s="22">
        <f>SUM($O$12:O1024)</f>
        <v>1090.3216346272766</v>
      </c>
      <c r="R1024" s="22">
        <f t="shared" si="125"/>
        <v>981.2894711645489</v>
      </c>
      <c r="S1024" s="22">
        <f t="shared" si="125"/>
        <v>883.16052404809398</v>
      </c>
      <c r="T1024" s="22">
        <f t="shared" si="120"/>
        <v>1817.2921614095148</v>
      </c>
    </row>
    <row r="1025" spans="3:20" x14ac:dyDescent="0.3">
      <c r="C1025" s="20" t="s">
        <v>22</v>
      </c>
      <c r="D1025" s="20">
        <v>1013</v>
      </c>
      <c r="E1025" s="20">
        <v>424</v>
      </c>
      <c r="F1025" s="21">
        <v>0</v>
      </c>
      <c r="G1025" s="22">
        <f t="shared" si="126"/>
        <v>0</v>
      </c>
      <c r="H1025" s="22">
        <f t="shared" si="127"/>
        <v>0</v>
      </c>
      <c r="I1025" s="22">
        <f t="shared" si="121"/>
        <v>0</v>
      </c>
      <c r="J1025" s="22">
        <f>'Data (2)'!$I$4*G1025</f>
        <v>0</v>
      </c>
      <c r="K1025" s="22">
        <f>('Data (2)'!$E$4*1.225*I1025^2)/2</f>
        <v>0</v>
      </c>
      <c r="L1025" s="22">
        <f>J1025+K1025+'Data (2)'!$G$4</f>
        <v>135.18180000000001</v>
      </c>
      <c r="M1025" s="22">
        <f t="shared" si="122"/>
        <v>0</v>
      </c>
      <c r="N1025" s="22">
        <f t="shared" si="123"/>
        <v>0</v>
      </c>
      <c r="O1025" s="23">
        <f t="shared" si="124"/>
        <v>0</v>
      </c>
      <c r="P1025" s="22">
        <f>SUM($N$12:N1025)</f>
        <v>2700.4526854576088</v>
      </c>
      <c r="Q1025" s="22">
        <f>SUM($O$12:O1025)</f>
        <v>1090.3216346272766</v>
      </c>
      <c r="R1025" s="22">
        <f t="shared" si="125"/>
        <v>981.2894711645489</v>
      </c>
      <c r="S1025" s="22">
        <f t="shared" si="125"/>
        <v>883.16052404809398</v>
      </c>
      <c r="T1025" s="22">
        <f t="shared" si="120"/>
        <v>1817.2921614095148</v>
      </c>
    </row>
    <row r="1026" spans="3:20" x14ac:dyDescent="0.3">
      <c r="C1026" s="20" t="s">
        <v>22</v>
      </c>
      <c r="D1026" s="20">
        <v>1014</v>
      </c>
      <c r="E1026" s="20">
        <v>425</v>
      </c>
      <c r="F1026" s="21">
        <v>0</v>
      </c>
      <c r="G1026" s="22">
        <f t="shared" si="126"/>
        <v>0</v>
      </c>
      <c r="H1026" s="22">
        <f t="shared" si="127"/>
        <v>0</v>
      </c>
      <c r="I1026" s="22">
        <f t="shared" si="121"/>
        <v>0</v>
      </c>
      <c r="J1026" s="22">
        <f>'Data (2)'!$I$4*G1026</f>
        <v>0</v>
      </c>
      <c r="K1026" s="22">
        <f>('Data (2)'!$E$4*1.225*I1026^2)/2</f>
        <v>0</v>
      </c>
      <c r="L1026" s="22">
        <f>J1026+K1026+'Data (2)'!$G$4</f>
        <v>135.18180000000001</v>
      </c>
      <c r="M1026" s="22">
        <f t="shared" si="122"/>
        <v>0</v>
      </c>
      <c r="N1026" s="22">
        <f t="shared" si="123"/>
        <v>0</v>
      </c>
      <c r="O1026" s="23">
        <f t="shared" si="124"/>
        <v>0</v>
      </c>
      <c r="P1026" s="22">
        <f>SUM($N$12:N1026)</f>
        <v>2700.4526854576088</v>
      </c>
      <c r="Q1026" s="22">
        <f>SUM($O$12:O1026)</f>
        <v>1090.3216346272766</v>
      </c>
      <c r="R1026" s="22">
        <f t="shared" si="125"/>
        <v>981.2894711645489</v>
      </c>
      <c r="S1026" s="22">
        <f t="shared" si="125"/>
        <v>883.16052404809398</v>
      </c>
      <c r="T1026" s="22">
        <f t="shared" si="120"/>
        <v>1817.2921614095148</v>
      </c>
    </row>
    <row r="1027" spans="3:20" x14ac:dyDescent="0.3">
      <c r="C1027" s="20" t="s">
        <v>22</v>
      </c>
      <c r="D1027" s="20">
        <v>1015</v>
      </c>
      <c r="E1027" s="20">
        <v>426</v>
      </c>
      <c r="F1027" s="21">
        <v>0</v>
      </c>
      <c r="G1027" s="22">
        <f t="shared" si="126"/>
        <v>0</v>
      </c>
      <c r="H1027" s="22">
        <f t="shared" si="127"/>
        <v>0</v>
      </c>
      <c r="I1027" s="22">
        <f t="shared" si="121"/>
        <v>0</v>
      </c>
      <c r="J1027" s="22">
        <f>'Data (2)'!$I$4*G1027</f>
        <v>0</v>
      </c>
      <c r="K1027" s="22">
        <f>('Data (2)'!$E$4*1.225*I1027^2)/2</f>
        <v>0</v>
      </c>
      <c r="L1027" s="22">
        <f>J1027+K1027+'Data (2)'!$G$4</f>
        <v>135.18180000000001</v>
      </c>
      <c r="M1027" s="22">
        <f t="shared" si="122"/>
        <v>0</v>
      </c>
      <c r="N1027" s="22">
        <f t="shared" si="123"/>
        <v>0</v>
      </c>
      <c r="O1027" s="23">
        <f t="shared" si="124"/>
        <v>0</v>
      </c>
      <c r="P1027" s="22">
        <f>SUM($N$12:N1027)</f>
        <v>2700.4526854576088</v>
      </c>
      <c r="Q1027" s="22">
        <f>SUM($O$12:O1027)</f>
        <v>1090.3216346272766</v>
      </c>
      <c r="R1027" s="22">
        <f t="shared" si="125"/>
        <v>981.2894711645489</v>
      </c>
      <c r="S1027" s="22">
        <f t="shared" si="125"/>
        <v>883.16052404809398</v>
      </c>
      <c r="T1027" s="22">
        <f t="shared" si="120"/>
        <v>1817.2921614095148</v>
      </c>
    </row>
    <row r="1028" spans="3:20" x14ac:dyDescent="0.3">
      <c r="C1028" s="20" t="s">
        <v>22</v>
      </c>
      <c r="D1028" s="20">
        <v>1016</v>
      </c>
      <c r="E1028" s="20">
        <v>427</v>
      </c>
      <c r="F1028" s="21">
        <v>0</v>
      </c>
      <c r="G1028" s="22">
        <f t="shared" si="126"/>
        <v>0</v>
      </c>
      <c r="H1028" s="22">
        <f t="shared" si="127"/>
        <v>0</v>
      </c>
      <c r="I1028" s="22">
        <f t="shared" si="121"/>
        <v>0</v>
      </c>
      <c r="J1028" s="22">
        <f>'Data (2)'!$I$4*G1028</f>
        <v>0</v>
      </c>
      <c r="K1028" s="22">
        <f>('Data (2)'!$E$4*1.225*I1028^2)/2</f>
        <v>0</v>
      </c>
      <c r="L1028" s="22">
        <f>J1028+K1028+'Data (2)'!$G$4</f>
        <v>135.18180000000001</v>
      </c>
      <c r="M1028" s="22">
        <f t="shared" si="122"/>
        <v>0</v>
      </c>
      <c r="N1028" s="22">
        <f t="shared" si="123"/>
        <v>0</v>
      </c>
      <c r="O1028" s="23">
        <f t="shared" si="124"/>
        <v>0</v>
      </c>
      <c r="P1028" s="22">
        <f>SUM($N$12:N1028)</f>
        <v>2700.4526854576088</v>
      </c>
      <c r="Q1028" s="22">
        <f>SUM($O$12:O1028)</f>
        <v>1090.3216346272766</v>
      </c>
      <c r="R1028" s="22">
        <f t="shared" si="125"/>
        <v>981.2894711645489</v>
      </c>
      <c r="S1028" s="22">
        <f t="shared" si="125"/>
        <v>883.16052404809398</v>
      </c>
      <c r="T1028" s="22">
        <f t="shared" si="120"/>
        <v>1817.2921614095148</v>
      </c>
    </row>
    <row r="1029" spans="3:20" x14ac:dyDescent="0.3">
      <c r="C1029" s="20" t="s">
        <v>22</v>
      </c>
      <c r="D1029" s="20">
        <v>1017</v>
      </c>
      <c r="E1029" s="20">
        <v>428</v>
      </c>
      <c r="F1029" s="21">
        <v>0</v>
      </c>
      <c r="G1029" s="22">
        <f t="shared" si="126"/>
        <v>0</v>
      </c>
      <c r="H1029" s="22">
        <f t="shared" si="127"/>
        <v>0</v>
      </c>
      <c r="I1029" s="22">
        <f t="shared" si="121"/>
        <v>0</v>
      </c>
      <c r="J1029" s="22">
        <f>'Data (2)'!$I$4*G1029</f>
        <v>0</v>
      </c>
      <c r="K1029" s="22">
        <f>('Data (2)'!$E$4*1.225*I1029^2)/2</f>
        <v>0</v>
      </c>
      <c r="L1029" s="22">
        <f>J1029+K1029+'Data (2)'!$G$4</f>
        <v>135.18180000000001</v>
      </c>
      <c r="M1029" s="22">
        <f t="shared" si="122"/>
        <v>0</v>
      </c>
      <c r="N1029" s="22">
        <f t="shared" si="123"/>
        <v>0</v>
      </c>
      <c r="O1029" s="23">
        <f t="shared" si="124"/>
        <v>0</v>
      </c>
      <c r="P1029" s="22">
        <f>SUM($N$12:N1029)</f>
        <v>2700.4526854576088</v>
      </c>
      <c r="Q1029" s="22">
        <f>SUM($O$12:O1029)</f>
        <v>1090.3216346272766</v>
      </c>
      <c r="R1029" s="22">
        <f t="shared" si="125"/>
        <v>981.2894711645489</v>
      </c>
      <c r="S1029" s="22">
        <f t="shared" si="125"/>
        <v>883.16052404809398</v>
      </c>
      <c r="T1029" s="22">
        <f t="shared" si="120"/>
        <v>1817.2921614095148</v>
      </c>
    </row>
    <row r="1030" spans="3:20" x14ac:dyDescent="0.3">
      <c r="C1030" s="20" t="s">
        <v>22</v>
      </c>
      <c r="D1030" s="20">
        <v>1018</v>
      </c>
      <c r="E1030" s="20">
        <v>429</v>
      </c>
      <c r="F1030" s="21">
        <v>0</v>
      </c>
      <c r="G1030" s="22">
        <f t="shared" si="126"/>
        <v>0</v>
      </c>
      <c r="H1030" s="22">
        <f t="shared" si="127"/>
        <v>0</v>
      </c>
      <c r="I1030" s="22">
        <f t="shared" si="121"/>
        <v>0</v>
      </c>
      <c r="J1030" s="22">
        <f>'Data (2)'!$I$4*G1030</f>
        <v>0</v>
      </c>
      <c r="K1030" s="22">
        <f>('Data (2)'!$E$4*1.225*I1030^2)/2</f>
        <v>0</v>
      </c>
      <c r="L1030" s="22">
        <f>J1030+K1030+'Data (2)'!$G$4</f>
        <v>135.18180000000001</v>
      </c>
      <c r="M1030" s="22">
        <f t="shared" si="122"/>
        <v>0</v>
      </c>
      <c r="N1030" s="22">
        <f t="shared" si="123"/>
        <v>0</v>
      </c>
      <c r="O1030" s="23">
        <f t="shared" si="124"/>
        <v>0</v>
      </c>
      <c r="P1030" s="22">
        <f>SUM($N$12:N1030)</f>
        <v>2700.4526854576088</v>
      </c>
      <c r="Q1030" s="22">
        <f>SUM($O$12:O1030)</f>
        <v>1090.3216346272766</v>
      </c>
      <c r="R1030" s="22">
        <f t="shared" si="125"/>
        <v>981.2894711645489</v>
      </c>
      <c r="S1030" s="22">
        <f t="shared" si="125"/>
        <v>883.16052404809398</v>
      </c>
      <c r="T1030" s="22">
        <f t="shared" si="120"/>
        <v>1817.2921614095148</v>
      </c>
    </row>
    <row r="1031" spans="3:20" x14ac:dyDescent="0.3">
      <c r="C1031" s="20" t="s">
        <v>22</v>
      </c>
      <c r="D1031" s="20">
        <v>1019</v>
      </c>
      <c r="E1031" s="20">
        <v>430</v>
      </c>
      <c r="F1031" s="21">
        <v>0</v>
      </c>
      <c r="G1031" s="22">
        <f t="shared" si="126"/>
        <v>0</v>
      </c>
      <c r="H1031" s="22">
        <f t="shared" si="127"/>
        <v>0</v>
      </c>
      <c r="I1031" s="22">
        <f t="shared" si="121"/>
        <v>0</v>
      </c>
      <c r="J1031" s="22">
        <f>'Data (2)'!$I$4*G1031</f>
        <v>0</v>
      </c>
      <c r="K1031" s="22">
        <f>('Data (2)'!$E$4*1.225*I1031^2)/2</f>
        <v>0</v>
      </c>
      <c r="L1031" s="22">
        <f>J1031+K1031+'Data (2)'!$G$4</f>
        <v>135.18180000000001</v>
      </c>
      <c r="M1031" s="22">
        <f t="shared" si="122"/>
        <v>0</v>
      </c>
      <c r="N1031" s="22">
        <f t="shared" si="123"/>
        <v>0</v>
      </c>
      <c r="O1031" s="23">
        <f t="shared" si="124"/>
        <v>0</v>
      </c>
      <c r="P1031" s="22">
        <f>SUM($N$12:N1031)</f>
        <v>2700.4526854576088</v>
      </c>
      <c r="Q1031" s="22">
        <f>SUM($O$12:O1031)</f>
        <v>1090.3216346272766</v>
      </c>
      <c r="R1031" s="22">
        <f t="shared" si="125"/>
        <v>981.2894711645489</v>
      </c>
      <c r="S1031" s="22">
        <f t="shared" si="125"/>
        <v>883.16052404809398</v>
      </c>
      <c r="T1031" s="22">
        <f t="shared" si="120"/>
        <v>1817.2921614095148</v>
      </c>
    </row>
    <row r="1032" spans="3:20" x14ac:dyDescent="0.3">
      <c r="C1032" s="20" t="s">
        <v>22</v>
      </c>
      <c r="D1032" s="20">
        <v>1020</v>
      </c>
      <c r="E1032" s="20">
        <v>431</v>
      </c>
      <c r="F1032" s="21">
        <v>0</v>
      </c>
      <c r="G1032" s="22">
        <f t="shared" si="126"/>
        <v>0</v>
      </c>
      <c r="H1032" s="22">
        <f t="shared" si="127"/>
        <v>0</v>
      </c>
      <c r="I1032" s="22">
        <f t="shared" si="121"/>
        <v>0</v>
      </c>
      <c r="J1032" s="22">
        <f>'Data (2)'!$I$4*G1032</f>
        <v>0</v>
      </c>
      <c r="K1032" s="22">
        <f>('Data (2)'!$E$4*1.225*I1032^2)/2</f>
        <v>0</v>
      </c>
      <c r="L1032" s="22">
        <f>J1032+K1032+'Data (2)'!$G$4</f>
        <v>135.18180000000001</v>
      </c>
      <c r="M1032" s="22">
        <f t="shared" si="122"/>
        <v>0</v>
      </c>
      <c r="N1032" s="22">
        <f t="shared" si="123"/>
        <v>0</v>
      </c>
      <c r="O1032" s="23">
        <f t="shared" si="124"/>
        <v>0</v>
      </c>
      <c r="P1032" s="22">
        <f>SUM($N$12:N1032)</f>
        <v>2700.4526854576088</v>
      </c>
      <c r="Q1032" s="22">
        <f>SUM($O$12:O1032)</f>
        <v>1090.3216346272766</v>
      </c>
      <c r="R1032" s="22">
        <f t="shared" si="125"/>
        <v>981.2894711645489</v>
      </c>
      <c r="S1032" s="22">
        <f t="shared" si="125"/>
        <v>883.16052404809398</v>
      </c>
      <c r="T1032" s="22">
        <f t="shared" si="120"/>
        <v>1817.2921614095148</v>
      </c>
    </row>
    <row r="1033" spans="3:20" x14ac:dyDescent="0.3">
      <c r="C1033" s="20" t="s">
        <v>22</v>
      </c>
      <c r="D1033" s="20">
        <v>1021</v>
      </c>
      <c r="E1033" s="20">
        <v>432</v>
      </c>
      <c r="F1033" s="21">
        <v>0</v>
      </c>
      <c r="G1033" s="22">
        <f t="shared" si="126"/>
        <v>0</v>
      </c>
      <c r="H1033" s="22">
        <f t="shared" si="127"/>
        <v>0</v>
      </c>
      <c r="I1033" s="22">
        <f t="shared" si="121"/>
        <v>0</v>
      </c>
      <c r="J1033" s="22">
        <f>'Data (2)'!$I$4*G1033</f>
        <v>0</v>
      </c>
      <c r="K1033" s="22">
        <f>('Data (2)'!$E$4*1.225*I1033^2)/2</f>
        <v>0</v>
      </c>
      <c r="L1033" s="22">
        <f>J1033+K1033+'Data (2)'!$G$4</f>
        <v>135.18180000000001</v>
      </c>
      <c r="M1033" s="22">
        <f t="shared" si="122"/>
        <v>0</v>
      </c>
      <c r="N1033" s="22">
        <f t="shared" si="123"/>
        <v>0</v>
      </c>
      <c r="O1033" s="23">
        <f t="shared" si="124"/>
        <v>0</v>
      </c>
      <c r="P1033" s="22">
        <f>SUM($N$12:N1033)</f>
        <v>2700.4526854576088</v>
      </c>
      <c r="Q1033" s="22">
        <f>SUM($O$12:O1033)</f>
        <v>1090.3216346272766</v>
      </c>
      <c r="R1033" s="22">
        <f t="shared" si="125"/>
        <v>981.2894711645489</v>
      </c>
      <c r="S1033" s="22">
        <f t="shared" si="125"/>
        <v>883.16052404809398</v>
      </c>
      <c r="T1033" s="22">
        <f t="shared" si="120"/>
        <v>1817.2921614095148</v>
      </c>
    </row>
    <row r="1034" spans="3:20" x14ac:dyDescent="0.3">
      <c r="C1034" s="20" t="s">
        <v>22</v>
      </c>
      <c r="D1034" s="20">
        <v>1022</v>
      </c>
      <c r="E1034" s="20">
        <v>433</v>
      </c>
      <c r="F1034" s="21">
        <v>0</v>
      </c>
      <c r="G1034" s="22">
        <f t="shared" si="126"/>
        <v>0</v>
      </c>
      <c r="H1034" s="22">
        <f t="shared" si="127"/>
        <v>0</v>
      </c>
      <c r="I1034" s="22">
        <f t="shared" si="121"/>
        <v>0</v>
      </c>
      <c r="J1034" s="22">
        <f>'Data (2)'!$I$4*G1034</f>
        <v>0</v>
      </c>
      <c r="K1034" s="22">
        <f>('Data (2)'!$E$4*1.225*I1034^2)/2</f>
        <v>0</v>
      </c>
      <c r="L1034" s="22">
        <f>J1034+K1034+'Data (2)'!$G$4</f>
        <v>135.18180000000001</v>
      </c>
      <c r="M1034" s="22">
        <f t="shared" si="122"/>
        <v>0</v>
      </c>
      <c r="N1034" s="22">
        <f t="shared" si="123"/>
        <v>0</v>
      </c>
      <c r="O1034" s="23">
        <f t="shared" si="124"/>
        <v>0</v>
      </c>
      <c r="P1034" s="22">
        <f>SUM($N$12:N1034)</f>
        <v>2700.4526854576088</v>
      </c>
      <c r="Q1034" s="22">
        <f>SUM($O$12:O1034)</f>
        <v>1090.3216346272766</v>
      </c>
      <c r="R1034" s="22">
        <f t="shared" si="125"/>
        <v>981.2894711645489</v>
      </c>
      <c r="S1034" s="22">
        <f t="shared" si="125"/>
        <v>883.16052404809398</v>
      </c>
      <c r="T1034" s="22">
        <f t="shared" si="120"/>
        <v>1817.2921614095148</v>
      </c>
    </row>
    <row r="1035" spans="3:20" x14ac:dyDescent="0.3">
      <c r="C1035" s="27" t="s">
        <v>23</v>
      </c>
      <c r="D1035" s="27">
        <v>1023</v>
      </c>
      <c r="E1035" s="27">
        <v>1</v>
      </c>
      <c r="F1035" s="28">
        <v>0</v>
      </c>
      <c r="G1035" s="29">
        <f t="shared" si="126"/>
        <v>0</v>
      </c>
      <c r="H1035" s="29">
        <f t="shared" si="127"/>
        <v>0</v>
      </c>
      <c r="I1035" s="29">
        <f t="shared" si="121"/>
        <v>0</v>
      </c>
      <c r="J1035" s="29">
        <f>'Data (2)'!$I$4*G1035</f>
        <v>0</v>
      </c>
      <c r="K1035" s="29">
        <f>('Data (2)'!$E$4*1.225*I1035^2)/2</f>
        <v>0</v>
      </c>
      <c r="L1035" s="29">
        <f>J1035+K1035+'Data (2)'!$G$4</f>
        <v>135.18180000000001</v>
      </c>
      <c r="M1035" s="29">
        <f t="shared" si="122"/>
        <v>0</v>
      </c>
      <c r="N1035" s="29">
        <f t="shared" si="123"/>
        <v>0</v>
      </c>
      <c r="O1035" s="30">
        <f t="shared" si="124"/>
        <v>0</v>
      </c>
      <c r="P1035" s="29">
        <f>SUM($N$12:N1035)</f>
        <v>2700.4526854576088</v>
      </c>
      <c r="Q1035" s="29">
        <f>SUM($O$12:O1035)</f>
        <v>1090.3216346272766</v>
      </c>
      <c r="R1035" s="29">
        <f t="shared" si="125"/>
        <v>981.2894711645489</v>
      </c>
      <c r="S1035" s="29">
        <f t="shared" si="125"/>
        <v>883.16052404809398</v>
      </c>
      <c r="T1035" s="29">
        <f t="shared" si="120"/>
        <v>1817.2921614095148</v>
      </c>
    </row>
    <row r="1036" spans="3:20" x14ac:dyDescent="0.3">
      <c r="C1036" s="27" t="s">
        <v>23</v>
      </c>
      <c r="D1036" s="27">
        <v>1024</v>
      </c>
      <c r="E1036" s="27">
        <v>2</v>
      </c>
      <c r="F1036" s="28">
        <v>0</v>
      </c>
      <c r="G1036" s="29">
        <f t="shared" si="126"/>
        <v>0</v>
      </c>
      <c r="H1036" s="29">
        <f t="shared" si="127"/>
        <v>0</v>
      </c>
      <c r="I1036" s="29">
        <f t="shared" si="121"/>
        <v>0</v>
      </c>
      <c r="J1036" s="29">
        <f>'Data (2)'!$I$4*G1036</f>
        <v>0</v>
      </c>
      <c r="K1036" s="29">
        <f>('Data (2)'!$E$4*1.225*I1036^2)/2</f>
        <v>0</v>
      </c>
      <c r="L1036" s="29">
        <f>J1036+K1036+'Data (2)'!$G$4</f>
        <v>135.18180000000001</v>
      </c>
      <c r="M1036" s="29">
        <f t="shared" si="122"/>
        <v>0</v>
      </c>
      <c r="N1036" s="29">
        <f t="shared" si="123"/>
        <v>0</v>
      </c>
      <c r="O1036" s="30">
        <f t="shared" si="124"/>
        <v>0</v>
      </c>
      <c r="P1036" s="29">
        <f>SUM($N$12:N1036)</f>
        <v>2700.4526854576088</v>
      </c>
      <c r="Q1036" s="29">
        <f>SUM($O$12:O1036)</f>
        <v>1090.3216346272766</v>
      </c>
      <c r="R1036" s="29">
        <f t="shared" si="125"/>
        <v>981.2894711645489</v>
      </c>
      <c r="S1036" s="29">
        <f t="shared" si="125"/>
        <v>883.16052404809398</v>
      </c>
      <c r="T1036" s="29">
        <f t="shared" ref="T1036:T1099" si="128">P1036-S1036</f>
        <v>1817.2921614095148</v>
      </c>
    </row>
    <row r="1037" spans="3:20" x14ac:dyDescent="0.3">
      <c r="C1037" s="27" t="s">
        <v>23</v>
      </c>
      <c r="D1037" s="27">
        <v>1025</v>
      </c>
      <c r="E1037" s="27">
        <v>3</v>
      </c>
      <c r="F1037" s="28">
        <v>0</v>
      </c>
      <c r="G1037" s="29">
        <f t="shared" si="126"/>
        <v>0</v>
      </c>
      <c r="H1037" s="29">
        <f t="shared" si="127"/>
        <v>5.5555555555555559E-2</v>
      </c>
      <c r="I1037" s="29">
        <f t="shared" ref="I1037:I1100" si="129">F1037/3.6</f>
        <v>0</v>
      </c>
      <c r="J1037" s="29">
        <f>'Data (2)'!$I$4*G1037</f>
        <v>0</v>
      </c>
      <c r="K1037" s="29">
        <f>('Data (2)'!$E$4*1.225*I1037^2)/2</f>
        <v>0</v>
      </c>
      <c r="L1037" s="29">
        <f>J1037+K1037+'Data (2)'!$G$4</f>
        <v>135.18180000000001</v>
      </c>
      <c r="M1037" s="29">
        <f t="shared" ref="M1037:M1100" si="130">(I1037*L1037)/1000</f>
        <v>0</v>
      </c>
      <c r="N1037" s="29">
        <f t="shared" ref="N1037:N1100" si="131">IF(M1037&gt;0, M1037, 0)</f>
        <v>0</v>
      </c>
      <c r="O1037" s="30">
        <f t="shared" ref="O1037:O1100" si="132">ABS(IF(((I1037*L1037)/1000)&lt;0, ((I1037*L1037)/1000), 0))</f>
        <v>0</v>
      </c>
      <c r="P1037" s="29">
        <f>SUM($N$12:N1037)</f>
        <v>2700.4526854576088</v>
      </c>
      <c r="Q1037" s="29">
        <f>SUM($O$12:O1037)</f>
        <v>1090.3216346272766</v>
      </c>
      <c r="R1037" s="29">
        <f t="shared" ref="R1037:S1100" si="133">Q1037*($E$8/100)</f>
        <v>981.2894711645489</v>
      </c>
      <c r="S1037" s="29">
        <f t="shared" si="133"/>
        <v>883.16052404809398</v>
      </c>
      <c r="T1037" s="29">
        <f t="shared" si="128"/>
        <v>1817.2921614095148</v>
      </c>
    </row>
    <row r="1038" spans="3:20" x14ac:dyDescent="0.3">
      <c r="C1038" s="27" t="s">
        <v>23</v>
      </c>
      <c r="D1038" s="27">
        <v>1026</v>
      </c>
      <c r="E1038" s="27">
        <v>4</v>
      </c>
      <c r="F1038" s="28">
        <v>0</v>
      </c>
      <c r="G1038" s="29">
        <f t="shared" ref="G1038:G1101" si="134">($F1039-$F1037)/2/3.6</f>
        <v>0.11111111111111112</v>
      </c>
      <c r="H1038" s="29">
        <f t="shared" ref="H1038:H1101" si="135">($G1039-$G1037)/2</f>
        <v>0.25</v>
      </c>
      <c r="I1038" s="29">
        <f t="shared" si="129"/>
        <v>0</v>
      </c>
      <c r="J1038" s="29">
        <f>'Data (2)'!$I$4*G1038</f>
        <v>117.77777777777779</v>
      </c>
      <c r="K1038" s="29">
        <f>('Data (2)'!$E$4*1.225*I1038^2)/2</f>
        <v>0</v>
      </c>
      <c r="L1038" s="29">
        <f>J1038+K1038+'Data (2)'!$G$4</f>
        <v>252.95957777777778</v>
      </c>
      <c r="M1038" s="29">
        <f t="shared" si="130"/>
        <v>0</v>
      </c>
      <c r="N1038" s="29">
        <f t="shared" si="131"/>
        <v>0</v>
      </c>
      <c r="O1038" s="30">
        <f t="shared" si="132"/>
        <v>0</v>
      </c>
      <c r="P1038" s="29">
        <f>SUM($N$12:N1038)</f>
        <v>2700.4526854576088</v>
      </c>
      <c r="Q1038" s="29">
        <f>SUM($O$12:O1038)</f>
        <v>1090.3216346272766</v>
      </c>
      <c r="R1038" s="29">
        <f t="shared" si="133"/>
        <v>981.2894711645489</v>
      </c>
      <c r="S1038" s="29">
        <f t="shared" si="133"/>
        <v>883.16052404809398</v>
      </c>
      <c r="T1038" s="29">
        <f t="shared" si="128"/>
        <v>1817.2921614095148</v>
      </c>
    </row>
    <row r="1039" spans="3:20" x14ac:dyDescent="0.3">
      <c r="C1039" s="27" t="s">
        <v>23</v>
      </c>
      <c r="D1039" s="27">
        <v>1027</v>
      </c>
      <c r="E1039" s="27">
        <v>5</v>
      </c>
      <c r="F1039" s="28">
        <v>0.8</v>
      </c>
      <c r="G1039" s="29">
        <f t="shared" si="134"/>
        <v>0.5</v>
      </c>
      <c r="H1039" s="29">
        <f t="shared" si="135"/>
        <v>0.48611111111111105</v>
      </c>
      <c r="I1039" s="29">
        <f t="shared" si="129"/>
        <v>0.22222222222222224</v>
      </c>
      <c r="J1039" s="29">
        <f>'Data (2)'!$I$4*G1039</f>
        <v>530</v>
      </c>
      <c r="K1039" s="29">
        <f>('Data (2)'!$E$4*1.225*I1039^2)/2</f>
        <v>2.0464888111111114E-2</v>
      </c>
      <c r="L1039" s="29">
        <f>J1039+K1039+'Data (2)'!$G$4</f>
        <v>665.20226488811113</v>
      </c>
      <c r="M1039" s="29">
        <f t="shared" si="130"/>
        <v>0.14782272553069137</v>
      </c>
      <c r="N1039" s="29">
        <f t="shared" si="131"/>
        <v>0.14782272553069137</v>
      </c>
      <c r="O1039" s="30">
        <f t="shared" si="132"/>
        <v>0</v>
      </c>
      <c r="P1039" s="29">
        <f>SUM($N$12:N1039)</f>
        <v>2700.6005081831395</v>
      </c>
      <c r="Q1039" s="29">
        <f>SUM($O$12:O1039)</f>
        <v>1090.3216346272766</v>
      </c>
      <c r="R1039" s="29">
        <f t="shared" si="133"/>
        <v>981.2894711645489</v>
      </c>
      <c r="S1039" s="29">
        <f t="shared" si="133"/>
        <v>883.16052404809398</v>
      </c>
      <c r="T1039" s="29">
        <f t="shared" si="128"/>
        <v>1817.4399841350455</v>
      </c>
    </row>
    <row r="1040" spans="3:20" x14ac:dyDescent="0.3">
      <c r="C1040" s="27" t="s">
        <v>23</v>
      </c>
      <c r="D1040" s="27">
        <v>1028</v>
      </c>
      <c r="E1040" s="27">
        <v>6</v>
      </c>
      <c r="F1040" s="28">
        <v>3.6</v>
      </c>
      <c r="G1040" s="29">
        <f t="shared" si="134"/>
        <v>1.0833333333333333</v>
      </c>
      <c r="H1040" s="29">
        <f t="shared" si="135"/>
        <v>0.51388888888888884</v>
      </c>
      <c r="I1040" s="29">
        <f t="shared" si="129"/>
        <v>1</v>
      </c>
      <c r="J1040" s="29">
        <f>'Data (2)'!$I$4*G1040</f>
        <v>1148.3333333333333</v>
      </c>
      <c r="K1040" s="29">
        <f>('Data (2)'!$E$4*1.225*I1040^2)/2</f>
        <v>0.41441398425000003</v>
      </c>
      <c r="L1040" s="29">
        <f>J1040+K1040+'Data (2)'!$G$4</f>
        <v>1283.9295473175832</v>
      </c>
      <c r="M1040" s="29">
        <f t="shared" si="130"/>
        <v>1.2839295473175831</v>
      </c>
      <c r="N1040" s="29">
        <f t="shared" si="131"/>
        <v>1.2839295473175831</v>
      </c>
      <c r="O1040" s="30">
        <f t="shared" si="132"/>
        <v>0</v>
      </c>
      <c r="P1040" s="29">
        <f>SUM($N$12:N1040)</f>
        <v>2701.8844377304572</v>
      </c>
      <c r="Q1040" s="29">
        <f>SUM($O$12:O1040)</f>
        <v>1090.3216346272766</v>
      </c>
      <c r="R1040" s="29">
        <f t="shared" si="133"/>
        <v>981.2894711645489</v>
      </c>
      <c r="S1040" s="29">
        <f t="shared" si="133"/>
        <v>883.16052404809398</v>
      </c>
      <c r="T1040" s="29">
        <f t="shared" si="128"/>
        <v>1818.7239136823632</v>
      </c>
    </row>
    <row r="1041" spans="3:20" x14ac:dyDescent="0.3">
      <c r="C1041" s="27" t="s">
        <v>23</v>
      </c>
      <c r="D1041" s="27">
        <v>1029</v>
      </c>
      <c r="E1041" s="27">
        <v>7</v>
      </c>
      <c r="F1041" s="28">
        <v>8.6</v>
      </c>
      <c r="G1041" s="29">
        <f t="shared" si="134"/>
        <v>1.5277777777777777</v>
      </c>
      <c r="H1041" s="29">
        <f t="shared" si="135"/>
        <v>0.25</v>
      </c>
      <c r="I1041" s="29">
        <f t="shared" si="129"/>
        <v>2.3888888888888888</v>
      </c>
      <c r="J1041" s="29">
        <f>'Data (2)'!$I$4*G1041</f>
        <v>1619.4444444444443</v>
      </c>
      <c r="K1041" s="29">
        <f>('Data (2)'!$E$4*1.225*I1041^2)/2</f>
        <v>2.3649736323402779</v>
      </c>
      <c r="L1041" s="29">
        <f>J1041+K1041+'Data (2)'!$G$4</f>
        <v>1756.9912180767847</v>
      </c>
      <c r="M1041" s="29">
        <f t="shared" si="130"/>
        <v>4.1972567987389855</v>
      </c>
      <c r="N1041" s="29">
        <f t="shared" si="131"/>
        <v>4.1972567987389855</v>
      </c>
      <c r="O1041" s="30">
        <f t="shared" si="132"/>
        <v>0</v>
      </c>
      <c r="P1041" s="29">
        <f>SUM($N$12:N1041)</f>
        <v>2706.0816945291963</v>
      </c>
      <c r="Q1041" s="29">
        <f>SUM($O$12:O1041)</f>
        <v>1090.3216346272766</v>
      </c>
      <c r="R1041" s="29">
        <f t="shared" si="133"/>
        <v>981.2894711645489</v>
      </c>
      <c r="S1041" s="29">
        <f t="shared" si="133"/>
        <v>883.16052404809398</v>
      </c>
      <c r="T1041" s="29">
        <f t="shared" si="128"/>
        <v>1822.9211704811023</v>
      </c>
    </row>
    <row r="1042" spans="3:20" x14ac:dyDescent="0.3">
      <c r="C1042" s="27" t="s">
        <v>23</v>
      </c>
      <c r="D1042" s="27">
        <v>1030</v>
      </c>
      <c r="E1042" s="27">
        <v>8</v>
      </c>
      <c r="F1042" s="28">
        <v>14.6</v>
      </c>
      <c r="G1042" s="29">
        <f t="shared" si="134"/>
        <v>1.5833333333333333</v>
      </c>
      <c r="H1042" s="29">
        <f t="shared" si="135"/>
        <v>-8.333333333333337E-2</v>
      </c>
      <c r="I1042" s="29">
        <f t="shared" si="129"/>
        <v>4.0555555555555554</v>
      </c>
      <c r="J1042" s="29">
        <f>'Data (2)'!$I$4*G1042</f>
        <v>1678.3333333333333</v>
      </c>
      <c r="K1042" s="29">
        <f>('Data (2)'!$E$4*1.225*I1042^2)/2</f>
        <v>6.8160867965069443</v>
      </c>
      <c r="L1042" s="29">
        <f>J1042+K1042+'Data (2)'!$G$4</f>
        <v>1820.3312201298402</v>
      </c>
      <c r="M1042" s="29">
        <f t="shared" si="130"/>
        <v>7.3824543927487953</v>
      </c>
      <c r="N1042" s="29">
        <f t="shared" si="131"/>
        <v>7.3824543927487953</v>
      </c>
      <c r="O1042" s="30">
        <f t="shared" si="132"/>
        <v>0</v>
      </c>
      <c r="P1042" s="29">
        <f>SUM($N$12:N1042)</f>
        <v>2713.4641489219453</v>
      </c>
      <c r="Q1042" s="29">
        <f>SUM($O$12:O1042)</f>
        <v>1090.3216346272766</v>
      </c>
      <c r="R1042" s="29">
        <f t="shared" si="133"/>
        <v>981.2894711645489</v>
      </c>
      <c r="S1042" s="29">
        <f t="shared" si="133"/>
        <v>883.16052404809398</v>
      </c>
      <c r="T1042" s="29">
        <f t="shared" si="128"/>
        <v>1830.3036248738513</v>
      </c>
    </row>
    <row r="1043" spans="3:20" x14ac:dyDescent="0.3">
      <c r="C1043" s="27" t="s">
        <v>23</v>
      </c>
      <c r="D1043" s="27">
        <v>1031</v>
      </c>
      <c r="E1043" s="27">
        <v>9</v>
      </c>
      <c r="F1043" s="28">
        <v>20</v>
      </c>
      <c r="G1043" s="29">
        <f t="shared" si="134"/>
        <v>1.3611111111111109</v>
      </c>
      <c r="H1043" s="29">
        <f t="shared" si="135"/>
        <v>-0.22222222222222221</v>
      </c>
      <c r="I1043" s="29">
        <f t="shared" si="129"/>
        <v>5.5555555555555554</v>
      </c>
      <c r="J1043" s="29">
        <f>'Data (2)'!$I$4*G1043</f>
        <v>1442.7777777777776</v>
      </c>
      <c r="K1043" s="29">
        <f>('Data (2)'!$E$4*1.225*I1043^2)/2</f>
        <v>12.790555069444444</v>
      </c>
      <c r="L1043" s="29">
        <f>J1043+K1043+'Data (2)'!$G$4</f>
        <v>1590.7501328472222</v>
      </c>
      <c r="M1043" s="29">
        <f t="shared" si="130"/>
        <v>8.8375007380401218</v>
      </c>
      <c r="N1043" s="29">
        <f t="shared" si="131"/>
        <v>8.8375007380401218</v>
      </c>
      <c r="O1043" s="30">
        <f t="shared" si="132"/>
        <v>0</v>
      </c>
      <c r="P1043" s="29">
        <f>SUM($N$12:N1043)</f>
        <v>2722.3016496599853</v>
      </c>
      <c r="Q1043" s="29">
        <f>SUM($O$12:O1043)</f>
        <v>1090.3216346272766</v>
      </c>
      <c r="R1043" s="29">
        <f t="shared" si="133"/>
        <v>981.2894711645489</v>
      </c>
      <c r="S1043" s="29">
        <f t="shared" si="133"/>
        <v>883.16052404809398</v>
      </c>
      <c r="T1043" s="29">
        <f t="shared" si="128"/>
        <v>1839.1411256118913</v>
      </c>
    </row>
    <row r="1044" spans="3:20" x14ac:dyDescent="0.3">
      <c r="C1044" s="27" t="s">
        <v>23</v>
      </c>
      <c r="D1044" s="27">
        <v>1032</v>
      </c>
      <c r="E1044" s="27">
        <v>10</v>
      </c>
      <c r="F1044" s="28">
        <v>24.4</v>
      </c>
      <c r="G1044" s="29">
        <f t="shared" si="134"/>
        <v>1.1388888888888888</v>
      </c>
      <c r="H1044" s="29">
        <f t="shared" si="135"/>
        <v>-0.17361111111111094</v>
      </c>
      <c r="I1044" s="29">
        <f t="shared" si="129"/>
        <v>6.7777777777777768</v>
      </c>
      <c r="J1044" s="29">
        <f>'Data (2)'!$I$4*G1044</f>
        <v>1207.2222222222222</v>
      </c>
      <c r="K1044" s="29">
        <f>('Data (2)'!$E$4*1.225*I1044^2)/2</f>
        <v>19.037462165361106</v>
      </c>
      <c r="L1044" s="29">
        <f>J1044+K1044+'Data (2)'!$G$4</f>
        <v>1361.4414843875834</v>
      </c>
      <c r="M1044" s="29">
        <f t="shared" si="130"/>
        <v>9.227547838626954</v>
      </c>
      <c r="N1044" s="29">
        <f t="shared" si="131"/>
        <v>9.227547838626954</v>
      </c>
      <c r="O1044" s="30">
        <f t="shared" si="132"/>
        <v>0</v>
      </c>
      <c r="P1044" s="29">
        <f>SUM($N$12:N1044)</f>
        <v>2731.5291974986121</v>
      </c>
      <c r="Q1044" s="29">
        <f>SUM($O$12:O1044)</f>
        <v>1090.3216346272766</v>
      </c>
      <c r="R1044" s="29">
        <f t="shared" si="133"/>
        <v>981.2894711645489</v>
      </c>
      <c r="S1044" s="29">
        <f t="shared" si="133"/>
        <v>883.16052404809398</v>
      </c>
      <c r="T1044" s="29">
        <f t="shared" si="128"/>
        <v>1848.3686734505181</v>
      </c>
    </row>
    <row r="1045" spans="3:20" x14ac:dyDescent="0.3">
      <c r="C1045" s="27" t="s">
        <v>23</v>
      </c>
      <c r="D1045" s="27">
        <v>1033</v>
      </c>
      <c r="E1045" s="27">
        <v>11</v>
      </c>
      <c r="F1045" s="28">
        <v>28.2</v>
      </c>
      <c r="G1045" s="29">
        <f t="shared" si="134"/>
        <v>1.0138888888888891</v>
      </c>
      <c r="H1045" s="29">
        <f t="shared" si="135"/>
        <v>-9.7222222222222154E-2</v>
      </c>
      <c r="I1045" s="29">
        <f t="shared" si="129"/>
        <v>7.833333333333333</v>
      </c>
      <c r="J1045" s="29">
        <f>'Data (2)'!$I$4*G1045</f>
        <v>1074.7222222222224</v>
      </c>
      <c r="K1045" s="29">
        <f>('Data (2)'!$E$4*1.225*I1045^2)/2</f>
        <v>25.4289025335625</v>
      </c>
      <c r="L1045" s="29">
        <f>J1045+K1045+'Data (2)'!$G$4</f>
        <v>1235.3329247557849</v>
      </c>
      <c r="M1045" s="29">
        <f t="shared" si="130"/>
        <v>9.6767745772536475</v>
      </c>
      <c r="N1045" s="29">
        <f t="shared" si="131"/>
        <v>9.6767745772536475</v>
      </c>
      <c r="O1045" s="30">
        <f t="shared" si="132"/>
        <v>0</v>
      </c>
      <c r="P1045" s="29">
        <f>SUM($N$12:N1045)</f>
        <v>2741.2059720758657</v>
      </c>
      <c r="Q1045" s="29">
        <f>SUM($O$12:O1045)</f>
        <v>1090.3216346272766</v>
      </c>
      <c r="R1045" s="29">
        <f t="shared" si="133"/>
        <v>981.2894711645489</v>
      </c>
      <c r="S1045" s="29">
        <f t="shared" si="133"/>
        <v>883.16052404809398</v>
      </c>
      <c r="T1045" s="29">
        <f t="shared" si="128"/>
        <v>1858.0454480277717</v>
      </c>
    </row>
    <row r="1046" spans="3:20" x14ac:dyDescent="0.3">
      <c r="C1046" s="27" t="s">
        <v>23</v>
      </c>
      <c r="D1046" s="27">
        <v>1034</v>
      </c>
      <c r="E1046" s="27">
        <v>12</v>
      </c>
      <c r="F1046" s="28">
        <v>31.7</v>
      </c>
      <c r="G1046" s="29">
        <f t="shared" si="134"/>
        <v>0.94444444444444453</v>
      </c>
      <c r="H1046" s="29">
        <f t="shared" si="135"/>
        <v>-9.7222222222222154E-2</v>
      </c>
      <c r="I1046" s="29">
        <f t="shared" si="129"/>
        <v>8.8055555555555554</v>
      </c>
      <c r="J1046" s="29">
        <f>'Data (2)'!$I$4*G1046</f>
        <v>1001.1111111111112</v>
      </c>
      <c r="K1046" s="29">
        <f>('Data (2)'!$E$4*1.225*I1046^2)/2</f>
        <v>32.132752209335067</v>
      </c>
      <c r="L1046" s="29">
        <f>J1046+K1046+'Data (2)'!$G$4</f>
        <v>1168.4256633204463</v>
      </c>
      <c r="M1046" s="29">
        <f t="shared" si="130"/>
        <v>10.288637090905041</v>
      </c>
      <c r="N1046" s="29">
        <f t="shared" si="131"/>
        <v>10.288637090905041</v>
      </c>
      <c r="O1046" s="30">
        <f t="shared" si="132"/>
        <v>0</v>
      </c>
      <c r="P1046" s="29">
        <f>SUM($N$12:N1046)</f>
        <v>2751.4946091667707</v>
      </c>
      <c r="Q1046" s="29">
        <f>SUM($O$12:O1046)</f>
        <v>1090.3216346272766</v>
      </c>
      <c r="R1046" s="29">
        <f t="shared" si="133"/>
        <v>981.2894711645489</v>
      </c>
      <c r="S1046" s="29">
        <f t="shared" si="133"/>
        <v>883.16052404809398</v>
      </c>
      <c r="T1046" s="29">
        <f t="shared" si="128"/>
        <v>1868.3340851186767</v>
      </c>
    </row>
    <row r="1047" spans="3:20" x14ac:dyDescent="0.3">
      <c r="C1047" s="27" t="s">
        <v>23</v>
      </c>
      <c r="D1047" s="27">
        <v>1035</v>
      </c>
      <c r="E1047" s="27">
        <v>13</v>
      </c>
      <c r="F1047" s="28">
        <v>35</v>
      </c>
      <c r="G1047" s="29">
        <f t="shared" si="134"/>
        <v>0.81944444444444475</v>
      </c>
      <c r="H1047" s="29">
        <f t="shared" si="135"/>
        <v>-0.1458333333333332</v>
      </c>
      <c r="I1047" s="29">
        <f t="shared" si="129"/>
        <v>9.7222222222222214</v>
      </c>
      <c r="J1047" s="29">
        <f>'Data (2)'!$I$4*G1047</f>
        <v>868.61111111111143</v>
      </c>
      <c r="K1047" s="29">
        <f>('Data (2)'!$E$4*1.225*I1047^2)/2</f>
        <v>39.171074900173608</v>
      </c>
      <c r="L1047" s="29">
        <f>J1047+K1047+'Data (2)'!$G$4</f>
        <v>1042.963986011285</v>
      </c>
      <c r="M1047" s="29">
        <f t="shared" si="130"/>
        <v>10.139927641776382</v>
      </c>
      <c r="N1047" s="29">
        <f t="shared" si="131"/>
        <v>10.139927641776382</v>
      </c>
      <c r="O1047" s="30">
        <f t="shared" si="132"/>
        <v>0</v>
      </c>
      <c r="P1047" s="29">
        <f>SUM($N$12:N1047)</f>
        <v>2761.6345368085472</v>
      </c>
      <c r="Q1047" s="29">
        <f>SUM($O$12:O1047)</f>
        <v>1090.3216346272766</v>
      </c>
      <c r="R1047" s="29">
        <f t="shared" si="133"/>
        <v>981.2894711645489</v>
      </c>
      <c r="S1047" s="29">
        <f t="shared" si="133"/>
        <v>883.16052404809398</v>
      </c>
      <c r="T1047" s="29">
        <f t="shared" si="128"/>
        <v>1878.4740127604532</v>
      </c>
    </row>
    <row r="1048" spans="3:20" x14ac:dyDescent="0.3">
      <c r="C1048" s="27" t="s">
        <v>23</v>
      </c>
      <c r="D1048" s="27">
        <v>1036</v>
      </c>
      <c r="E1048" s="27">
        <v>14</v>
      </c>
      <c r="F1048" s="28">
        <v>37.6</v>
      </c>
      <c r="G1048" s="29">
        <f t="shared" si="134"/>
        <v>0.65277777777777812</v>
      </c>
      <c r="H1048" s="29">
        <f t="shared" si="135"/>
        <v>-0.13888888888888917</v>
      </c>
      <c r="I1048" s="29">
        <f t="shared" si="129"/>
        <v>10.444444444444445</v>
      </c>
      <c r="J1048" s="29">
        <f>'Data (2)'!$I$4*G1048</f>
        <v>691.9444444444448</v>
      </c>
      <c r="K1048" s="29">
        <f>('Data (2)'!$E$4*1.225*I1048^2)/2</f>
        <v>45.20693783744445</v>
      </c>
      <c r="L1048" s="29">
        <f>J1048+K1048+'Data (2)'!$G$4</f>
        <v>872.33318228188932</v>
      </c>
      <c r="M1048" s="29">
        <f t="shared" si="130"/>
        <v>9.1110354593886225</v>
      </c>
      <c r="N1048" s="29">
        <f t="shared" si="131"/>
        <v>9.1110354593886225</v>
      </c>
      <c r="O1048" s="30">
        <f t="shared" si="132"/>
        <v>0</v>
      </c>
      <c r="P1048" s="29">
        <f>SUM($N$12:N1048)</f>
        <v>2770.7455722679356</v>
      </c>
      <c r="Q1048" s="29">
        <f>SUM($O$12:O1048)</f>
        <v>1090.3216346272766</v>
      </c>
      <c r="R1048" s="29">
        <f t="shared" si="133"/>
        <v>981.2894711645489</v>
      </c>
      <c r="S1048" s="29">
        <f t="shared" si="133"/>
        <v>883.16052404809398</v>
      </c>
      <c r="T1048" s="29">
        <f t="shared" si="128"/>
        <v>1887.5850482198416</v>
      </c>
    </row>
    <row r="1049" spans="3:20" x14ac:dyDescent="0.3">
      <c r="C1049" s="27" t="s">
        <v>23</v>
      </c>
      <c r="D1049" s="27">
        <v>1037</v>
      </c>
      <c r="E1049" s="27">
        <v>15</v>
      </c>
      <c r="F1049" s="28">
        <v>39.700000000000003</v>
      </c>
      <c r="G1049" s="29">
        <f t="shared" si="134"/>
        <v>0.54166666666666641</v>
      </c>
      <c r="H1049" s="29">
        <f t="shared" si="135"/>
        <v>-5.5555555555555858E-2</v>
      </c>
      <c r="I1049" s="29">
        <f t="shared" si="129"/>
        <v>11.027777777777779</v>
      </c>
      <c r="J1049" s="29">
        <f>'Data (2)'!$I$4*G1049</f>
        <v>574.1666666666664</v>
      </c>
      <c r="K1049" s="29">
        <f>('Data (2)'!$E$4*1.225*I1049^2)/2</f>
        <v>50.397664848501748</v>
      </c>
      <c r="L1049" s="29">
        <f>J1049+K1049+'Data (2)'!$G$4</f>
        <v>759.74613151516814</v>
      </c>
      <c r="M1049" s="29">
        <f t="shared" si="130"/>
        <v>8.3783115058756046</v>
      </c>
      <c r="N1049" s="29">
        <f t="shared" si="131"/>
        <v>8.3783115058756046</v>
      </c>
      <c r="O1049" s="30">
        <f t="shared" si="132"/>
        <v>0</v>
      </c>
      <c r="P1049" s="29">
        <f>SUM($N$12:N1049)</f>
        <v>2779.123883773811</v>
      </c>
      <c r="Q1049" s="29">
        <f>SUM($O$12:O1049)</f>
        <v>1090.3216346272766</v>
      </c>
      <c r="R1049" s="29">
        <f t="shared" si="133"/>
        <v>981.2894711645489</v>
      </c>
      <c r="S1049" s="29">
        <f t="shared" si="133"/>
        <v>883.16052404809398</v>
      </c>
      <c r="T1049" s="29">
        <f t="shared" si="128"/>
        <v>1895.9633597257171</v>
      </c>
    </row>
    <row r="1050" spans="3:20" x14ac:dyDescent="0.3">
      <c r="C1050" s="27" t="s">
        <v>23</v>
      </c>
      <c r="D1050" s="27">
        <v>1038</v>
      </c>
      <c r="E1050" s="27">
        <v>16</v>
      </c>
      <c r="F1050" s="28">
        <v>41.5</v>
      </c>
      <c r="G1050" s="29">
        <f t="shared" si="134"/>
        <v>0.54166666666666641</v>
      </c>
      <c r="H1050" s="29">
        <f t="shared" si="135"/>
        <v>4.1666666666666796E-2</v>
      </c>
      <c r="I1050" s="29">
        <f t="shared" si="129"/>
        <v>11.527777777777777</v>
      </c>
      <c r="J1050" s="29">
        <f>'Data (2)'!$I$4*G1050</f>
        <v>574.1666666666664</v>
      </c>
      <c r="K1050" s="29">
        <f>('Data (2)'!$E$4*1.225*I1050^2)/2</f>
        <v>55.071333670876733</v>
      </c>
      <c r="L1050" s="29">
        <f>J1050+K1050+'Data (2)'!$G$4</f>
        <v>764.41980033754317</v>
      </c>
      <c r="M1050" s="29">
        <f t="shared" si="130"/>
        <v>8.8120615872244539</v>
      </c>
      <c r="N1050" s="29">
        <f t="shared" si="131"/>
        <v>8.8120615872244539</v>
      </c>
      <c r="O1050" s="30">
        <f t="shared" si="132"/>
        <v>0</v>
      </c>
      <c r="P1050" s="29">
        <f>SUM($N$12:N1050)</f>
        <v>2787.9359453610355</v>
      </c>
      <c r="Q1050" s="29">
        <f>SUM($O$12:O1050)</f>
        <v>1090.3216346272766</v>
      </c>
      <c r="R1050" s="29">
        <f t="shared" si="133"/>
        <v>981.2894711645489</v>
      </c>
      <c r="S1050" s="29">
        <f t="shared" si="133"/>
        <v>883.16052404809398</v>
      </c>
      <c r="T1050" s="29">
        <f t="shared" si="128"/>
        <v>1904.7754213129415</v>
      </c>
    </row>
    <row r="1051" spans="3:20" x14ac:dyDescent="0.3">
      <c r="C1051" s="27" t="s">
        <v>23</v>
      </c>
      <c r="D1051" s="27">
        <v>1039</v>
      </c>
      <c r="E1051" s="27">
        <v>17</v>
      </c>
      <c r="F1051" s="28">
        <v>43.6</v>
      </c>
      <c r="G1051" s="29">
        <f t="shared" si="134"/>
        <v>0.625</v>
      </c>
      <c r="H1051" s="29">
        <f t="shared" si="135"/>
        <v>6.2499999999999944E-2</v>
      </c>
      <c r="I1051" s="29">
        <f t="shared" si="129"/>
        <v>12.111111111111111</v>
      </c>
      <c r="J1051" s="29">
        <f>'Data (2)'!$I$4*G1051</f>
        <v>662.5</v>
      </c>
      <c r="K1051" s="29">
        <f>('Data (2)'!$E$4*1.225*I1051^2)/2</f>
        <v>60.785833912027783</v>
      </c>
      <c r="L1051" s="29">
        <f>J1051+K1051+'Data (2)'!$G$4</f>
        <v>858.46763391202785</v>
      </c>
      <c r="M1051" s="29">
        <f t="shared" si="130"/>
        <v>10.396996899601227</v>
      </c>
      <c r="N1051" s="29">
        <f t="shared" si="131"/>
        <v>10.396996899601227</v>
      </c>
      <c r="O1051" s="30">
        <f t="shared" si="132"/>
        <v>0</v>
      </c>
      <c r="P1051" s="29">
        <f>SUM($N$12:N1051)</f>
        <v>2798.3329422606366</v>
      </c>
      <c r="Q1051" s="29">
        <f>SUM($O$12:O1051)</f>
        <v>1090.3216346272766</v>
      </c>
      <c r="R1051" s="29">
        <f t="shared" si="133"/>
        <v>981.2894711645489</v>
      </c>
      <c r="S1051" s="29">
        <f t="shared" si="133"/>
        <v>883.16052404809398</v>
      </c>
      <c r="T1051" s="29">
        <f t="shared" si="128"/>
        <v>1915.1724182125427</v>
      </c>
    </row>
    <row r="1052" spans="3:20" x14ac:dyDescent="0.3">
      <c r="C1052" s="27" t="s">
        <v>23</v>
      </c>
      <c r="D1052" s="27">
        <v>1040</v>
      </c>
      <c r="E1052" s="27">
        <v>18</v>
      </c>
      <c r="F1052" s="28">
        <v>46</v>
      </c>
      <c r="G1052" s="29">
        <f t="shared" si="134"/>
        <v>0.6666666666666663</v>
      </c>
      <c r="H1052" s="29">
        <f t="shared" si="135"/>
        <v>0</v>
      </c>
      <c r="I1052" s="29">
        <f t="shared" si="129"/>
        <v>12.777777777777777</v>
      </c>
      <c r="J1052" s="29">
        <f>'Data (2)'!$I$4*G1052</f>
        <v>706.66666666666629</v>
      </c>
      <c r="K1052" s="29">
        <f>('Data (2)'!$E$4*1.225*I1052^2)/2</f>
        <v>67.662036317361114</v>
      </c>
      <c r="L1052" s="29">
        <f>J1052+K1052+'Data (2)'!$G$4</f>
        <v>909.51050298402743</v>
      </c>
      <c r="M1052" s="29">
        <f t="shared" si="130"/>
        <v>11.621523093684795</v>
      </c>
      <c r="N1052" s="29">
        <f t="shared" si="131"/>
        <v>11.621523093684795</v>
      </c>
      <c r="O1052" s="30">
        <f t="shared" si="132"/>
        <v>0</v>
      </c>
      <c r="P1052" s="29">
        <f>SUM($N$12:N1052)</f>
        <v>2809.9544653543212</v>
      </c>
      <c r="Q1052" s="29">
        <f>SUM($O$12:O1052)</f>
        <v>1090.3216346272766</v>
      </c>
      <c r="R1052" s="29">
        <f t="shared" si="133"/>
        <v>981.2894711645489</v>
      </c>
      <c r="S1052" s="29">
        <f t="shared" si="133"/>
        <v>883.16052404809398</v>
      </c>
      <c r="T1052" s="29">
        <f t="shared" si="128"/>
        <v>1926.7939413062272</v>
      </c>
    </row>
    <row r="1053" spans="3:20" x14ac:dyDescent="0.3">
      <c r="C1053" s="27" t="s">
        <v>23</v>
      </c>
      <c r="D1053" s="27">
        <v>1041</v>
      </c>
      <c r="E1053" s="27">
        <v>19</v>
      </c>
      <c r="F1053" s="28">
        <v>48.4</v>
      </c>
      <c r="G1053" s="29">
        <f t="shared" si="134"/>
        <v>0.625</v>
      </c>
      <c r="H1053" s="29">
        <f t="shared" si="135"/>
        <v>-9.0277777777777596E-2</v>
      </c>
      <c r="I1053" s="29">
        <f t="shared" si="129"/>
        <v>13.444444444444443</v>
      </c>
      <c r="J1053" s="29">
        <f>'Data (2)'!$I$4*G1053</f>
        <v>662.5</v>
      </c>
      <c r="K1053" s="29">
        <f>('Data (2)'!$E$4*1.225*I1053^2)/2</f>
        <v>74.906606708694426</v>
      </c>
      <c r="L1053" s="29">
        <f>J1053+K1053+'Data (2)'!$G$4</f>
        <v>872.58840670869449</v>
      </c>
      <c r="M1053" s="29">
        <f t="shared" si="130"/>
        <v>11.731466356861336</v>
      </c>
      <c r="N1053" s="29">
        <f t="shared" si="131"/>
        <v>11.731466356861336</v>
      </c>
      <c r="O1053" s="30">
        <f t="shared" si="132"/>
        <v>0</v>
      </c>
      <c r="P1053" s="29">
        <f>SUM($N$12:N1053)</f>
        <v>2821.6859317111825</v>
      </c>
      <c r="Q1053" s="29">
        <f>SUM($O$12:O1053)</f>
        <v>1090.3216346272766</v>
      </c>
      <c r="R1053" s="29">
        <f t="shared" si="133"/>
        <v>981.2894711645489</v>
      </c>
      <c r="S1053" s="29">
        <f t="shared" si="133"/>
        <v>883.16052404809398</v>
      </c>
      <c r="T1053" s="29">
        <f t="shared" si="128"/>
        <v>1938.5254076630886</v>
      </c>
    </row>
    <row r="1054" spans="3:20" x14ac:dyDescent="0.3">
      <c r="C1054" s="27" t="s">
        <v>23</v>
      </c>
      <c r="D1054" s="27">
        <v>1042</v>
      </c>
      <c r="E1054" s="27">
        <v>20</v>
      </c>
      <c r="F1054" s="28">
        <v>50.5</v>
      </c>
      <c r="G1054" s="29">
        <f t="shared" si="134"/>
        <v>0.4861111111111111</v>
      </c>
      <c r="H1054" s="29">
        <f t="shared" si="135"/>
        <v>-0.16666666666666657</v>
      </c>
      <c r="I1054" s="29">
        <f t="shared" si="129"/>
        <v>14.027777777777777</v>
      </c>
      <c r="J1054" s="29">
        <f>'Data (2)'!$I$4*G1054</f>
        <v>515.27777777777771</v>
      </c>
      <c r="K1054" s="29">
        <f>('Data (2)'!$E$4*1.225*I1054^2)/2</f>
        <v>81.547782664626737</v>
      </c>
      <c r="L1054" s="29">
        <f>J1054+K1054+'Data (2)'!$G$4</f>
        <v>732.00736044240443</v>
      </c>
      <c r="M1054" s="29">
        <f t="shared" si="130"/>
        <v>10.268436583983728</v>
      </c>
      <c r="N1054" s="29">
        <f t="shared" si="131"/>
        <v>10.268436583983728</v>
      </c>
      <c r="O1054" s="30">
        <f t="shared" si="132"/>
        <v>0</v>
      </c>
      <c r="P1054" s="29">
        <f>SUM($N$12:N1054)</f>
        <v>2831.9543682951662</v>
      </c>
      <c r="Q1054" s="29">
        <f>SUM($O$12:O1054)</f>
        <v>1090.3216346272766</v>
      </c>
      <c r="R1054" s="29">
        <f t="shared" si="133"/>
        <v>981.2894711645489</v>
      </c>
      <c r="S1054" s="29">
        <f t="shared" si="133"/>
        <v>883.16052404809398</v>
      </c>
      <c r="T1054" s="29">
        <f t="shared" si="128"/>
        <v>1948.7938442470722</v>
      </c>
    </row>
    <row r="1055" spans="3:20" x14ac:dyDescent="0.3">
      <c r="C1055" s="27" t="s">
        <v>23</v>
      </c>
      <c r="D1055" s="27">
        <v>1043</v>
      </c>
      <c r="E1055" s="27">
        <v>21</v>
      </c>
      <c r="F1055" s="28">
        <v>51.9</v>
      </c>
      <c r="G1055" s="29">
        <f t="shared" si="134"/>
        <v>0.29166666666666685</v>
      </c>
      <c r="H1055" s="29">
        <f t="shared" si="135"/>
        <v>-0.18055555555555564</v>
      </c>
      <c r="I1055" s="29">
        <f t="shared" si="129"/>
        <v>14.416666666666666</v>
      </c>
      <c r="J1055" s="29">
        <f>'Data (2)'!$I$4*G1055</f>
        <v>309.16666666666686</v>
      </c>
      <c r="K1055" s="29">
        <f>('Data (2)'!$E$4*1.225*I1055^2)/2</f>
        <v>86.131917601515624</v>
      </c>
      <c r="L1055" s="29">
        <f>J1055+K1055+'Data (2)'!$G$4</f>
        <v>530.48038426818243</v>
      </c>
      <c r="M1055" s="29">
        <f t="shared" si="130"/>
        <v>7.6477588731996304</v>
      </c>
      <c r="N1055" s="29">
        <f t="shared" si="131"/>
        <v>7.6477588731996304</v>
      </c>
      <c r="O1055" s="30">
        <f t="shared" si="132"/>
        <v>0</v>
      </c>
      <c r="P1055" s="29">
        <f>SUM($N$12:N1055)</f>
        <v>2839.6021271683658</v>
      </c>
      <c r="Q1055" s="29">
        <f>SUM($O$12:O1055)</f>
        <v>1090.3216346272766</v>
      </c>
      <c r="R1055" s="29">
        <f t="shared" si="133"/>
        <v>981.2894711645489</v>
      </c>
      <c r="S1055" s="29">
        <f t="shared" si="133"/>
        <v>883.16052404809398</v>
      </c>
      <c r="T1055" s="29">
        <f t="shared" si="128"/>
        <v>1956.4416031202718</v>
      </c>
    </row>
    <row r="1056" spans="3:20" x14ac:dyDescent="0.3">
      <c r="C1056" s="27" t="s">
        <v>23</v>
      </c>
      <c r="D1056" s="27">
        <v>1044</v>
      </c>
      <c r="E1056" s="27">
        <v>22</v>
      </c>
      <c r="F1056" s="28">
        <v>52.6</v>
      </c>
      <c r="G1056" s="29">
        <f t="shared" si="134"/>
        <v>0.12499999999999981</v>
      </c>
      <c r="H1056" s="29">
        <f t="shared" si="135"/>
        <v>-0.12500000000000028</v>
      </c>
      <c r="I1056" s="29">
        <f t="shared" si="129"/>
        <v>14.611111111111111</v>
      </c>
      <c r="J1056" s="29">
        <f>'Data (2)'!$I$4*G1056</f>
        <v>132.4999999999998</v>
      </c>
      <c r="K1056" s="29">
        <f>('Data (2)'!$E$4*1.225*I1056^2)/2</f>
        <v>88.470990359840286</v>
      </c>
      <c r="L1056" s="29">
        <f>J1056+K1056+'Data (2)'!$G$4</f>
        <v>356.15279035984008</v>
      </c>
      <c r="M1056" s="29">
        <f t="shared" si="130"/>
        <v>5.2037879924798851</v>
      </c>
      <c r="N1056" s="29">
        <f t="shared" si="131"/>
        <v>5.2037879924798851</v>
      </c>
      <c r="O1056" s="30">
        <f t="shared" si="132"/>
        <v>0</v>
      </c>
      <c r="P1056" s="29">
        <f>SUM($N$12:N1056)</f>
        <v>2844.8059151608459</v>
      </c>
      <c r="Q1056" s="29">
        <f>SUM($O$12:O1056)</f>
        <v>1090.3216346272766</v>
      </c>
      <c r="R1056" s="29">
        <f t="shared" si="133"/>
        <v>981.2894711645489</v>
      </c>
      <c r="S1056" s="29">
        <f t="shared" si="133"/>
        <v>883.16052404809398</v>
      </c>
      <c r="T1056" s="29">
        <f t="shared" si="128"/>
        <v>1961.6453911127519</v>
      </c>
    </row>
    <row r="1057" spans="3:20" x14ac:dyDescent="0.3">
      <c r="C1057" s="27" t="s">
        <v>23</v>
      </c>
      <c r="D1057" s="27">
        <v>1045</v>
      </c>
      <c r="E1057" s="27">
        <v>23</v>
      </c>
      <c r="F1057" s="28">
        <v>52.8</v>
      </c>
      <c r="G1057" s="29">
        <f t="shared" si="134"/>
        <v>4.1666666666666269E-2</v>
      </c>
      <c r="H1057" s="29">
        <f t="shared" si="135"/>
        <v>-4.1666666666666269E-2</v>
      </c>
      <c r="I1057" s="29">
        <f t="shared" si="129"/>
        <v>14.666666666666666</v>
      </c>
      <c r="J1057" s="29">
        <f>'Data (2)'!$I$4*G1057</f>
        <v>44.166666666666245</v>
      </c>
      <c r="K1057" s="29">
        <f>('Data (2)'!$E$4*1.225*I1057^2)/2</f>
        <v>89.145052612000001</v>
      </c>
      <c r="L1057" s="29">
        <f>J1057+K1057+'Data (2)'!$G$4</f>
        <v>268.49351927866627</v>
      </c>
      <c r="M1057" s="29">
        <f t="shared" si="130"/>
        <v>3.9379049494204383</v>
      </c>
      <c r="N1057" s="29">
        <f t="shared" si="131"/>
        <v>3.9379049494204383</v>
      </c>
      <c r="O1057" s="30">
        <f t="shared" si="132"/>
        <v>0</v>
      </c>
      <c r="P1057" s="29">
        <f>SUM($N$12:N1057)</f>
        <v>2848.7438201102664</v>
      </c>
      <c r="Q1057" s="29">
        <f>SUM($O$12:O1057)</f>
        <v>1090.3216346272766</v>
      </c>
      <c r="R1057" s="29">
        <f t="shared" si="133"/>
        <v>981.2894711645489</v>
      </c>
      <c r="S1057" s="29">
        <f t="shared" si="133"/>
        <v>883.16052404809398</v>
      </c>
      <c r="T1057" s="29">
        <f t="shared" si="128"/>
        <v>1965.5832960621724</v>
      </c>
    </row>
    <row r="1058" spans="3:20" x14ac:dyDescent="0.3">
      <c r="C1058" s="27" t="s">
        <v>23</v>
      </c>
      <c r="D1058" s="27">
        <v>1046</v>
      </c>
      <c r="E1058" s="27">
        <v>24</v>
      </c>
      <c r="F1058" s="28">
        <v>52.9</v>
      </c>
      <c r="G1058" s="29">
        <f t="shared" si="134"/>
        <v>4.1666666666667261E-2</v>
      </c>
      <c r="H1058" s="29">
        <f t="shared" si="135"/>
        <v>6.9444444444445447E-3</v>
      </c>
      <c r="I1058" s="29">
        <f t="shared" si="129"/>
        <v>14.694444444444443</v>
      </c>
      <c r="J1058" s="29">
        <f>'Data (2)'!$I$4*G1058</f>
        <v>44.166666666667297</v>
      </c>
      <c r="K1058" s="29">
        <f>('Data (2)'!$E$4*1.225*I1058^2)/2</f>
        <v>89.483043029710061</v>
      </c>
      <c r="L1058" s="29">
        <f>J1058+K1058+'Data (2)'!$G$4</f>
        <v>268.83150969637734</v>
      </c>
      <c r="M1058" s="29">
        <f t="shared" si="130"/>
        <v>3.9503296841495446</v>
      </c>
      <c r="N1058" s="29">
        <f t="shared" si="131"/>
        <v>3.9503296841495446</v>
      </c>
      <c r="O1058" s="30">
        <f t="shared" si="132"/>
        <v>0</v>
      </c>
      <c r="P1058" s="29">
        <f>SUM($N$12:N1058)</f>
        <v>2852.6941497944158</v>
      </c>
      <c r="Q1058" s="29">
        <f>SUM($O$12:O1058)</f>
        <v>1090.3216346272766</v>
      </c>
      <c r="R1058" s="29">
        <f t="shared" si="133"/>
        <v>981.2894711645489</v>
      </c>
      <c r="S1058" s="29">
        <f t="shared" si="133"/>
        <v>883.16052404809398</v>
      </c>
      <c r="T1058" s="29">
        <f t="shared" si="128"/>
        <v>1969.5336257463218</v>
      </c>
    </row>
    <row r="1059" spans="3:20" x14ac:dyDescent="0.3">
      <c r="C1059" s="27" t="s">
        <v>23</v>
      </c>
      <c r="D1059" s="27">
        <v>1047</v>
      </c>
      <c r="E1059" s="27">
        <v>25</v>
      </c>
      <c r="F1059" s="28">
        <v>53.1</v>
      </c>
      <c r="G1059" s="29">
        <f t="shared" si="134"/>
        <v>5.5555555555555358E-2</v>
      </c>
      <c r="H1059" s="29">
        <f t="shared" si="135"/>
        <v>-2.0833333333333631E-2</v>
      </c>
      <c r="I1059" s="29">
        <f t="shared" si="129"/>
        <v>14.75</v>
      </c>
      <c r="J1059" s="29">
        <f>'Data (2)'!$I$4*G1059</f>
        <v>58.88888888888868</v>
      </c>
      <c r="K1059" s="29">
        <f>('Data (2)'!$E$4*1.225*I1059^2)/2</f>
        <v>90.160942448390628</v>
      </c>
      <c r="L1059" s="29">
        <f>J1059+K1059+'Data (2)'!$G$4</f>
        <v>284.23163133727928</v>
      </c>
      <c r="M1059" s="29">
        <f t="shared" si="130"/>
        <v>4.192416562224869</v>
      </c>
      <c r="N1059" s="29">
        <f t="shared" si="131"/>
        <v>4.192416562224869</v>
      </c>
      <c r="O1059" s="30">
        <f t="shared" si="132"/>
        <v>0</v>
      </c>
      <c r="P1059" s="29">
        <f>SUM($N$12:N1059)</f>
        <v>2856.8865663566407</v>
      </c>
      <c r="Q1059" s="29">
        <f>SUM($O$12:O1059)</f>
        <v>1090.3216346272766</v>
      </c>
      <c r="R1059" s="29">
        <f t="shared" si="133"/>
        <v>981.2894711645489</v>
      </c>
      <c r="S1059" s="29">
        <f t="shared" si="133"/>
        <v>883.16052404809398</v>
      </c>
      <c r="T1059" s="29">
        <f t="shared" si="128"/>
        <v>1973.7260423085468</v>
      </c>
    </row>
    <row r="1060" spans="3:20" x14ac:dyDescent="0.3">
      <c r="C1060" s="27" t="s">
        <v>23</v>
      </c>
      <c r="D1060" s="27">
        <v>1048</v>
      </c>
      <c r="E1060" s="27">
        <v>26</v>
      </c>
      <c r="F1060" s="28">
        <v>53.3</v>
      </c>
      <c r="G1060" s="29">
        <f t="shared" si="134"/>
        <v>0</v>
      </c>
      <c r="H1060" s="29">
        <f t="shared" si="135"/>
        <v>-9.7222222222222127E-2</v>
      </c>
      <c r="I1060" s="29">
        <f t="shared" si="129"/>
        <v>14.805555555555554</v>
      </c>
      <c r="J1060" s="29">
        <f>'Data (2)'!$I$4*G1060</f>
        <v>0</v>
      </c>
      <c r="K1060" s="29">
        <f>('Data (2)'!$E$4*1.225*I1060^2)/2</f>
        <v>90.84139997808505</v>
      </c>
      <c r="L1060" s="29">
        <f>J1060+K1060+'Data (2)'!$G$4</f>
        <v>226.02319997808507</v>
      </c>
      <c r="M1060" s="29">
        <f t="shared" si="130"/>
        <v>3.3463990441199813</v>
      </c>
      <c r="N1060" s="29">
        <f t="shared" si="131"/>
        <v>3.3463990441199813</v>
      </c>
      <c r="O1060" s="30">
        <f t="shared" si="132"/>
        <v>0</v>
      </c>
      <c r="P1060" s="29">
        <f>SUM($N$12:N1060)</f>
        <v>2860.2329654007608</v>
      </c>
      <c r="Q1060" s="29">
        <f>SUM($O$12:O1060)</f>
        <v>1090.3216346272766</v>
      </c>
      <c r="R1060" s="29">
        <f t="shared" si="133"/>
        <v>981.2894711645489</v>
      </c>
      <c r="S1060" s="29">
        <f t="shared" si="133"/>
        <v>883.16052404809398</v>
      </c>
      <c r="T1060" s="29">
        <f t="shared" si="128"/>
        <v>1977.0724413526668</v>
      </c>
    </row>
    <row r="1061" spans="3:20" x14ac:dyDescent="0.3">
      <c r="C1061" s="27" t="s">
        <v>23</v>
      </c>
      <c r="D1061" s="27">
        <v>1049</v>
      </c>
      <c r="E1061" s="27">
        <v>27</v>
      </c>
      <c r="F1061" s="28">
        <v>53.1</v>
      </c>
      <c r="G1061" s="29">
        <f t="shared" si="134"/>
        <v>-0.1388888888888889</v>
      </c>
      <c r="H1061" s="29">
        <f t="shared" si="135"/>
        <v>-0.16666666666666657</v>
      </c>
      <c r="I1061" s="29">
        <f t="shared" si="129"/>
        <v>14.75</v>
      </c>
      <c r="J1061" s="29">
        <f>'Data (2)'!$I$4*G1061</f>
        <v>-147.22222222222223</v>
      </c>
      <c r="K1061" s="29">
        <f>('Data (2)'!$E$4*1.225*I1061^2)/2</f>
        <v>90.160942448390628</v>
      </c>
      <c r="L1061" s="29">
        <f>J1061+K1061+'Data (2)'!$G$4</f>
        <v>78.120520226168409</v>
      </c>
      <c r="M1061" s="29">
        <f t="shared" si="130"/>
        <v>1.1522776733359841</v>
      </c>
      <c r="N1061" s="29">
        <f t="shared" si="131"/>
        <v>1.1522776733359841</v>
      </c>
      <c r="O1061" s="30">
        <f t="shared" si="132"/>
        <v>0</v>
      </c>
      <c r="P1061" s="29">
        <f>SUM($N$12:N1061)</f>
        <v>2861.3852430740967</v>
      </c>
      <c r="Q1061" s="29">
        <f>SUM($O$12:O1061)</f>
        <v>1090.3216346272766</v>
      </c>
      <c r="R1061" s="29">
        <f t="shared" si="133"/>
        <v>981.2894711645489</v>
      </c>
      <c r="S1061" s="29">
        <f t="shared" si="133"/>
        <v>883.16052404809398</v>
      </c>
      <c r="T1061" s="29">
        <f t="shared" si="128"/>
        <v>1978.2247190260027</v>
      </c>
    </row>
    <row r="1062" spans="3:20" x14ac:dyDescent="0.3">
      <c r="C1062" s="27" t="s">
        <v>23</v>
      </c>
      <c r="D1062" s="27">
        <v>1050</v>
      </c>
      <c r="E1062" s="27">
        <v>28</v>
      </c>
      <c r="F1062" s="28">
        <v>52.3</v>
      </c>
      <c r="G1062" s="29">
        <f t="shared" si="134"/>
        <v>-0.33333333333333315</v>
      </c>
      <c r="H1062" s="29">
        <f t="shared" si="135"/>
        <v>-0.1736111111111111</v>
      </c>
      <c r="I1062" s="29">
        <f t="shared" si="129"/>
        <v>14.527777777777777</v>
      </c>
      <c r="J1062" s="29">
        <f>'Data (2)'!$I$4*G1062</f>
        <v>-353.33333333333314</v>
      </c>
      <c r="K1062" s="29">
        <f>('Data (2)'!$E$4*1.225*I1062^2)/2</f>
        <v>87.464693439751727</v>
      </c>
      <c r="L1062" s="29">
        <f>J1062+K1062+'Data (2)'!$G$4</f>
        <v>-130.68683989358141</v>
      </c>
      <c r="M1062" s="29">
        <f t="shared" si="130"/>
        <v>-1.8985893684539743</v>
      </c>
      <c r="N1062" s="29">
        <f t="shared" si="131"/>
        <v>0</v>
      </c>
      <c r="O1062" s="30">
        <f t="shared" si="132"/>
        <v>1.8985893684539743</v>
      </c>
      <c r="P1062" s="29">
        <f>SUM($N$12:N1062)</f>
        <v>2861.3852430740967</v>
      </c>
      <c r="Q1062" s="29">
        <f>SUM($O$12:O1062)</f>
        <v>1092.2202239957305</v>
      </c>
      <c r="R1062" s="29">
        <f t="shared" si="133"/>
        <v>982.99820159615751</v>
      </c>
      <c r="S1062" s="29">
        <f t="shared" si="133"/>
        <v>884.69838143654181</v>
      </c>
      <c r="T1062" s="29">
        <f t="shared" si="128"/>
        <v>1976.686861637555</v>
      </c>
    </row>
    <row r="1063" spans="3:20" x14ac:dyDescent="0.3">
      <c r="C1063" s="27" t="s">
        <v>23</v>
      </c>
      <c r="D1063" s="27">
        <v>1051</v>
      </c>
      <c r="E1063" s="27">
        <v>29</v>
      </c>
      <c r="F1063" s="28">
        <v>50.7</v>
      </c>
      <c r="G1063" s="29">
        <f t="shared" si="134"/>
        <v>-0.4861111111111111</v>
      </c>
      <c r="H1063" s="29">
        <f t="shared" si="135"/>
        <v>-0.12500000000000028</v>
      </c>
      <c r="I1063" s="29">
        <f t="shared" si="129"/>
        <v>14.083333333333334</v>
      </c>
      <c r="J1063" s="29">
        <f>'Data (2)'!$I$4*G1063</f>
        <v>-515.27777777777771</v>
      </c>
      <c r="K1063" s="29">
        <f>('Data (2)'!$E$4*1.225*I1063^2)/2</f>
        <v>82.194984751140638</v>
      </c>
      <c r="L1063" s="29">
        <f>J1063+K1063+'Data (2)'!$G$4</f>
        <v>-297.90099302663708</v>
      </c>
      <c r="M1063" s="29">
        <f t="shared" si="130"/>
        <v>-4.195438985125139</v>
      </c>
      <c r="N1063" s="29">
        <f t="shared" si="131"/>
        <v>0</v>
      </c>
      <c r="O1063" s="30">
        <f t="shared" si="132"/>
        <v>4.195438985125139</v>
      </c>
      <c r="P1063" s="29">
        <f>SUM($N$12:N1063)</f>
        <v>2861.3852430740967</v>
      </c>
      <c r="Q1063" s="29">
        <f>SUM($O$12:O1063)</f>
        <v>1096.4156629808556</v>
      </c>
      <c r="R1063" s="29">
        <f t="shared" si="133"/>
        <v>986.77409668277005</v>
      </c>
      <c r="S1063" s="29">
        <f t="shared" si="133"/>
        <v>888.09668701449311</v>
      </c>
      <c r="T1063" s="29">
        <f t="shared" si="128"/>
        <v>1973.2885560596037</v>
      </c>
    </row>
    <row r="1064" spans="3:20" x14ac:dyDescent="0.3">
      <c r="C1064" s="27" t="s">
        <v>23</v>
      </c>
      <c r="D1064" s="27">
        <v>1052</v>
      </c>
      <c r="E1064" s="27">
        <v>30</v>
      </c>
      <c r="F1064" s="28">
        <v>48.8</v>
      </c>
      <c r="G1064" s="29">
        <f t="shared" si="134"/>
        <v>-0.5833333333333337</v>
      </c>
      <c r="H1064" s="29">
        <f t="shared" si="135"/>
        <v>-0.10416666666666666</v>
      </c>
      <c r="I1064" s="29">
        <f t="shared" si="129"/>
        <v>13.555555555555554</v>
      </c>
      <c r="J1064" s="29">
        <f>'Data (2)'!$I$4*G1064</f>
        <v>-618.33333333333371</v>
      </c>
      <c r="K1064" s="29">
        <f>('Data (2)'!$E$4*1.225*I1064^2)/2</f>
        <v>76.149848661444423</v>
      </c>
      <c r="L1064" s="29">
        <f>J1064+K1064+'Data (2)'!$G$4</f>
        <v>-407.00168467188934</v>
      </c>
      <c r="M1064" s="29">
        <f t="shared" si="130"/>
        <v>-5.5171339477744983</v>
      </c>
      <c r="N1064" s="29">
        <f t="shared" si="131"/>
        <v>0</v>
      </c>
      <c r="O1064" s="30">
        <f t="shared" si="132"/>
        <v>5.5171339477744983</v>
      </c>
      <c r="P1064" s="29">
        <f>SUM($N$12:N1064)</f>
        <v>2861.3852430740967</v>
      </c>
      <c r="Q1064" s="29">
        <f>SUM($O$12:O1064)</f>
        <v>1101.9327969286301</v>
      </c>
      <c r="R1064" s="29">
        <f t="shared" si="133"/>
        <v>991.73951723576704</v>
      </c>
      <c r="S1064" s="29">
        <f t="shared" si="133"/>
        <v>892.56556551219035</v>
      </c>
      <c r="T1064" s="29">
        <f t="shared" si="128"/>
        <v>1968.8196775619062</v>
      </c>
    </row>
    <row r="1065" spans="3:20" x14ac:dyDescent="0.3">
      <c r="C1065" s="27" t="s">
        <v>23</v>
      </c>
      <c r="D1065" s="27">
        <v>1053</v>
      </c>
      <c r="E1065" s="27">
        <v>31</v>
      </c>
      <c r="F1065" s="28">
        <v>46.5</v>
      </c>
      <c r="G1065" s="29">
        <f t="shared" si="134"/>
        <v>-0.69444444444444442</v>
      </c>
      <c r="H1065" s="29">
        <f t="shared" si="135"/>
        <v>-0.1388888888888889</v>
      </c>
      <c r="I1065" s="29">
        <f t="shared" si="129"/>
        <v>12.916666666666666</v>
      </c>
      <c r="J1065" s="29">
        <f>'Data (2)'!$I$4*G1065</f>
        <v>-736.11111111111109</v>
      </c>
      <c r="K1065" s="29">
        <f>('Data (2)'!$E$4*1.225*I1065^2)/2</f>
        <v>69.140944247265622</v>
      </c>
      <c r="L1065" s="29">
        <f>J1065+K1065+'Data (2)'!$G$4</f>
        <v>-531.78836686384534</v>
      </c>
      <c r="M1065" s="29">
        <f t="shared" si="130"/>
        <v>-6.8689330719913348</v>
      </c>
      <c r="N1065" s="29">
        <f t="shared" si="131"/>
        <v>0</v>
      </c>
      <c r="O1065" s="30">
        <f t="shared" si="132"/>
        <v>6.8689330719913348</v>
      </c>
      <c r="P1065" s="29">
        <f>SUM($N$12:N1065)</f>
        <v>2861.3852430740967</v>
      </c>
      <c r="Q1065" s="29">
        <f>SUM($O$12:O1065)</f>
        <v>1108.8017300006213</v>
      </c>
      <c r="R1065" s="29">
        <f t="shared" si="133"/>
        <v>997.92155700055923</v>
      </c>
      <c r="S1065" s="29">
        <f t="shared" si="133"/>
        <v>898.12940130050333</v>
      </c>
      <c r="T1065" s="29">
        <f t="shared" si="128"/>
        <v>1963.2558417735934</v>
      </c>
    </row>
    <row r="1066" spans="3:20" x14ac:dyDescent="0.3">
      <c r="C1066" s="27" t="s">
        <v>23</v>
      </c>
      <c r="D1066" s="27">
        <v>1054</v>
      </c>
      <c r="E1066" s="27">
        <v>32</v>
      </c>
      <c r="F1066" s="28">
        <v>43.8</v>
      </c>
      <c r="G1066" s="29">
        <f t="shared" si="134"/>
        <v>-0.86111111111111149</v>
      </c>
      <c r="H1066" s="29">
        <f t="shared" si="135"/>
        <v>-0.1944444444444442</v>
      </c>
      <c r="I1066" s="29">
        <f t="shared" si="129"/>
        <v>12.166666666666666</v>
      </c>
      <c r="J1066" s="29">
        <f>'Data (2)'!$I$4*G1066</f>
        <v>-912.77777777777817</v>
      </c>
      <c r="K1066" s="29">
        <f>('Data (2)'!$E$4*1.225*I1066^2)/2</f>
        <v>61.344781168562506</v>
      </c>
      <c r="L1066" s="29">
        <f>J1066+K1066+'Data (2)'!$G$4</f>
        <v>-716.25119660921564</v>
      </c>
      <c r="M1066" s="29">
        <f t="shared" si="130"/>
        <v>-8.7143895587454576</v>
      </c>
      <c r="N1066" s="29">
        <f t="shared" si="131"/>
        <v>0</v>
      </c>
      <c r="O1066" s="30">
        <f t="shared" si="132"/>
        <v>8.7143895587454576</v>
      </c>
      <c r="P1066" s="29">
        <f>SUM($N$12:N1066)</f>
        <v>2861.3852430740967</v>
      </c>
      <c r="Q1066" s="29">
        <f>SUM($O$12:O1066)</f>
        <v>1117.5161195593669</v>
      </c>
      <c r="R1066" s="29">
        <f t="shared" si="133"/>
        <v>1005.7645076034302</v>
      </c>
      <c r="S1066" s="29">
        <f t="shared" si="133"/>
        <v>905.18805684308711</v>
      </c>
      <c r="T1066" s="29">
        <f t="shared" si="128"/>
        <v>1956.1971862310097</v>
      </c>
    </row>
    <row r="1067" spans="3:20" x14ac:dyDescent="0.3">
      <c r="C1067" s="27" t="s">
        <v>23</v>
      </c>
      <c r="D1067" s="27">
        <v>1055</v>
      </c>
      <c r="E1067" s="27">
        <v>33</v>
      </c>
      <c r="F1067" s="28">
        <v>40.299999999999997</v>
      </c>
      <c r="G1067" s="29">
        <f t="shared" si="134"/>
        <v>-1.0833333333333328</v>
      </c>
      <c r="H1067" s="29">
        <f t="shared" si="135"/>
        <v>-0.23611111111111077</v>
      </c>
      <c r="I1067" s="29">
        <f t="shared" si="129"/>
        <v>11.194444444444443</v>
      </c>
      <c r="J1067" s="29">
        <f>'Data (2)'!$I$4*G1067</f>
        <v>-1148.3333333333328</v>
      </c>
      <c r="K1067" s="29">
        <f>('Data (2)'!$E$4*1.225*I1067^2)/2</f>
        <v>51.932531456835058</v>
      </c>
      <c r="L1067" s="29">
        <f>J1067+K1067+'Data (2)'!$G$4</f>
        <v>-961.21900187649771</v>
      </c>
      <c r="M1067" s="29">
        <f t="shared" si="130"/>
        <v>-10.760312715450793</v>
      </c>
      <c r="N1067" s="29">
        <f t="shared" si="131"/>
        <v>0</v>
      </c>
      <c r="O1067" s="30">
        <f t="shared" si="132"/>
        <v>10.760312715450793</v>
      </c>
      <c r="P1067" s="29">
        <f>SUM($N$12:N1067)</f>
        <v>2861.3852430740967</v>
      </c>
      <c r="Q1067" s="29">
        <f>SUM($O$12:O1067)</f>
        <v>1128.2764322748176</v>
      </c>
      <c r="R1067" s="29">
        <f t="shared" si="133"/>
        <v>1015.4487890473358</v>
      </c>
      <c r="S1067" s="29">
        <f t="shared" si="133"/>
        <v>913.90391014260229</v>
      </c>
      <c r="T1067" s="29">
        <f t="shared" si="128"/>
        <v>1947.4813329314943</v>
      </c>
    </row>
    <row r="1068" spans="3:20" x14ac:dyDescent="0.3">
      <c r="C1068" s="27" t="s">
        <v>23</v>
      </c>
      <c r="D1068" s="27">
        <v>1056</v>
      </c>
      <c r="E1068" s="27">
        <v>34</v>
      </c>
      <c r="F1068" s="28">
        <v>36</v>
      </c>
      <c r="G1068" s="29">
        <f t="shared" si="134"/>
        <v>-1.333333333333333</v>
      </c>
      <c r="H1068" s="29">
        <f t="shared" si="135"/>
        <v>-0.19444444444444475</v>
      </c>
      <c r="I1068" s="29">
        <f t="shared" si="129"/>
        <v>10</v>
      </c>
      <c r="J1068" s="29">
        <f>'Data (2)'!$I$4*G1068</f>
        <v>-1413.333333333333</v>
      </c>
      <c r="K1068" s="29">
        <f>('Data (2)'!$E$4*1.225*I1068^2)/2</f>
        <v>41.441398425000003</v>
      </c>
      <c r="L1068" s="29">
        <f>J1068+K1068+'Data (2)'!$G$4</f>
        <v>-1236.710134908333</v>
      </c>
      <c r="M1068" s="29">
        <f t="shared" si="130"/>
        <v>-12.367101349083331</v>
      </c>
      <c r="N1068" s="29">
        <f t="shared" si="131"/>
        <v>0</v>
      </c>
      <c r="O1068" s="30">
        <f t="shared" si="132"/>
        <v>12.367101349083331</v>
      </c>
      <c r="P1068" s="29">
        <f>SUM($N$12:N1068)</f>
        <v>2861.3852430740967</v>
      </c>
      <c r="Q1068" s="29">
        <f>SUM($O$12:O1068)</f>
        <v>1140.643533623901</v>
      </c>
      <c r="R1068" s="29">
        <f t="shared" si="133"/>
        <v>1026.5791802615111</v>
      </c>
      <c r="S1068" s="29">
        <f t="shared" si="133"/>
        <v>923.92126223536002</v>
      </c>
      <c r="T1068" s="29">
        <f t="shared" si="128"/>
        <v>1937.4639808387367</v>
      </c>
    </row>
    <row r="1069" spans="3:20" x14ac:dyDescent="0.3">
      <c r="C1069" s="27" t="s">
        <v>23</v>
      </c>
      <c r="D1069" s="27">
        <v>1057</v>
      </c>
      <c r="E1069" s="27">
        <v>35</v>
      </c>
      <c r="F1069" s="28">
        <v>30.7</v>
      </c>
      <c r="G1069" s="29">
        <f t="shared" si="134"/>
        <v>-1.4722222222222223</v>
      </c>
      <c r="H1069" s="29">
        <f t="shared" si="135"/>
        <v>-6.9444444444445308E-3</v>
      </c>
      <c r="I1069" s="29">
        <f t="shared" si="129"/>
        <v>8.5277777777777768</v>
      </c>
      <c r="J1069" s="29">
        <f>'Data (2)'!$I$4*G1069</f>
        <v>-1560.5555555555557</v>
      </c>
      <c r="K1069" s="29">
        <f>('Data (2)'!$E$4*1.225*I1069^2)/2</f>
        <v>30.137425618501734</v>
      </c>
      <c r="L1069" s="29">
        <f>J1069+K1069+'Data (2)'!$G$4</f>
        <v>-1395.2363299370538</v>
      </c>
      <c r="M1069" s="29">
        <f t="shared" si="130"/>
        <v>-11.898265369185431</v>
      </c>
      <c r="N1069" s="29">
        <f t="shared" si="131"/>
        <v>0</v>
      </c>
      <c r="O1069" s="30">
        <f t="shared" si="132"/>
        <v>11.898265369185431</v>
      </c>
      <c r="P1069" s="29">
        <f>SUM($N$12:N1069)</f>
        <v>2861.3852430740967</v>
      </c>
      <c r="Q1069" s="29">
        <f>SUM($O$12:O1069)</f>
        <v>1152.5417989930866</v>
      </c>
      <c r="R1069" s="29">
        <f t="shared" si="133"/>
        <v>1037.2876190937779</v>
      </c>
      <c r="S1069" s="29">
        <f t="shared" si="133"/>
        <v>933.55885718440015</v>
      </c>
      <c r="T1069" s="29">
        <f t="shared" si="128"/>
        <v>1927.8263858896967</v>
      </c>
    </row>
    <row r="1070" spans="3:20" x14ac:dyDescent="0.3">
      <c r="C1070" s="27" t="s">
        <v>23</v>
      </c>
      <c r="D1070" s="27">
        <v>1058</v>
      </c>
      <c r="E1070" s="27">
        <v>36</v>
      </c>
      <c r="F1070" s="28">
        <v>25.4</v>
      </c>
      <c r="G1070" s="29">
        <f t="shared" si="134"/>
        <v>-1.3472222222222221</v>
      </c>
      <c r="H1070" s="29">
        <f t="shared" si="135"/>
        <v>0.13194444444444453</v>
      </c>
      <c r="I1070" s="29">
        <f t="shared" si="129"/>
        <v>7.0555555555555554</v>
      </c>
      <c r="J1070" s="29">
        <f>'Data (2)'!$I$4*G1070</f>
        <v>-1428.0555555555554</v>
      </c>
      <c r="K1070" s="29">
        <f>('Data (2)'!$E$4*1.225*I1070^2)/2</f>
        <v>20.629886271506944</v>
      </c>
      <c r="L1070" s="29">
        <f>J1070+K1070+'Data (2)'!$G$4</f>
        <v>-1272.2438692840485</v>
      </c>
      <c r="M1070" s="29">
        <f t="shared" si="130"/>
        <v>-8.9763872999485645</v>
      </c>
      <c r="N1070" s="29">
        <f t="shared" si="131"/>
        <v>0</v>
      </c>
      <c r="O1070" s="30">
        <f t="shared" si="132"/>
        <v>8.9763872999485645</v>
      </c>
      <c r="P1070" s="29">
        <f>SUM($N$12:N1070)</f>
        <v>2861.3852430740967</v>
      </c>
      <c r="Q1070" s="29">
        <f>SUM($O$12:O1070)</f>
        <v>1161.5181862930351</v>
      </c>
      <c r="R1070" s="29">
        <f t="shared" si="133"/>
        <v>1045.3663676637316</v>
      </c>
      <c r="S1070" s="29">
        <f t="shared" si="133"/>
        <v>940.82973089735844</v>
      </c>
      <c r="T1070" s="29">
        <f t="shared" si="128"/>
        <v>1920.5555121767384</v>
      </c>
    </row>
    <row r="1071" spans="3:20" x14ac:dyDescent="0.3">
      <c r="C1071" s="27" t="s">
        <v>23</v>
      </c>
      <c r="D1071" s="27">
        <v>1059</v>
      </c>
      <c r="E1071" s="27">
        <v>37</v>
      </c>
      <c r="F1071" s="28">
        <v>21</v>
      </c>
      <c r="G1071" s="29">
        <f t="shared" si="134"/>
        <v>-1.2083333333333333</v>
      </c>
      <c r="H1071" s="29">
        <f t="shared" si="135"/>
        <v>0.14583333333333326</v>
      </c>
      <c r="I1071" s="29">
        <f t="shared" si="129"/>
        <v>5.833333333333333</v>
      </c>
      <c r="J1071" s="29">
        <f>'Data (2)'!$I$4*G1071</f>
        <v>-1280.8333333333333</v>
      </c>
      <c r="K1071" s="29">
        <f>('Data (2)'!$E$4*1.225*I1071^2)/2</f>
        <v>14.101586964062498</v>
      </c>
      <c r="L1071" s="29">
        <f>J1071+K1071+'Data (2)'!$G$4</f>
        <v>-1131.5499463692706</v>
      </c>
      <c r="M1071" s="29">
        <f t="shared" si="130"/>
        <v>-6.6007080204874118</v>
      </c>
      <c r="N1071" s="29">
        <f t="shared" si="131"/>
        <v>0</v>
      </c>
      <c r="O1071" s="30">
        <f t="shared" si="132"/>
        <v>6.6007080204874118</v>
      </c>
      <c r="P1071" s="29">
        <f>SUM($N$12:N1071)</f>
        <v>2861.3852430740967</v>
      </c>
      <c r="Q1071" s="29">
        <f>SUM($O$12:O1071)</f>
        <v>1168.1188943135226</v>
      </c>
      <c r="R1071" s="29">
        <f t="shared" si="133"/>
        <v>1051.3070048821703</v>
      </c>
      <c r="S1071" s="29">
        <f t="shared" si="133"/>
        <v>946.17630439395327</v>
      </c>
      <c r="T1071" s="29">
        <f t="shared" si="128"/>
        <v>1915.2089386801435</v>
      </c>
    </row>
    <row r="1072" spans="3:20" x14ac:dyDescent="0.3">
      <c r="C1072" s="27" t="s">
        <v>23</v>
      </c>
      <c r="D1072" s="27">
        <v>1060</v>
      </c>
      <c r="E1072" s="27">
        <v>38</v>
      </c>
      <c r="F1072" s="28">
        <v>16.7</v>
      </c>
      <c r="G1072" s="29">
        <f t="shared" si="134"/>
        <v>-1.0555555555555556</v>
      </c>
      <c r="H1072" s="29">
        <f t="shared" si="135"/>
        <v>0.27777777777777779</v>
      </c>
      <c r="I1072" s="29">
        <f t="shared" si="129"/>
        <v>4.6388888888888884</v>
      </c>
      <c r="J1072" s="29">
        <f>'Data (2)'!$I$4*G1072</f>
        <v>-1118.8888888888889</v>
      </c>
      <c r="K1072" s="29">
        <f>('Data (2)'!$E$4*1.225*I1072^2)/2</f>
        <v>8.9178947582934018</v>
      </c>
      <c r="L1072" s="29">
        <f>J1072+K1072+'Data (2)'!$G$4</f>
        <v>-974.78919413059543</v>
      </c>
      <c r="M1072" s="29">
        <f t="shared" si="130"/>
        <v>-4.5219387616613727</v>
      </c>
      <c r="N1072" s="29">
        <f t="shared" si="131"/>
        <v>0</v>
      </c>
      <c r="O1072" s="30">
        <f t="shared" si="132"/>
        <v>4.5219387616613727</v>
      </c>
      <c r="P1072" s="29">
        <f>SUM($N$12:N1072)</f>
        <v>2861.3852430740967</v>
      </c>
      <c r="Q1072" s="29">
        <f>SUM($O$12:O1072)</f>
        <v>1172.640833075184</v>
      </c>
      <c r="R1072" s="29">
        <f t="shared" si="133"/>
        <v>1055.3767497676656</v>
      </c>
      <c r="S1072" s="29">
        <f t="shared" si="133"/>
        <v>949.83907479089908</v>
      </c>
      <c r="T1072" s="29">
        <f t="shared" si="128"/>
        <v>1911.5461682831976</v>
      </c>
    </row>
    <row r="1073" spans="3:20" x14ac:dyDescent="0.3">
      <c r="C1073" s="27" t="s">
        <v>23</v>
      </c>
      <c r="D1073" s="27">
        <v>1061</v>
      </c>
      <c r="E1073" s="27">
        <v>39</v>
      </c>
      <c r="F1073" s="28">
        <v>13.4</v>
      </c>
      <c r="G1073" s="29">
        <f t="shared" si="134"/>
        <v>-0.65277777777777768</v>
      </c>
      <c r="H1073" s="29">
        <f t="shared" si="135"/>
        <v>0.43749999999999994</v>
      </c>
      <c r="I1073" s="29">
        <f t="shared" si="129"/>
        <v>3.7222222222222223</v>
      </c>
      <c r="J1073" s="29">
        <f>'Data (2)'!$I$4*G1073</f>
        <v>-691.94444444444434</v>
      </c>
      <c r="K1073" s="29">
        <f>('Data (2)'!$E$4*1.225*I1073^2)/2</f>
        <v>5.7416801706736118</v>
      </c>
      <c r="L1073" s="29">
        <f>J1073+K1073+'Data (2)'!$G$4</f>
        <v>-551.02096427377069</v>
      </c>
      <c r="M1073" s="29">
        <f t="shared" si="130"/>
        <v>-2.0510224781301463</v>
      </c>
      <c r="N1073" s="29">
        <f t="shared" si="131"/>
        <v>0</v>
      </c>
      <c r="O1073" s="30">
        <f t="shared" si="132"/>
        <v>2.0510224781301463</v>
      </c>
      <c r="P1073" s="29">
        <f>SUM($N$12:N1073)</f>
        <v>2861.3852430740967</v>
      </c>
      <c r="Q1073" s="29">
        <f>SUM($O$12:O1073)</f>
        <v>1174.6918555533141</v>
      </c>
      <c r="R1073" s="29">
        <f t="shared" si="133"/>
        <v>1057.2226699979826</v>
      </c>
      <c r="S1073" s="29">
        <f t="shared" si="133"/>
        <v>951.50040299818443</v>
      </c>
      <c r="T1073" s="29">
        <f t="shared" si="128"/>
        <v>1909.8848400759123</v>
      </c>
    </row>
    <row r="1074" spans="3:20" x14ac:dyDescent="0.3">
      <c r="C1074" s="27" t="s">
        <v>23</v>
      </c>
      <c r="D1074" s="27">
        <v>1062</v>
      </c>
      <c r="E1074" s="27">
        <v>40</v>
      </c>
      <c r="F1074" s="28">
        <v>12</v>
      </c>
      <c r="G1074" s="29">
        <f t="shared" si="134"/>
        <v>-0.18055555555555566</v>
      </c>
      <c r="H1074" s="29">
        <f t="shared" si="135"/>
        <v>0.38194444444444442</v>
      </c>
      <c r="I1074" s="29">
        <f t="shared" si="129"/>
        <v>3.333333333333333</v>
      </c>
      <c r="J1074" s="29">
        <f>'Data (2)'!$I$4*G1074</f>
        <v>-191.388888888889</v>
      </c>
      <c r="K1074" s="29">
        <f>('Data (2)'!$E$4*1.225*I1074^2)/2</f>
        <v>4.6045998249999993</v>
      </c>
      <c r="L1074" s="29">
        <f>J1074+K1074+'Data (2)'!$G$4</f>
        <v>-51.602489063888981</v>
      </c>
      <c r="M1074" s="29">
        <f t="shared" si="130"/>
        <v>-0.1720082968796299</v>
      </c>
      <c r="N1074" s="29">
        <f t="shared" si="131"/>
        <v>0</v>
      </c>
      <c r="O1074" s="30">
        <f t="shared" si="132"/>
        <v>0.1720082968796299</v>
      </c>
      <c r="P1074" s="29">
        <f>SUM($N$12:N1074)</f>
        <v>2861.3852430740967</v>
      </c>
      <c r="Q1074" s="29">
        <f>SUM($O$12:O1074)</f>
        <v>1174.8638638501936</v>
      </c>
      <c r="R1074" s="29">
        <f t="shared" si="133"/>
        <v>1057.3774774651743</v>
      </c>
      <c r="S1074" s="29">
        <f t="shared" si="133"/>
        <v>951.63972971865689</v>
      </c>
      <c r="T1074" s="29">
        <f t="shared" si="128"/>
        <v>1909.7455133554399</v>
      </c>
    </row>
    <row r="1075" spans="3:20" x14ac:dyDescent="0.3">
      <c r="C1075" s="27" t="s">
        <v>23</v>
      </c>
      <c r="D1075" s="27">
        <v>1063</v>
      </c>
      <c r="E1075" s="27">
        <v>41</v>
      </c>
      <c r="F1075" s="28">
        <v>12.1</v>
      </c>
      <c r="G1075" s="29">
        <f t="shared" si="134"/>
        <v>0.1111111111111112</v>
      </c>
      <c r="H1075" s="29">
        <f t="shared" si="135"/>
        <v>0.33333333333333337</v>
      </c>
      <c r="I1075" s="29">
        <f t="shared" si="129"/>
        <v>3.3611111111111107</v>
      </c>
      <c r="J1075" s="29">
        <f>'Data (2)'!$I$4*G1075</f>
        <v>117.77777777777787</v>
      </c>
      <c r="K1075" s="29">
        <f>('Data (2)'!$E$4*1.225*I1075^2)/2</f>
        <v>4.6816629192934016</v>
      </c>
      <c r="L1075" s="29">
        <f>J1075+K1075+'Data (2)'!$G$4</f>
        <v>257.64124069707128</v>
      </c>
      <c r="M1075" s="29">
        <f t="shared" si="130"/>
        <v>0.86596083678737845</v>
      </c>
      <c r="N1075" s="29">
        <f t="shared" si="131"/>
        <v>0.86596083678737845</v>
      </c>
      <c r="O1075" s="30">
        <f t="shared" si="132"/>
        <v>0</v>
      </c>
      <c r="P1075" s="29">
        <f>SUM($N$12:N1075)</f>
        <v>2862.2512039108842</v>
      </c>
      <c r="Q1075" s="29">
        <f>SUM($O$12:O1075)</f>
        <v>1174.8638638501936</v>
      </c>
      <c r="R1075" s="29">
        <f t="shared" si="133"/>
        <v>1057.3774774651743</v>
      </c>
      <c r="S1075" s="29">
        <f t="shared" si="133"/>
        <v>951.63972971865689</v>
      </c>
      <c r="T1075" s="29">
        <f t="shared" si="128"/>
        <v>1910.6114741922274</v>
      </c>
    </row>
    <row r="1076" spans="3:20" x14ac:dyDescent="0.3">
      <c r="C1076" s="27" t="s">
        <v>23</v>
      </c>
      <c r="D1076" s="27">
        <v>1064</v>
      </c>
      <c r="E1076" s="27">
        <v>42</v>
      </c>
      <c r="F1076" s="28">
        <v>12.8</v>
      </c>
      <c r="G1076" s="29">
        <f t="shared" si="134"/>
        <v>0.4861111111111111</v>
      </c>
      <c r="H1076" s="29">
        <f t="shared" si="135"/>
        <v>0.43749999999999983</v>
      </c>
      <c r="I1076" s="29">
        <f t="shared" si="129"/>
        <v>3.5555555555555558</v>
      </c>
      <c r="J1076" s="29">
        <f>'Data (2)'!$I$4*G1076</f>
        <v>515.27777777777771</v>
      </c>
      <c r="K1076" s="29">
        <f>('Data (2)'!$E$4*1.225*I1076^2)/2</f>
        <v>5.2390113564444452</v>
      </c>
      <c r="L1076" s="29">
        <f>J1076+K1076+'Data (2)'!$G$4</f>
        <v>655.69858913422217</v>
      </c>
      <c r="M1076" s="29">
        <f t="shared" si="130"/>
        <v>2.3313727613661235</v>
      </c>
      <c r="N1076" s="29">
        <f t="shared" si="131"/>
        <v>2.3313727613661235</v>
      </c>
      <c r="O1076" s="30">
        <f t="shared" si="132"/>
        <v>0</v>
      </c>
      <c r="P1076" s="29">
        <f>SUM($N$12:N1076)</f>
        <v>2864.5825766722505</v>
      </c>
      <c r="Q1076" s="29">
        <f>SUM($O$12:O1076)</f>
        <v>1174.8638638501936</v>
      </c>
      <c r="R1076" s="29">
        <f t="shared" si="133"/>
        <v>1057.3774774651743</v>
      </c>
      <c r="S1076" s="29">
        <f t="shared" si="133"/>
        <v>951.63972971865689</v>
      </c>
      <c r="T1076" s="29">
        <f t="shared" si="128"/>
        <v>1912.9428469535937</v>
      </c>
    </row>
    <row r="1077" spans="3:20" x14ac:dyDescent="0.3">
      <c r="C1077" s="27" t="s">
        <v>23</v>
      </c>
      <c r="D1077" s="27">
        <v>1065</v>
      </c>
      <c r="E1077" s="27">
        <v>43</v>
      </c>
      <c r="F1077" s="28">
        <v>15.6</v>
      </c>
      <c r="G1077" s="29">
        <f t="shared" si="134"/>
        <v>0.98611111111111083</v>
      </c>
      <c r="H1077" s="29">
        <f t="shared" si="135"/>
        <v>0.29861111111111105</v>
      </c>
      <c r="I1077" s="29">
        <f t="shared" si="129"/>
        <v>4.333333333333333</v>
      </c>
      <c r="J1077" s="29">
        <f>'Data (2)'!$I$4*G1077</f>
        <v>1045.2777777777774</v>
      </c>
      <c r="K1077" s="29">
        <f>('Data (2)'!$E$4*1.225*I1077^2)/2</f>
        <v>7.7817737042499999</v>
      </c>
      <c r="L1077" s="29">
        <f>J1077+K1077+'Data (2)'!$G$4</f>
        <v>1188.2413514820275</v>
      </c>
      <c r="M1077" s="29">
        <f t="shared" si="130"/>
        <v>5.1490458564221191</v>
      </c>
      <c r="N1077" s="29">
        <f t="shared" si="131"/>
        <v>5.1490458564221191</v>
      </c>
      <c r="O1077" s="30">
        <f t="shared" si="132"/>
        <v>0</v>
      </c>
      <c r="P1077" s="29">
        <f>SUM($N$12:N1077)</f>
        <v>2869.7316225286727</v>
      </c>
      <c r="Q1077" s="29">
        <f>SUM($O$12:O1077)</f>
        <v>1174.8638638501936</v>
      </c>
      <c r="R1077" s="29">
        <f t="shared" si="133"/>
        <v>1057.3774774651743</v>
      </c>
      <c r="S1077" s="29">
        <f t="shared" si="133"/>
        <v>951.63972971865689</v>
      </c>
      <c r="T1077" s="29">
        <f t="shared" si="128"/>
        <v>1918.0918928100159</v>
      </c>
    </row>
    <row r="1078" spans="3:20" x14ac:dyDescent="0.3">
      <c r="C1078" s="27" t="s">
        <v>23</v>
      </c>
      <c r="D1078" s="27">
        <v>1066</v>
      </c>
      <c r="E1078" s="27">
        <v>44</v>
      </c>
      <c r="F1078" s="28">
        <v>19.899999999999999</v>
      </c>
      <c r="G1078" s="29">
        <f t="shared" si="134"/>
        <v>1.0833333333333333</v>
      </c>
      <c r="H1078" s="29">
        <f t="shared" si="135"/>
        <v>-0.16666666666666635</v>
      </c>
      <c r="I1078" s="29">
        <f t="shared" si="129"/>
        <v>5.5277777777777777</v>
      </c>
      <c r="J1078" s="29">
        <f>'Data (2)'!$I$4*G1078</f>
        <v>1148.3333333333333</v>
      </c>
      <c r="K1078" s="29">
        <f>('Data (2)'!$E$4*1.225*I1078^2)/2</f>
        <v>12.662969282626737</v>
      </c>
      <c r="L1078" s="29">
        <f>J1078+K1078+'Data (2)'!$G$4</f>
        <v>1296.1781026159601</v>
      </c>
      <c r="M1078" s="29">
        <f t="shared" si="130"/>
        <v>7.1649845116826683</v>
      </c>
      <c r="N1078" s="29">
        <f t="shared" si="131"/>
        <v>7.1649845116826683</v>
      </c>
      <c r="O1078" s="30">
        <f t="shared" si="132"/>
        <v>0</v>
      </c>
      <c r="P1078" s="29">
        <f>SUM($N$12:N1078)</f>
        <v>2876.8966070403553</v>
      </c>
      <c r="Q1078" s="29">
        <f>SUM($O$12:O1078)</f>
        <v>1174.8638638501936</v>
      </c>
      <c r="R1078" s="29">
        <f t="shared" si="133"/>
        <v>1057.3774774651743</v>
      </c>
      <c r="S1078" s="29">
        <f t="shared" si="133"/>
        <v>951.63972971865689</v>
      </c>
      <c r="T1078" s="29">
        <f t="shared" si="128"/>
        <v>1925.2568773216985</v>
      </c>
    </row>
    <row r="1079" spans="3:20" x14ac:dyDescent="0.3">
      <c r="C1079" s="27" t="s">
        <v>23</v>
      </c>
      <c r="D1079" s="27">
        <v>1067</v>
      </c>
      <c r="E1079" s="27">
        <v>45</v>
      </c>
      <c r="F1079" s="28">
        <v>23.4</v>
      </c>
      <c r="G1079" s="29">
        <f t="shared" si="134"/>
        <v>0.65277777777777812</v>
      </c>
      <c r="H1079" s="29">
        <f t="shared" si="135"/>
        <v>-0.41666666666666657</v>
      </c>
      <c r="I1079" s="29">
        <f t="shared" si="129"/>
        <v>6.4999999999999991</v>
      </c>
      <c r="J1079" s="29">
        <f>'Data (2)'!$I$4*G1079</f>
        <v>691.9444444444448</v>
      </c>
      <c r="K1079" s="29">
        <f>('Data (2)'!$E$4*1.225*I1079^2)/2</f>
        <v>17.508990834562496</v>
      </c>
      <c r="L1079" s="29">
        <f>J1079+K1079+'Data (2)'!$G$4</f>
        <v>844.63523527900725</v>
      </c>
      <c r="M1079" s="29">
        <f t="shared" si="130"/>
        <v>5.4901290293135458</v>
      </c>
      <c r="N1079" s="29">
        <f t="shared" si="131"/>
        <v>5.4901290293135458</v>
      </c>
      <c r="O1079" s="30">
        <f t="shared" si="132"/>
        <v>0</v>
      </c>
      <c r="P1079" s="29">
        <f>SUM($N$12:N1079)</f>
        <v>2882.386736069669</v>
      </c>
      <c r="Q1079" s="29">
        <f>SUM($O$12:O1079)</f>
        <v>1174.8638638501936</v>
      </c>
      <c r="R1079" s="29">
        <f t="shared" si="133"/>
        <v>1057.3774774651743</v>
      </c>
      <c r="S1079" s="29">
        <f t="shared" si="133"/>
        <v>951.63972971865689</v>
      </c>
      <c r="T1079" s="29">
        <f t="shared" si="128"/>
        <v>1930.7470063510123</v>
      </c>
    </row>
    <row r="1080" spans="3:20" x14ac:dyDescent="0.3">
      <c r="C1080" s="27" t="s">
        <v>23</v>
      </c>
      <c r="D1080" s="27">
        <v>1068</v>
      </c>
      <c r="E1080" s="27">
        <v>46</v>
      </c>
      <c r="F1080" s="28">
        <v>24.6</v>
      </c>
      <c r="G1080" s="29">
        <f t="shared" si="134"/>
        <v>0.25000000000000011</v>
      </c>
      <c r="H1080" s="29">
        <f t="shared" si="135"/>
        <v>-0.20138888888888926</v>
      </c>
      <c r="I1080" s="29">
        <f t="shared" si="129"/>
        <v>6.8333333333333339</v>
      </c>
      <c r="J1080" s="29">
        <f>'Data (2)'!$I$4*G1080</f>
        <v>265.00000000000011</v>
      </c>
      <c r="K1080" s="29">
        <f>('Data (2)'!$E$4*1.225*I1080^2)/2</f>
        <v>19.350830764562502</v>
      </c>
      <c r="L1080" s="29">
        <f>J1080+K1080+'Data (2)'!$G$4</f>
        <v>419.53263076456261</v>
      </c>
      <c r="M1080" s="29">
        <f t="shared" si="130"/>
        <v>2.8668063102245114</v>
      </c>
      <c r="N1080" s="29">
        <f t="shared" si="131"/>
        <v>2.8668063102245114</v>
      </c>
      <c r="O1080" s="30">
        <f t="shared" si="132"/>
        <v>0</v>
      </c>
      <c r="P1080" s="29">
        <f>SUM($N$12:N1080)</f>
        <v>2885.2535423798936</v>
      </c>
      <c r="Q1080" s="29">
        <f>SUM($O$12:O1080)</f>
        <v>1174.8638638501936</v>
      </c>
      <c r="R1080" s="29">
        <f t="shared" si="133"/>
        <v>1057.3774774651743</v>
      </c>
      <c r="S1080" s="29">
        <f t="shared" si="133"/>
        <v>951.63972971865689</v>
      </c>
      <c r="T1080" s="29">
        <f t="shared" si="128"/>
        <v>1933.6138126612368</v>
      </c>
    </row>
    <row r="1081" spans="3:20" x14ac:dyDescent="0.3">
      <c r="C1081" s="27" t="s">
        <v>23</v>
      </c>
      <c r="D1081" s="27">
        <v>1069</v>
      </c>
      <c r="E1081" s="27">
        <v>47</v>
      </c>
      <c r="F1081" s="28">
        <v>25.2</v>
      </c>
      <c r="G1081" s="29">
        <f t="shared" si="134"/>
        <v>0.24999999999999961</v>
      </c>
      <c r="H1081" s="29">
        <f t="shared" si="135"/>
        <v>0.12500000000000006</v>
      </c>
      <c r="I1081" s="29">
        <f t="shared" si="129"/>
        <v>7</v>
      </c>
      <c r="J1081" s="29">
        <f>'Data (2)'!$I$4*G1081</f>
        <v>264.9999999999996</v>
      </c>
      <c r="K1081" s="29">
        <f>('Data (2)'!$E$4*1.225*I1081^2)/2</f>
        <v>20.306285228250001</v>
      </c>
      <c r="L1081" s="29">
        <f>J1081+K1081+'Data (2)'!$G$4</f>
        <v>420.48808522824959</v>
      </c>
      <c r="M1081" s="29">
        <f t="shared" si="130"/>
        <v>2.9434165965977472</v>
      </c>
      <c r="N1081" s="29">
        <f t="shared" si="131"/>
        <v>2.9434165965977472</v>
      </c>
      <c r="O1081" s="30">
        <f t="shared" si="132"/>
        <v>0</v>
      </c>
      <c r="P1081" s="29">
        <f>SUM($N$12:N1081)</f>
        <v>2888.1969589764913</v>
      </c>
      <c r="Q1081" s="29">
        <f>SUM($O$12:O1081)</f>
        <v>1174.8638638501936</v>
      </c>
      <c r="R1081" s="29">
        <f t="shared" si="133"/>
        <v>1057.3774774651743</v>
      </c>
      <c r="S1081" s="29">
        <f t="shared" si="133"/>
        <v>951.63972971865689</v>
      </c>
      <c r="T1081" s="29">
        <f t="shared" si="128"/>
        <v>1936.5572292578345</v>
      </c>
    </row>
    <row r="1082" spans="3:20" x14ac:dyDescent="0.3">
      <c r="C1082" s="27" t="s">
        <v>23</v>
      </c>
      <c r="D1082" s="27">
        <v>1070</v>
      </c>
      <c r="E1082" s="27">
        <v>48</v>
      </c>
      <c r="F1082" s="28">
        <v>26.4</v>
      </c>
      <c r="G1082" s="29">
        <f t="shared" si="134"/>
        <v>0.50000000000000022</v>
      </c>
      <c r="H1082" s="29">
        <f t="shared" si="135"/>
        <v>0.25000000000000033</v>
      </c>
      <c r="I1082" s="29">
        <f t="shared" si="129"/>
        <v>7.333333333333333</v>
      </c>
      <c r="J1082" s="29">
        <f>'Data (2)'!$I$4*G1082</f>
        <v>530.00000000000023</v>
      </c>
      <c r="K1082" s="29">
        <f>('Data (2)'!$E$4*1.225*I1082^2)/2</f>
        <v>22.286263153</v>
      </c>
      <c r="L1082" s="29">
        <f>J1082+K1082+'Data (2)'!$G$4</f>
        <v>687.46806315300023</v>
      </c>
      <c r="M1082" s="29">
        <f t="shared" si="130"/>
        <v>5.0414324631220016</v>
      </c>
      <c r="N1082" s="29">
        <f t="shared" si="131"/>
        <v>5.0414324631220016</v>
      </c>
      <c r="O1082" s="30">
        <f t="shared" si="132"/>
        <v>0</v>
      </c>
      <c r="P1082" s="29">
        <f>SUM($N$12:N1082)</f>
        <v>2893.2383914396132</v>
      </c>
      <c r="Q1082" s="29">
        <f>SUM($O$12:O1082)</f>
        <v>1174.8638638501936</v>
      </c>
      <c r="R1082" s="29">
        <f t="shared" si="133"/>
        <v>1057.3774774651743</v>
      </c>
      <c r="S1082" s="29">
        <f t="shared" si="133"/>
        <v>951.63972971865689</v>
      </c>
      <c r="T1082" s="29">
        <f t="shared" si="128"/>
        <v>1941.5986617209564</v>
      </c>
    </row>
    <row r="1083" spans="3:20" x14ac:dyDescent="0.3">
      <c r="C1083" s="27" t="s">
        <v>23</v>
      </c>
      <c r="D1083" s="27">
        <v>1071</v>
      </c>
      <c r="E1083" s="27">
        <v>49</v>
      </c>
      <c r="F1083" s="28">
        <v>28.8</v>
      </c>
      <c r="G1083" s="29">
        <f t="shared" si="134"/>
        <v>0.75000000000000022</v>
      </c>
      <c r="H1083" s="29">
        <f t="shared" si="135"/>
        <v>0.20138888888888851</v>
      </c>
      <c r="I1083" s="29">
        <f t="shared" si="129"/>
        <v>8</v>
      </c>
      <c r="J1083" s="29">
        <f>'Data (2)'!$I$4*G1083</f>
        <v>795.00000000000023</v>
      </c>
      <c r="K1083" s="29">
        <f>('Data (2)'!$E$4*1.225*I1083^2)/2</f>
        <v>26.522494992000002</v>
      </c>
      <c r="L1083" s="29">
        <f>J1083+K1083+'Data (2)'!$G$4</f>
        <v>956.70429499200031</v>
      </c>
      <c r="M1083" s="29">
        <f t="shared" si="130"/>
        <v>7.6536343599360022</v>
      </c>
      <c r="N1083" s="29">
        <f t="shared" si="131"/>
        <v>7.6536343599360022</v>
      </c>
      <c r="O1083" s="30">
        <f t="shared" si="132"/>
        <v>0</v>
      </c>
      <c r="P1083" s="29">
        <f>SUM($N$12:N1083)</f>
        <v>2900.8920257995492</v>
      </c>
      <c r="Q1083" s="29">
        <f>SUM($O$12:O1083)</f>
        <v>1174.8638638501936</v>
      </c>
      <c r="R1083" s="29">
        <f t="shared" si="133"/>
        <v>1057.3774774651743</v>
      </c>
      <c r="S1083" s="29">
        <f t="shared" si="133"/>
        <v>951.63972971865689</v>
      </c>
      <c r="T1083" s="29">
        <f t="shared" si="128"/>
        <v>1949.2522960808924</v>
      </c>
    </row>
    <row r="1084" spans="3:20" x14ac:dyDescent="0.3">
      <c r="C1084" s="27" t="s">
        <v>23</v>
      </c>
      <c r="D1084" s="27">
        <v>1072</v>
      </c>
      <c r="E1084" s="27">
        <v>50</v>
      </c>
      <c r="F1084" s="28">
        <v>31.8</v>
      </c>
      <c r="G1084" s="29">
        <f t="shared" si="134"/>
        <v>0.90277777777777724</v>
      </c>
      <c r="H1084" s="29">
        <f t="shared" si="135"/>
        <v>0.1597222222222221</v>
      </c>
      <c r="I1084" s="29">
        <f t="shared" si="129"/>
        <v>8.8333333333333339</v>
      </c>
      <c r="J1084" s="29">
        <f>'Data (2)'!$I$4*G1084</f>
        <v>956.94444444444389</v>
      </c>
      <c r="K1084" s="29">
        <f>('Data (2)'!$E$4*1.225*I1084^2)/2</f>
        <v>32.335802271062505</v>
      </c>
      <c r="L1084" s="29">
        <f>J1084+K1084+'Data (2)'!$G$4</f>
        <v>1124.4620467155064</v>
      </c>
      <c r="M1084" s="29">
        <f t="shared" si="130"/>
        <v>9.9327480793203069</v>
      </c>
      <c r="N1084" s="29">
        <f t="shared" si="131"/>
        <v>9.9327480793203069</v>
      </c>
      <c r="O1084" s="30">
        <f t="shared" si="132"/>
        <v>0</v>
      </c>
      <c r="P1084" s="29">
        <f>SUM($N$12:N1084)</f>
        <v>2910.8247738788696</v>
      </c>
      <c r="Q1084" s="29">
        <f>SUM($O$12:O1084)</f>
        <v>1174.8638638501936</v>
      </c>
      <c r="R1084" s="29">
        <f t="shared" si="133"/>
        <v>1057.3774774651743</v>
      </c>
      <c r="S1084" s="29">
        <f t="shared" si="133"/>
        <v>951.63972971865689</v>
      </c>
      <c r="T1084" s="29">
        <f t="shared" si="128"/>
        <v>1959.1850441602128</v>
      </c>
    </row>
    <row r="1085" spans="3:20" x14ac:dyDescent="0.3">
      <c r="C1085" s="27" t="s">
        <v>23</v>
      </c>
      <c r="D1085" s="27">
        <v>1073</v>
      </c>
      <c r="E1085" s="27">
        <v>51</v>
      </c>
      <c r="F1085" s="28">
        <v>35.299999999999997</v>
      </c>
      <c r="G1085" s="29">
        <f t="shared" si="134"/>
        <v>1.0694444444444444</v>
      </c>
      <c r="H1085" s="29">
        <f t="shared" si="135"/>
        <v>0.18750000000000044</v>
      </c>
      <c r="I1085" s="29">
        <f t="shared" si="129"/>
        <v>9.8055555555555554</v>
      </c>
      <c r="J1085" s="29">
        <f>'Data (2)'!$I$4*G1085</f>
        <v>1133.6111111111111</v>
      </c>
      <c r="K1085" s="29">
        <f>('Data (2)'!$E$4*1.225*I1085^2)/2</f>
        <v>39.845456916210068</v>
      </c>
      <c r="L1085" s="29">
        <f>J1085+K1085+'Data (2)'!$G$4</f>
        <v>1308.6383680273211</v>
      </c>
      <c r="M1085" s="29">
        <f t="shared" si="130"/>
        <v>12.831926219823453</v>
      </c>
      <c r="N1085" s="29">
        <f t="shared" si="131"/>
        <v>12.831926219823453</v>
      </c>
      <c r="O1085" s="30">
        <f t="shared" si="132"/>
        <v>0</v>
      </c>
      <c r="P1085" s="29">
        <f>SUM($N$12:N1085)</f>
        <v>2923.6567000986929</v>
      </c>
      <c r="Q1085" s="29">
        <f>SUM($O$12:O1085)</f>
        <v>1174.8638638501936</v>
      </c>
      <c r="R1085" s="29">
        <f t="shared" si="133"/>
        <v>1057.3774774651743</v>
      </c>
      <c r="S1085" s="29">
        <f t="shared" si="133"/>
        <v>951.63972971865689</v>
      </c>
      <c r="T1085" s="29">
        <f t="shared" si="128"/>
        <v>1972.0169703800361</v>
      </c>
    </row>
    <row r="1086" spans="3:20" x14ac:dyDescent="0.3">
      <c r="C1086" s="27" t="s">
        <v>23</v>
      </c>
      <c r="D1086" s="27">
        <v>1074</v>
      </c>
      <c r="E1086" s="27">
        <v>52</v>
      </c>
      <c r="F1086" s="28">
        <v>39.5</v>
      </c>
      <c r="G1086" s="29">
        <f t="shared" si="134"/>
        <v>1.2777777777777781</v>
      </c>
      <c r="H1086" s="29">
        <f t="shared" si="135"/>
        <v>0.14583333333333315</v>
      </c>
      <c r="I1086" s="29">
        <f t="shared" si="129"/>
        <v>10.972222222222221</v>
      </c>
      <c r="J1086" s="29">
        <f>'Data (2)'!$I$4*G1086</f>
        <v>1354.4444444444448</v>
      </c>
      <c r="K1086" s="29">
        <f>('Data (2)'!$E$4*1.225*I1086^2)/2</f>
        <v>49.891158867751727</v>
      </c>
      <c r="L1086" s="29">
        <f>J1086+K1086+'Data (2)'!$G$4</f>
        <v>1539.5174033121966</v>
      </c>
      <c r="M1086" s="29">
        <f t="shared" si="130"/>
        <v>16.891927064119933</v>
      </c>
      <c r="N1086" s="29">
        <f t="shared" si="131"/>
        <v>16.891927064119933</v>
      </c>
      <c r="O1086" s="30">
        <f t="shared" si="132"/>
        <v>0</v>
      </c>
      <c r="P1086" s="29">
        <f>SUM($N$12:N1086)</f>
        <v>2940.5486271628129</v>
      </c>
      <c r="Q1086" s="29">
        <f>SUM($O$12:O1086)</f>
        <v>1174.8638638501936</v>
      </c>
      <c r="R1086" s="29">
        <f t="shared" si="133"/>
        <v>1057.3774774651743</v>
      </c>
      <c r="S1086" s="29">
        <f t="shared" si="133"/>
        <v>951.63972971865689</v>
      </c>
      <c r="T1086" s="29">
        <f t="shared" si="128"/>
        <v>1988.9088974441561</v>
      </c>
    </row>
    <row r="1087" spans="3:20" x14ac:dyDescent="0.3">
      <c r="C1087" s="27" t="s">
        <v>23</v>
      </c>
      <c r="D1087" s="27">
        <v>1075</v>
      </c>
      <c r="E1087" s="27">
        <v>53</v>
      </c>
      <c r="F1087" s="28">
        <v>44.5</v>
      </c>
      <c r="G1087" s="29">
        <f t="shared" si="134"/>
        <v>1.3611111111111107</v>
      </c>
      <c r="H1087" s="29">
        <f t="shared" si="135"/>
        <v>-2.7777777777778123E-2</v>
      </c>
      <c r="I1087" s="29">
        <f t="shared" si="129"/>
        <v>12.361111111111111</v>
      </c>
      <c r="J1087" s="29">
        <f>'Data (2)'!$I$4*G1087</f>
        <v>1442.7777777777774</v>
      </c>
      <c r="K1087" s="29">
        <f>('Data (2)'!$E$4*1.225*I1087^2)/2</f>
        <v>63.321241690668401</v>
      </c>
      <c r="L1087" s="29">
        <f>J1087+K1087+'Data (2)'!$G$4</f>
        <v>1641.2808194684458</v>
      </c>
      <c r="M1087" s="29">
        <f t="shared" si="130"/>
        <v>20.288054573984954</v>
      </c>
      <c r="N1087" s="29">
        <f t="shared" si="131"/>
        <v>20.288054573984954</v>
      </c>
      <c r="O1087" s="30">
        <f t="shared" si="132"/>
        <v>0</v>
      </c>
      <c r="P1087" s="29">
        <f>SUM($N$12:N1087)</f>
        <v>2960.8366817367978</v>
      </c>
      <c r="Q1087" s="29">
        <f>SUM($O$12:O1087)</f>
        <v>1174.8638638501936</v>
      </c>
      <c r="R1087" s="29">
        <f t="shared" si="133"/>
        <v>1057.3774774651743</v>
      </c>
      <c r="S1087" s="29">
        <f t="shared" si="133"/>
        <v>951.63972971865689</v>
      </c>
      <c r="T1087" s="29">
        <f t="shared" si="128"/>
        <v>2009.196952018141</v>
      </c>
    </row>
    <row r="1088" spans="3:20" x14ac:dyDescent="0.3">
      <c r="C1088" s="27" t="s">
        <v>23</v>
      </c>
      <c r="D1088" s="27">
        <v>1076</v>
      </c>
      <c r="E1088" s="27">
        <v>54</v>
      </c>
      <c r="F1088" s="28">
        <v>49.3</v>
      </c>
      <c r="G1088" s="29">
        <f t="shared" si="134"/>
        <v>1.2222222222222219</v>
      </c>
      <c r="H1088" s="29">
        <f t="shared" si="135"/>
        <v>-0.18749999999999972</v>
      </c>
      <c r="I1088" s="29">
        <f t="shared" si="129"/>
        <v>13.694444444444443</v>
      </c>
      <c r="J1088" s="29">
        <f>'Data (2)'!$I$4*G1088</f>
        <v>1295.5555555555552</v>
      </c>
      <c r="K1088" s="29">
        <f>('Data (2)'!$E$4*1.225*I1088^2)/2</f>
        <v>77.718290476835051</v>
      </c>
      <c r="L1088" s="29">
        <f>J1088+K1088+'Data (2)'!$G$4</f>
        <v>1508.4556460323904</v>
      </c>
      <c r="M1088" s="29">
        <f t="shared" si="130"/>
        <v>20.657462041499123</v>
      </c>
      <c r="N1088" s="29">
        <f t="shared" si="131"/>
        <v>20.657462041499123</v>
      </c>
      <c r="O1088" s="30">
        <f t="shared" si="132"/>
        <v>0</v>
      </c>
      <c r="P1088" s="29">
        <f>SUM($N$12:N1088)</f>
        <v>2981.4941437782968</v>
      </c>
      <c r="Q1088" s="29">
        <f>SUM($O$12:O1088)</f>
        <v>1174.8638638501936</v>
      </c>
      <c r="R1088" s="29">
        <f t="shared" si="133"/>
        <v>1057.3774774651743</v>
      </c>
      <c r="S1088" s="29">
        <f t="shared" si="133"/>
        <v>951.63972971865689</v>
      </c>
      <c r="T1088" s="29">
        <f t="shared" si="128"/>
        <v>2029.85441405964</v>
      </c>
    </row>
    <row r="1089" spans="3:20" x14ac:dyDescent="0.3">
      <c r="C1089" s="27" t="s">
        <v>23</v>
      </c>
      <c r="D1089" s="27">
        <v>1077</v>
      </c>
      <c r="E1089" s="27">
        <v>55</v>
      </c>
      <c r="F1089" s="28">
        <v>53.3</v>
      </c>
      <c r="G1089" s="29">
        <f t="shared" si="134"/>
        <v>0.98611111111111127</v>
      </c>
      <c r="H1089" s="29">
        <f t="shared" si="135"/>
        <v>-0.22222222222222199</v>
      </c>
      <c r="I1089" s="29">
        <f t="shared" si="129"/>
        <v>14.805555555555554</v>
      </c>
      <c r="J1089" s="29">
        <f>'Data (2)'!$I$4*G1089</f>
        <v>1045.2777777777781</v>
      </c>
      <c r="K1089" s="29">
        <f>('Data (2)'!$E$4*1.225*I1089^2)/2</f>
        <v>90.84139997808505</v>
      </c>
      <c r="L1089" s="29">
        <f>J1089+K1089+'Data (2)'!$G$4</f>
        <v>1271.3009777558632</v>
      </c>
      <c r="M1089" s="29">
        <f t="shared" si="130"/>
        <v>18.822317253996527</v>
      </c>
      <c r="N1089" s="29">
        <f t="shared" si="131"/>
        <v>18.822317253996527</v>
      </c>
      <c r="O1089" s="30">
        <f t="shared" si="132"/>
        <v>0</v>
      </c>
      <c r="P1089" s="29">
        <f>SUM($N$12:N1089)</f>
        <v>3000.3164610322933</v>
      </c>
      <c r="Q1089" s="29">
        <f>SUM($O$12:O1089)</f>
        <v>1174.8638638501936</v>
      </c>
      <c r="R1089" s="29">
        <f t="shared" si="133"/>
        <v>1057.3774774651743</v>
      </c>
      <c r="S1089" s="29">
        <f t="shared" si="133"/>
        <v>951.63972971865689</v>
      </c>
      <c r="T1089" s="29">
        <f t="shared" si="128"/>
        <v>2048.6767313136365</v>
      </c>
    </row>
    <row r="1090" spans="3:20" x14ac:dyDescent="0.3">
      <c r="C1090" s="27" t="s">
        <v>23</v>
      </c>
      <c r="D1090" s="27">
        <v>1078</v>
      </c>
      <c r="E1090" s="27">
        <v>56</v>
      </c>
      <c r="F1090" s="28">
        <v>56.4</v>
      </c>
      <c r="G1090" s="29">
        <f t="shared" si="134"/>
        <v>0.7777777777777779</v>
      </c>
      <c r="H1090" s="29">
        <f t="shared" si="135"/>
        <v>-0.15972222222222199</v>
      </c>
      <c r="I1090" s="29">
        <f t="shared" si="129"/>
        <v>15.666666666666666</v>
      </c>
      <c r="J1090" s="29">
        <f>'Data (2)'!$I$4*G1090</f>
        <v>824.44444444444457</v>
      </c>
      <c r="K1090" s="29">
        <f>('Data (2)'!$E$4*1.225*I1090^2)/2</f>
        <v>101.71561013425</v>
      </c>
      <c r="L1090" s="29">
        <f>J1090+K1090+'Data (2)'!$G$4</f>
        <v>1061.3418545786947</v>
      </c>
      <c r="M1090" s="29">
        <f t="shared" si="130"/>
        <v>16.627689055066217</v>
      </c>
      <c r="N1090" s="29">
        <f t="shared" si="131"/>
        <v>16.627689055066217</v>
      </c>
      <c r="O1090" s="30">
        <f t="shared" si="132"/>
        <v>0</v>
      </c>
      <c r="P1090" s="29">
        <f>SUM($N$12:N1090)</f>
        <v>3016.9441500873595</v>
      </c>
      <c r="Q1090" s="29">
        <f>SUM($O$12:O1090)</f>
        <v>1174.8638638501936</v>
      </c>
      <c r="R1090" s="29">
        <f t="shared" si="133"/>
        <v>1057.3774774651743</v>
      </c>
      <c r="S1090" s="29">
        <f t="shared" si="133"/>
        <v>951.63972971865689</v>
      </c>
      <c r="T1090" s="29">
        <f t="shared" si="128"/>
        <v>2065.3044203687027</v>
      </c>
    </row>
    <row r="1091" spans="3:20" x14ac:dyDescent="0.3">
      <c r="C1091" s="27" t="s">
        <v>23</v>
      </c>
      <c r="D1091" s="27">
        <v>1079</v>
      </c>
      <c r="E1091" s="27">
        <v>57</v>
      </c>
      <c r="F1091" s="28">
        <v>58.9</v>
      </c>
      <c r="G1091" s="29">
        <f t="shared" si="134"/>
        <v>0.6666666666666673</v>
      </c>
      <c r="H1091" s="29">
        <f t="shared" si="135"/>
        <v>-0.13194444444444431</v>
      </c>
      <c r="I1091" s="29">
        <f t="shared" si="129"/>
        <v>16.361111111111111</v>
      </c>
      <c r="J1091" s="29">
        <f>'Data (2)'!$I$4*G1091</f>
        <v>706.66666666666731</v>
      </c>
      <c r="K1091" s="29">
        <f>('Data (2)'!$E$4*1.225*I1091^2)/2</f>
        <v>110.93280388116841</v>
      </c>
      <c r="L1091" s="29">
        <f>J1091+K1091+'Data (2)'!$G$4</f>
        <v>952.78127054783567</v>
      </c>
      <c r="M1091" s="29">
        <f t="shared" si="130"/>
        <v>15.588560232018756</v>
      </c>
      <c r="N1091" s="29">
        <f t="shared" si="131"/>
        <v>15.588560232018756</v>
      </c>
      <c r="O1091" s="30">
        <f t="shared" si="132"/>
        <v>0</v>
      </c>
      <c r="P1091" s="29">
        <f>SUM($N$12:N1091)</f>
        <v>3032.5327103193781</v>
      </c>
      <c r="Q1091" s="29">
        <f>SUM($O$12:O1091)</f>
        <v>1174.8638638501936</v>
      </c>
      <c r="R1091" s="29">
        <f t="shared" si="133"/>
        <v>1057.3774774651743</v>
      </c>
      <c r="S1091" s="29">
        <f t="shared" si="133"/>
        <v>951.63972971865689</v>
      </c>
      <c r="T1091" s="29">
        <f t="shared" si="128"/>
        <v>2080.8929806007213</v>
      </c>
    </row>
    <row r="1092" spans="3:20" x14ac:dyDescent="0.3">
      <c r="C1092" s="27" t="s">
        <v>23</v>
      </c>
      <c r="D1092" s="27">
        <v>1080</v>
      </c>
      <c r="E1092" s="27">
        <v>58</v>
      </c>
      <c r="F1092" s="28">
        <v>61.2</v>
      </c>
      <c r="G1092" s="29">
        <f t="shared" si="134"/>
        <v>0.51388888888888928</v>
      </c>
      <c r="H1092" s="29">
        <f t="shared" si="135"/>
        <v>-0.20833333333333384</v>
      </c>
      <c r="I1092" s="29">
        <f t="shared" si="129"/>
        <v>17</v>
      </c>
      <c r="J1092" s="29">
        <f>'Data (2)'!$I$4*G1092</f>
        <v>544.72222222222263</v>
      </c>
      <c r="K1092" s="29">
        <f>('Data (2)'!$E$4*1.225*I1092^2)/2</f>
        <v>119.76564144825001</v>
      </c>
      <c r="L1092" s="29">
        <f>J1092+K1092+'Data (2)'!$G$4</f>
        <v>799.66966367047257</v>
      </c>
      <c r="M1092" s="29">
        <f t="shared" si="130"/>
        <v>13.594384282398034</v>
      </c>
      <c r="N1092" s="29">
        <f t="shared" si="131"/>
        <v>13.594384282398034</v>
      </c>
      <c r="O1092" s="30">
        <f t="shared" si="132"/>
        <v>0</v>
      </c>
      <c r="P1092" s="29">
        <f>SUM($N$12:N1092)</f>
        <v>3046.1270946017762</v>
      </c>
      <c r="Q1092" s="29">
        <f>SUM($O$12:O1092)</f>
        <v>1174.8638638501936</v>
      </c>
      <c r="R1092" s="29">
        <f t="shared" si="133"/>
        <v>1057.3774774651743</v>
      </c>
      <c r="S1092" s="29">
        <f t="shared" si="133"/>
        <v>951.63972971865689</v>
      </c>
      <c r="T1092" s="29">
        <f t="shared" si="128"/>
        <v>2094.4873648831194</v>
      </c>
    </row>
    <row r="1093" spans="3:20" x14ac:dyDescent="0.3">
      <c r="C1093" s="27" t="s">
        <v>23</v>
      </c>
      <c r="D1093" s="27">
        <v>1081</v>
      </c>
      <c r="E1093" s="27">
        <v>59</v>
      </c>
      <c r="F1093" s="28">
        <v>62.6</v>
      </c>
      <c r="G1093" s="29">
        <f t="shared" si="134"/>
        <v>0.24999999999999961</v>
      </c>
      <c r="H1093" s="29">
        <f t="shared" si="135"/>
        <v>-0.26388888888888917</v>
      </c>
      <c r="I1093" s="29">
        <f t="shared" si="129"/>
        <v>17.388888888888889</v>
      </c>
      <c r="J1093" s="29">
        <f>'Data (2)'!$I$4*G1093</f>
        <v>264.9999999999996</v>
      </c>
      <c r="K1093" s="29">
        <f>('Data (2)'!$E$4*1.225*I1093^2)/2</f>
        <v>125.30778895984031</v>
      </c>
      <c r="L1093" s="29">
        <f>J1093+K1093+'Data (2)'!$G$4</f>
        <v>525.48958895983992</v>
      </c>
      <c r="M1093" s="29">
        <f t="shared" si="130"/>
        <v>9.1376800746905502</v>
      </c>
      <c r="N1093" s="29">
        <f t="shared" si="131"/>
        <v>9.1376800746905502</v>
      </c>
      <c r="O1093" s="30">
        <f t="shared" si="132"/>
        <v>0</v>
      </c>
      <c r="P1093" s="29">
        <f>SUM($N$12:N1093)</f>
        <v>3055.2647746764669</v>
      </c>
      <c r="Q1093" s="29">
        <f>SUM($O$12:O1093)</f>
        <v>1174.8638638501936</v>
      </c>
      <c r="R1093" s="29">
        <f t="shared" si="133"/>
        <v>1057.3774774651743</v>
      </c>
      <c r="S1093" s="29">
        <f t="shared" si="133"/>
        <v>951.63972971865689</v>
      </c>
      <c r="T1093" s="29">
        <f t="shared" si="128"/>
        <v>2103.6250449578101</v>
      </c>
    </row>
    <row r="1094" spans="3:20" x14ac:dyDescent="0.3">
      <c r="C1094" s="27" t="s">
        <v>23</v>
      </c>
      <c r="D1094" s="27">
        <v>1082</v>
      </c>
      <c r="E1094" s="27">
        <v>60</v>
      </c>
      <c r="F1094" s="28">
        <v>63</v>
      </c>
      <c r="G1094" s="29">
        <f t="shared" si="134"/>
        <v>-1.3888888888889086E-2</v>
      </c>
      <c r="H1094" s="29">
        <f t="shared" si="135"/>
        <v>-0.27083333333333326</v>
      </c>
      <c r="I1094" s="29">
        <f t="shared" si="129"/>
        <v>17.5</v>
      </c>
      <c r="J1094" s="29">
        <f>'Data (2)'!$I$4*G1094</f>
        <v>-14.722222222222431</v>
      </c>
      <c r="K1094" s="29">
        <f>('Data (2)'!$E$4*1.225*I1094^2)/2</f>
        <v>126.91428267656251</v>
      </c>
      <c r="L1094" s="29">
        <f>J1094+K1094+'Data (2)'!$G$4</f>
        <v>247.3738604543401</v>
      </c>
      <c r="M1094" s="29">
        <f t="shared" si="130"/>
        <v>4.3290425579509524</v>
      </c>
      <c r="N1094" s="29">
        <f t="shared" si="131"/>
        <v>4.3290425579509524</v>
      </c>
      <c r="O1094" s="30">
        <f t="shared" si="132"/>
        <v>0</v>
      </c>
      <c r="P1094" s="29">
        <f>SUM($N$12:N1094)</f>
        <v>3059.5938172344177</v>
      </c>
      <c r="Q1094" s="29">
        <f>SUM($O$12:O1094)</f>
        <v>1174.8638638501936</v>
      </c>
      <c r="R1094" s="29">
        <f t="shared" si="133"/>
        <v>1057.3774774651743</v>
      </c>
      <c r="S1094" s="29">
        <f t="shared" si="133"/>
        <v>951.63972971865689</v>
      </c>
      <c r="T1094" s="29">
        <f t="shared" si="128"/>
        <v>2107.9540875157609</v>
      </c>
    </row>
    <row r="1095" spans="3:20" x14ac:dyDescent="0.3">
      <c r="C1095" s="27" t="s">
        <v>23</v>
      </c>
      <c r="D1095" s="27">
        <v>1083</v>
      </c>
      <c r="E1095" s="27">
        <v>61</v>
      </c>
      <c r="F1095" s="28">
        <v>62.5</v>
      </c>
      <c r="G1095" s="29">
        <f t="shared" si="134"/>
        <v>-0.29166666666666685</v>
      </c>
      <c r="H1095" s="29">
        <f t="shared" si="135"/>
        <v>-0.21527777777777787</v>
      </c>
      <c r="I1095" s="29">
        <f t="shared" si="129"/>
        <v>17.361111111111111</v>
      </c>
      <c r="J1095" s="29">
        <f>'Data (2)'!$I$4*G1095</f>
        <v>-309.16666666666686</v>
      </c>
      <c r="K1095" s="29">
        <f>('Data (2)'!$E$4*1.225*I1095^2)/2</f>
        <v>124.90776435004341</v>
      </c>
      <c r="L1095" s="29">
        <f>J1095+K1095+'Data (2)'!$G$4</f>
        <v>-49.077102316623439</v>
      </c>
      <c r="M1095" s="29">
        <f t="shared" si="130"/>
        <v>-0.85203302633026801</v>
      </c>
      <c r="N1095" s="29">
        <f t="shared" si="131"/>
        <v>0</v>
      </c>
      <c r="O1095" s="30">
        <f t="shared" si="132"/>
        <v>0.85203302633026801</v>
      </c>
      <c r="P1095" s="29">
        <f>SUM($N$12:N1095)</f>
        <v>3059.5938172344177</v>
      </c>
      <c r="Q1095" s="29">
        <f>SUM($O$12:O1095)</f>
        <v>1175.7158968765239</v>
      </c>
      <c r="R1095" s="29">
        <f t="shared" si="133"/>
        <v>1058.1443071888716</v>
      </c>
      <c r="S1095" s="29">
        <f t="shared" si="133"/>
        <v>952.32987646998447</v>
      </c>
      <c r="T1095" s="29">
        <f t="shared" si="128"/>
        <v>2107.2639407644333</v>
      </c>
    </row>
    <row r="1096" spans="3:20" x14ac:dyDescent="0.3">
      <c r="C1096" s="27" t="s">
        <v>23</v>
      </c>
      <c r="D1096" s="27">
        <v>1084</v>
      </c>
      <c r="E1096" s="27">
        <v>62</v>
      </c>
      <c r="F1096" s="28">
        <v>60.9</v>
      </c>
      <c r="G1096" s="29">
        <f t="shared" si="134"/>
        <v>-0.44444444444444481</v>
      </c>
      <c r="H1096" s="29">
        <f t="shared" si="135"/>
        <v>-1.388888888888859E-2</v>
      </c>
      <c r="I1096" s="29">
        <f t="shared" si="129"/>
        <v>16.916666666666664</v>
      </c>
      <c r="J1096" s="29">
        <f>'Data (2)'!$I$4*G1096</f>
        <v>-471.11111111111148</v>
      </c>
      <c r="K1096" s="29">
        <f>('Data (2)'!$E$4*1.225*I1096^2)/2</f>
        <v>118.5943463677656</v>
      </c>
      <c r="L1096" s="29">
        <f>J1096+K1096+'Data (2)'!$G$4</f>
        <v>-217.33496474334589</v>
      </c>
      <c r="M1096" s="29">
        <f t="shared" si="130"/>
        <v>-3.6765831535749345</v>
      </c>
      <c r="N1096" s="29">
        <f t="shared" si="131"/>
        <v>0</v>
      </c>
      <c r="O1096" s="30">
        <f t="shared" si="132"/>
        <v>3.6765831535749345</v>
      </c>
      <c r="P1096" s="29">
        <f>SUM($N$12:N1096)</f>
        <v>3059.5938172344177</v>
      </c>
      <c r="Q1096" s="29">
        <f>SUM($O$12:O1096)</f>
        <v>1179.3924800300988</v>
      </c>
      <c r="R1096" s="29">
        <f t="shared" si="133"/>
        <v>1061.4532320270889</v>
      </c>
      <c r="S1096" s="29">
        <f t="shared" si="133"/>
        <v>955.30790882438009</v>
      </c>
      <c r="T1096" s="29">
        <f t="shared" si="128"/>
        <v>2104.2859084100373</v>
      </c>
    </row>
    <row r="1097" spans="3:20" x14ac:dyDescent="0.3">
      <c r="C1097" s="27" t="s">
        <v>23</v>
      </c>
      <c r="D1097" s="27">
        <v>1085</v>
      </c>
      <c r="E1097" s="27">
        <v>63</v>
      </c>
      <c r="F1097" s="28">
        <v>59.3</v>
      </c>
      <c r="G1097" s="29">
        <f t="shared" si="134"/>
        <v>-0.31944444444444403</v>
      </c>
      <c r="H1097" s="29">
        <f t="shared" si="135"/>
        <v>0.1736111111111116</v>
      </c>
      <c r="I1097" s="29">
        <f t="shared" si="129"/>
        <v>16.472222222222221</v>
      </c>
      <c r="J1097" s="29">
        <f>'Data (2)'!$I$4*G1097</f>
        <v>-338.61111111111069</v>
      </c>
      <c r="K1097" s="29">
        <f>('Data (2)'!$E$4*1.225*I1097^2)/2</f>
        <v>112.44464749037674</v>
      </c>
      <c r="L1097" s="29">
        <f>J1097+K1097+'Data (2)'!$G$4</f>
        <v>-90.984663620733954</v>
      </c>
      <c r="M1097" s="29">
        <f t="shared" si="130"/>
        <v>-1.4987195979748675</v>
      </c>
      <c r="N1097" s="29">
        <f t="shared" si="131"/>
        <v>0</v>
      </c>
      <c r="O1097" s="30">
        <f t="shared" si="132"/>
        <v>1.4987195979748675</v>
      </c>
      <c r="P1097" s="29">
        <f>SUM($N$12:N1097)</f>
        <v>3059.5938172344177</v>
      </c>
      <c r="Q1097" s="29">
        <f>SUM($O$12:O1097)</f>
        <v>1180.8911996280738</v>
      </c>
      <c r="R1097" s="29">
        <f t="shared" si="133"/>
        <v>1062.8020796652663</v>
      </c>
      <c r="S1097" s="29">
        <f t="shared" si="133"/>
        <v>956.52187169873969</v>
      </c>
      <c r="T1097" s="29">
        <f t="shared" si="128"/>
        <v>2103.071945535678</v>
      </c>
    </row>
    <row r="1098" spans="3:20" x14ac:dyDescent="0.3">
      <c r="C1098" s="27" t="s">
        <v>23</v>
      </c>
      <c r="D1098" s="27">
        <v>1086</v>
      </c>
      <c r="E1098" s="27">
        <v>64</v>
      </c>
      <c r="F1098" s="28">
        <v>58.6</v>
      </c>
      <c r="G1098" s="29">
        <f t="shared" si="134"/>
        <v>-9.7222222222221627E-2</v>
      </c>
      <c r="H1098" s="29">
        <f t="shared" si="135"/>
        <v>0.16666666666666655</v>
      </c>
      <c r="I1098" s="29">
        <f t="shared" si="129"/>
        <v>16.277777777777779</v>
      </c>
      <c r="J1098" s="29">
        <f>'Data (2)'!$I$4*G1098</f>
        <v>-103.05555555555492</v>
      </c>
      <c r="K1098" s="29">
        <f>('Data (2)'!$E$4*1.225*I1098^2)/2</f>
        <v>109.80563621567362</v>
      </c>
      <c r="L1098" s="29">
        <f>J1098+K1098+'Data (2)'!$G$4</f>
        <v>141.93188066011871</v>
      </c>
      <c r="M1098" s="29">
        <f t="shared" si="130"/>
        <v>2.3103356129674881</v>
      </c>
      <c r="N1098" s="29">
        <f t="shared" si="131"/>
        <v>2.3103356129674881</v>
      </c>
      <c r="O1098" s="30">
        <f t="shared" si="132"/>
        <v>0</v>
      </c>
      <c r="P1098" s="29">
        <f>SUM($N$12:N1098)</f>
        <v>3061.9041528473849</v>
      </c>
      <c r="Q1098" s="29">
        <f>SUM($O$12:O1098)</f>
        <v>1180.8911996280738</v>
      </c>
      <c r="R1098" s="29">
        <f t="shared" si="133"/>
        <v>1062.8020796652663</v>
      </c>
      <c r="S1098" s="29">
        <f t="shared" si="133"/>
        <v>956.52187169873969</v>
      </c>
      <c r="T1098" s="29">
        <f t="shared" si="128"/>
        <v>2105.3822811486452</v>
      </c>
    </row>
    <row r="1099" spans="3:20" x14ac:dyDescent="0.3">
      <c r="C1099" s="27" t="s">
        <v>23</v>
      </c>
      <c r="D1099" s="27">
        <v>1087</v>
      </c>
      <c r="E1099" s="27">
        <v>65</v>
      </c>
      <c r="F1099" s="28">
        <v>58.6</v>
      </c>
      <c r="G1099" s="29">
        <f t="shared" si="134"/>
        <v>1.3888888888889086E-2</v>
      </c>
      <c r="H1099" s="29">
        <f t="shared" si="135"/>
        <v>6.2499999999999403E-2</v>
      </c>
      <c r="I1099" s="29">
        <f t="shared" si="129"/>
        <v>16.277777777777779</v>
      </c>
      <c r="J1099" s="29">
        <f>'Data (2)'!$I$4*G1099</f>
        <v>14.722222222222431</v>
      </c>
      <c r="K1099" s="29">
        <f>('Data (2)'!$E$4*1.225*I1099^2)/2</f>
        <v>109.80563621567362</v>
      </c>
      <c r="L1099" s="29">
        <f>J1099+K1099+'Data (2)'!$G$4</f>
        <v>259.70965843789605</v>
      </c>
      <c r="M1099" s="29">
        <f t="shared" si="130"/>
        <v>4.2274961067946411</v>
      </c>
      <c r="N1099" s="29">
        <f t="shared" si="131"/>
        <v>4.2274961067946411</v>
      </c>
      <c r="O1099" s="30">
        <f t="shared" si="132"/>
        <v>0</v>
      </c>
      <c r="P1099" s="29">
        <f>SUM($N$12:N1099)</f>
        <v>3066.1316489541796</v>
      </c>
      <c r="Q1099" s="29">
        <f>SUM($O$12:O1099)</f>
        <v>1180.8911996280738</v>
      </c>
      <c r="R1099" s="29">
        <f t="shared" si="133"/>
        <v>1062.8020796652663</v>
      </c>
      <c r="S1099" s="29">
        <f t="shared" si="133"/>
        <v>956.52187169873969</v>
      </c>
      <c r="T1099" s="29">
        <f t="shared" si="128"/>
        <v>2109.6097772554399</v>
      </c>
    </row>
    <row r="1100" spans="3:20" x14ac:dyDescent="0.3">
      <c r="C1100" s="27" t="s">
        <v>23</v>
      </c>
      <c r="D1100" s="27">
        <v>1088</v>
      </c>
      <c r="E1100" s="27">
        <v>66</v>
      </c>
      <c r="F1100" s="28">
        <v>58.7</v>
      </c>
      <c r="G1100" s="29">
        <f t="shared" si="134"/>
        <v>2.7777777777777186E-2</v>
      </c>
      <c r="H1100" s="29">
        <f t="shared" si="135"/>
        <v>-4.9352882891540162E-16</v>
      </c>
      <c r="I1100" s="29">
        <f t="shared" si="129"/>
        <v>16.305555555555557</v>
      </c>
      <c r="J1100" s="29">
        <f>'Data (2)'!$I$4*G1100</f>
        <v>29.444444444443818</v>
      </c>
      <c r="K1100" s="29">
        <f>('Data (2)'!$E$4*1.225*I1100^2)/2</f>
        <v>110.18071924308511</v>
      </c>
      <c r="L1100" s="29">
        <f>J1100+K1100+'Data (2)'!$G$4</f>
        <v>274.80696368752893</v>
      </c>
      <c r="M1100" s="29">
        <f t="shared" si="130"/>
        <v>4.4808802134605425</v>
      </c>
      <c r="N1100" s="29">
        <f t="shared" si="131"/>
        <v>4.4808802134605425</v>
      </c>
      <c r="O1100" s="30">
        <f t="shared" si="132"/>
        <v>0</v>
      </c>
      <c r="P1100" s="29">
        <f>SUM($N$12:N1100)</f>
        <v>3070.6125291676403</v>
      </c>
      <c r="Q1100" s="29">
        <f>SUM($O$12:O1100)</f>
        <v>1180.8911996280738</v>
      </c>
      <c r="R1100" s="29">
        <f t="shared" si="133"/>
        <v>1062.8020796652663</v>
      </c>
      <c r="S1100" s="29">
        <f t="shared" si="133"/>
        <v>956.52187169873969</v>
      </c>
      <c r="T1100" s="29">
        <f t="shared" ref="T1100:T1163" si="136">P1100-S1100</f>
        <v>2114.0906574689006</v>
      </c>
    </row>
    <row r="1101" spans="3:20" x14ac:dyDescent="0.3">
      <c r="C1101" s="27" t="s">
        <v>23</v>
      </c>
      <c r="D1101" s="27">
        <v>1089</v>
      </c>
      <c r="E1101" s="27">
        <v>67</v>
      </c>
      <c r="F1101" s="28">
        <v>58.8</v>
      </c>
      <c r="G1101" s="29">
        <f t="shared" si="134"/>
        <v>1.3888888888888099E-2</v>
      </c>
      <c r="H1101" s="29">
        <f t="shared" si="135"/>
        <v>-1.3888888888888593E-2</v>
      </c>
      <c r="I1101" s="29">
        <f t="shared" ref="I1101:I1164" si="137">F1101/3.6</f>
        <v>16.333333333333332</v>
      </c>
      <c r="J1101" s="29">
        <f>'Data (2)'!$I$4*G1101</f>
        <v>14.722222222221385</v>
      </c>
      <c r="K1101" s="29">
        <f>('Data (2)'!$E$4*1.225*I1101^2)/2</f>
        <v>110.55644179824998</v>
      </c>
      <c r="L1101" s="29">
        <f>J1101+K1101+'Data (2)'!$G$4</f>
        <v>260.46046402047136</v>
      </c>
      <c r="M1101" s="29">
        <f t="shared" ref="M1101:M1164" si="138">(I1101*L1101)/1000</f>
        <v>4.2541875790010319</v>
      </c>
      <c r="N1101" s="29">
        <f t="shared" ref="N1101:N1164" si="139">IF(M1101&gt;0, M1101, 0)</f>
        <v>4.2541875790010319</v>
      </c>
      <c r="O1101" s="30">
        <f t="shared" ref="O1101:O1164" si="140">ABS(IF(((I1101*L1101)/1000)&lt;0, ((I1101*L1101)/1000), 0))</f>
        <v>0</v>
      </c>
      <c r="P1101" s="29">
        <f>SUM($N$12:N1101)</f>
        <v>3074.8667167466415</v>
      </c>
      <c r="Q1101" s="29">
        <f>SUM($O$12:O1101)</f>
        <v>1180.8911996280738</v>
      </c>
      <c r="R1101" s="29">
        <f t="shared" ref="R1101:S1164" si="141">Q1101*($E$8/100)</f>
        <v>1062.8020796652663</v>
      </c>
      <c r="S1101" s="29">
        <f t="shared" si="141"/>
        <v>956.52187169873969</v>
      </c>
      <c r="T1101" s="29">
        <f t="shared" si="136"/>
        <v>2118.3448450479018</v>
      </c>
    </row>
    <row r="1102" spans="3:20" x14ac:dyDescent="0.3">
      <c r="C1102" s="27" t="s">
        <v>23</v>
      </c>
      <c r="D1102" s="27">
        <v>1090</v>
      </c>
      <c r="E1102" s="27">
        <v>68</v>
      </c>
      <c r="F1102" s="28">
        <v>58.8</v>
      </c>
      <c r="G1102" s="29">
        <f t="shared" ref="G1102:G1165" si="142">($F1103-$F1101)/2/3.6</f>
        <v>0</v>
      </c>
      <c r="H1102" s="29">
        <f t="shared" ref="H1102:H1165" si="143">($G1103-$G1101)/2</f>
        <v>1.3888888888889582E-2</v>
      </c>
      <c r="I1102" s="29">
        <f t="shared" si="137"/>
        <v>16.333333333333332</v>
      </c>
      <c r="J1102" s="29">
        <f>'Data (2)'!$I$4*G1102</f>
        <v>0</v>
      </c>
      <c r="K1102" s="29">
        <f>('Data (2)'!$E$4*1.225*I1102^2)/2</f>
        <v>110.55644179824998</v>
      </c>
      <c r="L1102" s="29">
        <f>J1102+K1102+'Data (2)'!$G$4</f>
        <v>245.73824179824999</v>
      </c>
      <c r="M1102" s="29">
        <f t="shared" si="138"/>
        <v>4.0137246160380826</v>
      </c>
      <c r="N1102" s="29">
        <f t="shared" si="139"/>
        <v>4.0137246160380826</v>
      </c>
      <c r="O1102" s="30">
        <f t="shared" si="140"/>
        <v>0</v>
      </c>
      <c r="P1102" s="29">
        <f>SUM($N$12:N1102)</f>
        <v>3078.8804413626794</v>
      </c>
      <c r="Q1102" s="29">
        <f>SUM($O$12:O1102)</f>
        <v>1180.8911996280738</v>
      </c>
      <c r="R1102" s="29">
        <f t="shared" si="141"/>
        <v>1062.8020796652663</v>
      </c>
      <c r="S1102" s="29">
        <f t="shared" si="141"/>
        <v>956.52187169873969</v>
      </c>
      <c r="T1102" s="29">
        <f t="shared" si="136"/>
        <v>2122.3585696639398</v>
      </c>
    </row>
    <row r="1103" spans="3:20" x14ac:dyDescent="0.3">
      <c r="C1103" s="27" t="s">
        <v>23</v>
      </c>
      <c r="D1103" s="27">
        <v>1091</v>
      </c>
      <c r="E1103" s="27">
        <v>69</v>
      </c>
      <c r="F1103" s="28">
        <v>58.8</v>
      </c>
      <c r="G1103" s="29">
        <f t="shared" si="142"/>
        <v>4.1666666666667261E-2</v>
      </c>
      <c r="H1103" s="29">
        <f t="shared" si="143"/>
        <v>9.0277777777778068E-2</v>
      </c>
      <c r="I1103" s="29">
        <f t="shared" si="137"/>
        <v>16.333333333333332</v>
      </c>
      <c r="J1103" s="29">
        <f>'Data (2)'!$I$4*G1103</f>
        <v>44.166666666667297</v>
      </c>
      <c r="K1103" s="29">
        <f>('Data (2)'!$E$4*1.225*I1103^2)/2</f>
        <v>110.55644179824998</v>
      </c>
      <c r="L1103" s="29">
        <f>J1103+K1103+'Data (2)'!$G$4</f>
        <v>289.9049084649173</v>
      </c>
      <c r="M1103" s="29">
        <f t="shared" si="138"/>
        <v>4.7351135049269821</v>
      </c>
      <c r="N1103" s="29">
        <f t="shared" si="139"/>
        <v>4.7351135049269821</v>
      </c>
      <c r="O1103" s="30">
        <f t="shared" si="140"/>
        <v>0</v>
      </c>
      <c r="P1103" s="29">
        <f>SUM($N$12:N1103)</f>
        <v>3083.6155548676065</v>
      </c>
      <c r="Q1103" s="29">
        <f>SUM($O$12:O1103)</f>
        <v>1180.8911996280738</v>
      </c>
      <c r="R1103" s="29">
        <f t="shared" si="141"/>
        <v>1062.8020796652663</v>
      </c>
      <c r="S1103" s="29">
        <f t="shared" si="141"/>
        <v>956.52187169873969</v>
      </c>
      <c r="T1103" s="29">
        <f t="shared" si="136"/>
        <v>2127.0936831688668</v>
      </c>
    </row>
    <row r="1104" spans="3:20" x14ac:dyDescent="0.3">
      <c r="C1104" s="27" t="s">
        <v>23</v>
      </c>
      <c r="D1104" s="27">
        <v>1092</v>
      </c>
      <c r="E1104" s="27">
        <v>70</v>
      </c>
      <c r="F1104" s="28">
        <v>59.1</v>
      </c>
      <c r="G1104" s="29">
        <f t="shared" si="142"/>
        <v>0.18055555555555614</v>
      </c>
      <c r="H1104" s="29">
        <f t="shared" si="143"/>
        <v>0.15972222222222204</v>
      </c>
      <c r="I1104" s="29">
        <f t="shared" si="137"/>
        <v>16.416666666666668</v>
      </c>
      <c r="J1104" s="29">
        <f>'Data (2)'!$I$4*G1104</f>
        <v>191.38888888888951</v>
      </c>
      <c r="K1104" s="29">
        <f>('Data (2)'!$E$4*1.225*I1104^2)/2</f>
        <v>111.68744663026564</v>
      </c>
      <c r="L1104" s="29">
        <f>J1104+K1104+'Data (2)'!$G$4</f>
        <v>438.25813551915513</v>
      </c>
      <c r="M1104" s="29">
        <f t="shared" si="138"/>
        <v>7.1947377247727973</v>
      </c>
      <c r="N1104" s="29">
        <f t="shared" si="139"/>
        <v>7.1947377247727973</v>
      </c>
      <c r="O1104" s="30">
        <f t="shared" si="140"/>
        <v>0</v>
      </c>
      <c r="P1104" s="29">
        <f>SUM($N$12:N1104)</f>
        <v>3090.8102925923795</v>
      </c>
      <c r="Q1104" s="29">
        <f>SUM($O$12:O1104)</f>
        <v>1180.8911996280738</v>
      </c>
      <c r="R1104" s="29">
        <f t="shared" si="141"/>
        <v>1062.8020796652663</v>
      </c>
      <c r="S1104" s="29">
        <f t="shared" si="141"/>
        <v>956.52187169873969</v>
      </c>
      <c r="T1104" s="29">
        <f t="shared" si="136"/>
        <v>2134.2884208936398</v>
      </c>
    </row>
    <row r="1105" spans="3:20" x14ac:dyDescent="0.3">
      <c r="C1105" s="27" t="s">
        <v>23</v>
      </c>
      <c r="D1105" s="27">
        <v>1093</v>
      </c>
      <c r="E1105" s="27">
        <v>71</v>
      </c>
      <c r="F1105" s="28">
        <v>60.1</v>
      </c>
      <c r="G1105" s="29">
        <f t="shared" si="142"/>
        <v>0.36111111111111133</v>
      </c>
      <c r="H1105" s="29">
        <f t="shared" si="143"/>
        <v>0.11111111111111072</v>
      </c>
      <c r="I1105" s="29">
        <f t="shared" si="137"/>
        <v>16.694444444444443</v>
      </c>
      <c r="J1105" s="29">
        <f>'Data (2)'!$I$4*G1105</f>
        <v>382.777777777778</v>
      </c>
      <c r="K1105" s="29">
        <f>('Data (2)'!$E$4*1.225*I1105^2)/2</f>
        <v>115.49903204096006</v>
      </c>
      <c r="L1105" s="29">
        <f>J1105+K1105+'Data (2)'!$G$4</f>
        <v>633.45860981873807</v>
      </c>
      <c r="M1105" s="29">
        <f t="shared" si="138"/>
        <v>10.575239569473931</v>
      </c>
      <c r="N1105" s="29">
        <f t="shared" si="139"/>
        <v>10.575239569473931</v>
      </c>
      <c r="O1105" s="30">
        <f t="shared" si="140"/>
        <v>0</v>
      </c>
      <c r="P1105" s="29">
        <f>SUM($N$12:N1105)</f>
        <v>3101.3855321618535</v>
      </c>
      <c r="Q1105" s="29">
        <f>SUM($O$12:O1105)</f>
        <v>1180.8911996280738</v>
      </c>
      <c r="R1105" s="29">
        <f t="shared" si="141"/>
        <v>1062.8020796652663</v>
      </c>
      <c r="S1105" s="29">
        <f t="shared" si="141"/>
        <v>956.52187169873969</v>
      </c>
      <c r="T1105" s="29">
        <f t="shared" si="136"/>
        <v>2144.8636604631138</v>
      </c>
    </row>
    <row r="1106" spans="3:20" x14ac:dyDescent="0.3">
      <c r="C1106" s="27" t="s">
        <v>23</v>
      </c>
      <c r="D1106" s="27">
        <v>1094</v>
      </c>
      <c r="E1106" s="27">
        <v>72</v>
      </c>
      <c r="F1106" s="28">
        <v>61.7</v>
      </c>
      <c r="G1106" s="29">
        <f t="shared" si="142"/>
        <v>0.40277777777777757</v>
      </c>
      <c r="H1106" s="29">
        <f t="shared" si="143"/>
        <v>-4.1666666666666768E-2</v>
      </c>
      <c r="I1106" s="29">
        <f t="shared" si="137"/>
        <v>17.138888888888889</v>
      </c>
      <c r="J1106" s="29">
        <f>'Data (2)'!$I$4*G1106</f>
        <v>426.94444444444423</v>
      </c>
      <c r="K1106" s="29">
        <f>('Data (2)'!$E$4*1.225*I1106^2)/2</f>
        <v>121.73059047079343</v>
      </c>
      <c r="L1106" s="29">
        <f>J1106+K1106+'Data (2)'!$G$4</f>
        <v>683.85683491523764</v>
      </c>
      <c r="M1106" s="29">
        <f t="shared" si="138"/>
        <v>11.72054630951949</v>
      </c>
      <c r="N1106" s="29">
        <f t="shared" si="139"/>
        <v>11.72054630951949</v>
      </c>
      <c r="O1106" s="30">
        <f t="shared" si="140"/>
        <v>0</v>
      </c>
      <c r="P1106" s="29">
        <f>SUM($N$12:N1106)</f>
        <v>3113.1060784713732</v>
      </c>
      <c r="Q1106" s="29">
        <f>SUM($O$12:O1106)</f>
        <v>1180.8911996280738</v>
      </c>
      <c r="R1106" s="29">
        <f t="shared" si="141"/>
        <v>1062.8020796652663</v>
      </c>
      <c r="S1106" s="29">
        <f t="shared" si="141"/>
        <v>956.52187169873969</v>
      </c>
      <c r="T1106" s="29">
        <f t="shared" si="136"/>
        <v>2156.5842067726335</v>
      </c>
    </row>
    <row r="1107" spans="3:20" x14ac:dyDescent="0.3">
      <c r="C1107" s="27" t="s">
        <v>23</v>
      </c>
      <c r="D1107" s="27">
        <v>1095</v>
      </c>
      <c r="E1107" s="27">
        <v>73</v>
      </c>
      <c r="F1107" s="28">
        <v>63</v>
      </c>
      <c r="G1107" s="29">
        <f t="shared" si="142"/>
        <v>0.27777777777777779</v>
      </c>
      <c r="H1107" s="29">
        <f t="shared" si="143"/>
        <v>-0.1388888888888889</v>
      </c>
      <c r="I1107" s="29">
        <f t="shared" si="137"/>
        <v>17.5</v>
      </c>
      <c r="J1107" s="29">
        <f>'Data (2)'!$I$4*G1107</f>
        <v>294.44444444444446</v>
      </c>
      <c r="K1107" s="29">
        <f>('Data (2)'!$E$4*1.225*I1107^2)/2</f>
        <v>126.91428267656251</v>
      </c>
      <c r="L1107" s="29">
        <f>J1107+K1107+'Data (2)'!$G$4</f>
        <v>556.54052712100702</v>
      </c>
      <c r="M1107" s="29">
        <f t="shared" si="138"/>
        <v>9.7394592246176241</v>
      </c>
      <c r="N1107" s="29">
        <f t="shared" si="139"/>
        <v>9.7394592246176241</v>
      </c>
      <c r="O1107" s="30">
        <f t="shared" si="140"/>
        <v>0</v>
      </c>
      <c r="P1107" s="29">
        <f>SUM($N$12:N1107)</f>
        <v>3122.845537695991</v>
      </c>
      <c r="Q1107" s="29">
        <f>SUM($O$12:O1107)</f>
        <v>1180.8911996280738</v>
      </c>
      <c r="R1107" s="29">
        <f t="shared" si="141"/>
        <v>1062.8020796652663</v>
      </c>
      <c r="S1107" s="29">
        <f t="shared" si="141"/>
        <v>956.52187169873969</v>
      </c>
      <c r="T1107" s="29">
        <f t="shared" si="136"/>
        <v>2166.3236659972513</v>
      </c>
    </row>
    <row r="1108" spans="3:20" x14ac:dyDescent="0.3">
      <c r="C1108" s="27" t="s">
        <v>23</v>
      </c>
      <c r="D1108" s="27">
        <v>1096</v>
      </c>
      <c r="E1108" s="27">
        <v>74</v>
      </c>
      <c r="F1108" s="28">
        <v>63.7</v>
      </c>
      <c r="G1108" s="29">
        <f t="shared" si="142"/>
        <v>0.12499999999999981</v>
      </c>
      <c r="H1108" s="29">
        <f t="shared" si="143"/>
        <v>-0.15277777777777798</v>
      </c>
      <c r="I1108" s="29">
        <f t="shared" si="137"/>
        <v>17.694444444444446</v>
      </c>
      <c r="J1108" s="29">
        <f>'Data (2)'!$I$4*G1108</f>
        <v>132.4999999999998</v>
      </c>
      <c r="K1108" s="29">
        <f>('Data (2)'!$E$4*1.225*I1108^2)/2</f>
        <v>129.75026849933511</v>
      </c>
      <c r="L1108" s="29">
        <f>J1108+K1108+'Data (2)'!$G$4</f>
        <v>397.43206849933489</v>
      </c>
      <c r="M1108" s="29">
        <f t="shared" si="138"/>
        <v>7.0323396565021214</v>
      </c>
      <c r="N1108" s="29">
        <f t="shared" si="139"/>
        <v>7.0323396565021214</v>
      </c>
      <c r="O1108" s="30">
        <f t="shared" si="140"/>
        <v>0</v>
      </c>
      <c r="P1108" s="29">
        <f>SUM($N$12:N1108)</f>
        <v>3129.8778773524932</v>
      </c>
      <c r="Q1108" s="29">
        <f>SUM($O$12:O1108)</f>
        <v>1180.8911996280738</v>
      </c>
      <c r="R1108" s="29">
        <f t="shared" si="141"/>
        <v>1062.8020796652663</v>
      </c>
      <c r="S1108" s="29">
        <f t="shared" si="141"/>
        <v>956.52187169873969</v>
      </c>
      <c r="T1108" s="29">
        <f t="shared" si="136"/>
        <v>2173.3560056537535</v>
      </c>
    </row>
    <row r="1109" spans="3:20" x14ac:dyDescent="0.3">
      <c r="C1109" s="27" t="s">
        <v>23</v>
      </c>
      <c r="D1109" s="27">
        <v>1097</v>
      </c>
      <c r="E1109" s="27">
        <v>75</v>
      </c>
      <c r="F1109" s="28">
        <v>63.9</v>
      </c>
      <c r="G1109" s="29">
        <f t="shared" si="142"/>
        <v>-2.7777777777778172E-2</v>
      </c>
      <c r="H1109" s="29">
        <f t="shared" si="143"/>
        <v>-0.1736111111111111</v>
      </c>
      <c r="I1109" s="29">
        <f t="shared" si="137"/>
        <v>17.75</v>
      </c>
      <c r="J1109" s="29">
        <f>'Data (2)'!$I$4*G1109</f>
        <v>-29.444444444444862</v>
      </c>
      <c r="K1109" s="29">
        <f>('Data (2)'!$E$4*1.225*I1109^2)/2</f>
        <v>130.56630591276564</v>
      </c>
      <c r="L1109" s="29">
        <f>J1109+K1109+'Data (2)'!$G$4</f>
        <v>236.3036614683208</v>
      </c>
      <c r="M1109" s="29">
        <f t="shared" si="138"/>
        <v>4.1943899910626943</v>
      </c>
      <c r="N1109" s="29">
        <f t="shared" si="139"/>
        <v>4.1943899910626943</v>
      </c>
      <c r="O1109" s="30">
        <f t="shared" si="140"/>
        <v>0</v>
      </c>
      <c r="P1109" s="29">
        <f>SUM($N$12:N1109)</f>
        <v>3134.0722673435557</v>
      </c>
      <c r="Q1109" s="29">
        <f>SUM($O$12:O1109)</f>
        <v>1180.8911996280738</v>
      </c>
      <c r="R1109" s="29">
        <f t="shared" si="141"/>
        <v>1062.8020796652663</v>
      </c>
      <c r="S1109" s="29">
        <f t="shared" si="141"/>
        <v>956.52187169873969</v>
      </c>
      <c r="T1109" s="29">
        <f t="shared" si="136"/>
        <v>2177.550395644816</v>
      </c>
    </row>
    <row r="1110" spans="3:20" x14ac:dyDescent="0.3">
      <c r="C1110" s="27" t="s">
        <v>23</v>
      </c>
      <c r="D1110" s="27">
        <v>1098</v>
      </c>
      <c r="E1110" s="27">
        <v>76</v>
      </c>
      <c r="F1110" s="28">
        <v>63.5</v>
      </c>
      <c r="G1110" s="29">
        <f t="shared" si="142"/>
        <v>-0.2222222222222224</v>
      </c>
      <c r="H1110" s="29">
        <f t="shared" si="143"/>
        <v>-0.20833333333333331</v>
      </c>
      <c r="I1110" s="29">
        <f t="shared" si="137"/>
        <v>17.638888888888889</v>
      </c>
      <c r="J1110" s="29">
        <f>'Data (2)'!$I$4*G1110</f>
        <v>-235.55555555555574</v>
      </c>
      <c r="K1110" s="29">
        <f>('Data (2)'!$E$4*1.225*I1110^2)/2</f>
        <v>128.93678919691843</v>
      </c>
      <c r="L1110" s="29">
        <f>J1110+K1110+'Data (2)'!$G$4</f>
        <v>28.563033641362694</v>
      </c>
      <c r="M1110" s="29">
        <f t="shared" si="138"/>
        <v>0.50382017672959201</v>
      </c>
      <c r="N1110" s="29">
        <f t="shared" si="139"/>
        <v>0.50382017672959201</v>
      </c>
      <c r="O1110" s="30">
        <f t="shared" si="140"/>
        <v>0</v>
      </c>
      <c r="P1110" s="29">
        <f>SUM($N$12:N1110)</f>
        <v>3134.5760875202855</v>
      </c>
      <c r="Q1110" s="29">
        <f>SUM($O$12:O1110)</f>
        <v>1180.8911996280738</v>
      </c>
      <c r="R1110" s="29">
        <f t="shared" si="141"/>
        <v>1062.8020796652663</v>
      </c>
      <c r="S1110" s="29">
        <f t="shared" si="141"/>
        <v>956.52187169873969</v>
      </c>
      <c r="T1110" s="29">
        <f t="shared" si="136"/>
        <v>2178.0542158215458</v>
      </c>
    </row>
    <row r="1111" spans="3:20" x14ac:dyDescent="0.3">
      <c r="C1111" s="27" t="s">
        <v>23</v>
      </c>
      <c r="D1111" s="27">
        <v>1099</v>
      </c>
      <c r="E1111" s="27">
        <v>77</v>
      </c>
      <c r="F1111" s="28">
        <v>62.3</v>
      </c>
      <c r="G1111" s="29">
        <f t="shared" si="142"/>
        <v>-0.44444444444444481</v>
      </c>
      <c r="H1111" s="29">
        <f t="shared" si="143"/>
        <v>-0.12499999999999979</v>
      </c>
      <c r="I1111" s="29">
        <f t="shared" si="137"/>
        <v>17.305555555555554</v>
      </c>
      <c r="J1111" s="29">
        <f>'Data (2)'!$I$4*G1111</f>
        <v>-471.11111111111148</v>
      </c>
      <c r="K1111" s="29">
        <f>('Data (2)'!$E$4*1.225*I1111^2)/2</f>
        <v>124.10963371371005</v>
      </c>
      <c r="L1111" s="29">
        <f>J1111+K1111+'Data (2)'!$G$4</f>
        <v>-211.81967739740145</v>
      </c>
      <c r="M1111" s="29">
        <f t="shared" si="138"/>
        <v>-3.6656571949605858</v>
      </c>
      <c r="N1111" s="29">
        <f t="shared" si="139"/>
        <v>0</v>
      </c>
      <c r="O1111" s="30">
        <f t="shared" si="140"/>
        <v>3.6656571949605858</v>
      </c>
      <c r="P1111" s="29">
        <f>SUM($N$12:N1111)</f>
        <v>3134.5760875202855</v>
      </c>
      <c r="Q1111" s="29">
        <f>SUM($O$12:O1111)</f>
        <v>1184.5568568230344</v>
      </c>
      <c r="R1111" s="29">
        <f t="shared" si="141"/>
        <v>1066.1011711407309</v>
      </c>
      <c r="S1111" s="29">
        <f t="shared" si="141"/>
        <v>959.49105402665782</v>
      </c>
      <c r="T1111" s="29">
        <f t="shared" si="136"/>
        <v>2175.0850334936276</v>
      </c>
    </row>
    <row r="1112" spans="3:20" x14ac:dyDescent="0.3">
      <c r="C1112" s="27" t="s">
        <v>23</v>
      </c>
      <c r="D1112" s="27">
        <v>1100</v>
      </c>
      <c r="E1112" s="27">
        <v>78</v>
      </c>
      <c r="F1112" s="28">
        <v>60.3</v>
      </c>
      <c r="G1112" s="29">
        <f t="shared" si="142"/>
        <v>-0.47222222222222199</v>
      </c>
      <c r="H1112" s="29">
        <f t="shared" si="143"/>
        <v>9.0277777777778068E-2</v>
      </c>
      <c r="I1112" s="29">
        <f t="shared" si="137"/>
        <v>16.75</v>
      </c>
      <c r="J1112" s="29">
        <f>'Data (2)'!$I$4*G1112</f>
        <v>-500.55555555555532</v>
      </c>
      <c r="K1112" s="29">
        <f>('Data (2)'!$E$4*1.225*I1112^2)/2</f>
        <v>116.26902345614063</v>
      </c>
      <c r="L1112" s="29">
        <f>J1112+K1112+'Data (2)'!$G$4</f>
        <v>-249.10473209941466</v>
      </c>
      <c r="M1112" s="29">
        <f t="shared" si="138"/>
        <v>-4.1725042626651954</v>
      </c>
      <c r="N1112" s="29">
        <f t="shared" si="139"/>
        <v>0</v>
      </c>
      <c r="O1112" s="30">
        <f t="shared" si="140"/>
        <v>4.1725042626651954</v>
      </c>
      <c r="P1112" s="29">
        <f>SUM($N$12:N1112)</f>
        <v>3134.5760875202855</v>
      </c>
      <c r="Q1112" s="29">
        <f>SUM($O$12:O1112)</f>
        <v>1188.7293610856996</v>
      </c>
      <c r="R1112" s="29">
        <f t="shared" si="141"/>
        <v>1069.8564249771296</v>
      </c>
      <c r="S1112" s="29">
        <f t="shared" si="141"/>
        <v>962.87078247941668</v>
      </c>
      <c r="T1112" s="29">
        <f t="shared" si="136"/>
        <v>2171.7053050408686</v>
      </c>
    </row>
    <row r="1113" spans="3:20" x14ac:dyDescent="0.3">
      <c r="C1113" s="27" t="s">
        <v>23</v>
      </c>
      <c r="D1113" s="27">
        <v>1101</v>
      </c>
      <c r="E1113" s="27">
        <v>79</v>
      </c>
      <c r="F1113" s="28">
        <v>58.9</v>
      </c>
      <c r="G1113" s="29">
        <f t="shared" si="142"/>
        <v>-0.26388888888888867</v>
      </c>
      <c r="H1113" s="29">
        <f t="shared" si="143"/>
        <v>0.22916666666666646</v>
      </c>
      <c r="I1113" s="29">
        <f t="shared" si="137"/>
        <v>16.361111111111111</v>
      </c>
      <c r="J1113" s="29">
        <f>'Data (2)'!$I$4*G1113</f>
        <v>-279.722222222222</v>
      </c>
      <c r="K1113" s="29">
        <f>('Data (2)'!$E$4*1.225*I1113^2)/2</f>
        <v>110.93280388116841</v>
      </c>
      <c r="L1113" s="29">
        <f>J1113+K1113+'Data (2)'!$G$4</f>
        <v>-33.60761834105358</v>
      </c>
      <c r="M1113" s="29">
        <f t="shared" si="138"/>
        <v>-0.54985797785779333</v>
      </c>
      <c r="N1113" s="29">
        <f t="shared" si="139"/>
        <v>0</v>
      </c>
      <c r="O1113" s="30">
        <f t="shared" si="140"/>
        <v>0.54985797785779333</v>
      </c>
      <c r="P1113" s="29">
        <f>SUM($N$12:N1113)</f>
        <v>3134.5760875202855</v>
      </c>
      <c r="Q1113" s="29">
        <f>SUM($O$12:O1113)</f>
        <v>1189.2792190635573</v>
      </c>
      <c r="R1113" s="29">
        <f t="shared" si="141"/>
        <v>1070.3512971572015</v>
      </c>
      <c r="S1113" s="29">
        <f t="shared" si="141"/>
        <v>963.31616744148141</v>
      </c>
      <c r="T1113" s="29">
        <f t="shared" si="136"/>
        <v>2171.259920078804</v>
      </c>
    </row>
    <row r="1114" spans="3:20" x14ac:dyDescent="0.3">
      <c r="C1114" s="27" t="s">
        <v>23</v>
      </c>
      <c r="D1114" s="27">
        <v>1102</v>
      </c>
      <c r="E1114" s="27">
        <v>80</v>
      </c>
      <c r="F1114" s="28">
        <v>58.4</v>
      </c>
      <c r="G1114" s="29">
        <f t="shared" si="142"/>
        <v>-1.3888888888889086E-2</v>
      </c>
      <c r="H1114" s="29">
        <f t="shared" si="143"/>
        <v>0.25694444444444464</v>
      </c>
      <c r="I1114" s="29">
        <f t="shared" si="137"/>
        <v>16.222222222222221</v>
      </c>
      <c r="J1114" s="29">
        <f>'Data (2)'!$I$4*G1114</f>
        <v>-14.722222222222431</v>
      </c>
      <c r="K1114" s="29">
        <f>('Data (2)'!$E$4*1.225*I1114^2)/2</f>
        <v>109.05738874411111</v>
      </c>
      <c r="L1114" s="29">
        <f>J1114+K1114+'Data (2)'!$G$4</f>
        <v>229.51696652188869</v>
      </c>
      <c r="M1114" s="29">
        <f t="shared" si="138"/>
        <v>3.7232752346884164</v>
      </c>
      <c r="N1114" s="29">
        <f t="shared" si="139"/>
        <v>3.7232752346884164</v>
      </c>
      <c r="O1114" s="30">
        <f t="shared" si="140"/>
        <v>0</v>
      </c>
      <c r="P1114" s="29">
        <f>SUM($N$12:N1114)</f>
        <v>3138.299362754974</v>
      </c>
      <c r="Q1114" s="29">
        <f>SUM($O$12:O1114)</f>
        <v>1189.2792190635573</v>
      </c>
      <c r="R1114" s="29">
        <f t="shared" si="141"/>
        <v>1070.3512971572015</v>
      </c>
      <c r="S1114" s="29">
        <f t="shared" si="141"/>
        <v>963.31616744148141</v>
      </c>
      <c r="T1114" s="29">
        <f t="shared" si="136"/>
        <v>2174.9831953134926</v>
      </c>
    </row>
    <row r="1115" spans="3:20" x14ac:dyDescent="0.3">
      <c r="C1115" s="27" t="s">
        <v>23</v>
      </c>
      <c r="D1115" s="27">
        <v>1103</v>
      </c>
      <c r="E1115" s="27">
        <v>81</v>
      </c>
      <c r="F1115" s="28">
        <v>58.8</v>
      </c>
      <c r="G1115" s="29">
        <f t="shared" si="142"/>
        <v>0.25000000000000061</v>
      </c>
      <c r="H1115" s="29">
        <f t="shared" si="143"/>
        <v>0.25000000000000011</v>
      </c>
      <c r="I1115" s="29">
        <f t="shared" si="137"/>
        <v>16.333333333333332</v>
      </c>
      <c r="J1115" s="29">
        <f>'Data (2)'!$I$4*G1115</f>
        <v>265.00000000000063</v>
      </c>
      <c r="K1115" s="29">
        <f>('Data (2)'!$E$4*1.225*I1115^2)/2</f>
        <v>110.55644179824998</v>
      </c>
      <c r="L1115" s="29">
        <f>J1115+K1115+'Data (2)'!$G$4</f>
        <v>510.73824179825061</v>
      </c>
      <c r="M1115" s="29">
        <f t="shared" si="138"/>
        <v>8.3420579493714264</v>
      </c>
      <c r="N1115" s="29">
        <f t="shared" si="139"/>
        <v>8.3420579493714264</v>
      </c>
      <c r="O1115" s="30">
        <f t="shared" si="140"/>
        <v>0</v>
      </c>
      <c r="P1115" s="29">
        <f>SUM($N$12:N1115)</f>
        <v>3146.6414207043454</v>
      </c>
      <c r="Q1115" s="29">
        <f>SUM($O$12:O1115)</f>
        <v>1189.2792190635573</v>
      </c>
      <c r="R1115" s="29">
        <f t="shared" si="141"/>
        <v>1070.3512971572015</v>
      </c>
      <c r="S1115" s="29">
        <f t="shared" si="141"/>
        <v>963.31616744148141</v>
      </c>
      <c r="T1115" s="29">
        <f t="shared" si="136"/>
        <v>2183.325253262864</v>
      </c>
    </row>
    <row r="1116" spans="3:20" x14ac:dyDescent="0.3">
      <c r="C1116" s="27" t="s">
        <v>23</v>
      </c>
      <c r="D1116" s="27">
        <v>1104</v>
      </c>
      <c r="E1116" s="27">
        <v>82</v>
      </c>
      <c r="F1116" s="28">
        <v>60.2</v>
      </c>
      <c r="G1116" s="29">
        <f t="shared" si="142"/>
        <v>0.4861111111111111</v>
      </c>
      <c r="H1116" s="29">
        <f t="shared" si="143"/>
        <v>0.13194444444444384</v>
      </c>
      <c r="I1116" s="29">
        <f t="shared" si="137"/>
        <v>16.722222222222221</v>
      </c>
      <c r="J1116" s="29">
        <f>'Data (2)'!$I$4*G1116</f>
        <v>515.27777777777771</v>
      </c>
      <c r="K1116" s="29">
        <f>('Data (2)'!$E$4*1.225*I1116^2)/2</f>
        <v>115.88370798467361</v>
      </c>
      <c r="L1116" s="29">
        <f>J1116+K1116+'Data (2)'!$G$4</f>
        <v>766.34328576245139</v>
      </c>
      <c r="M1116" s="29">
        <f t="shared" si="138"/>
        <v>12.814962723027659</v>
      </c>
      <c r="N1116" s="29">
        <f t="shared" si="139"/>
        <v>12.814962723027659</v>
      </c>
      <c r="O1116" s="30">
        <f t="shared" si="140"/>
        <v>0</v>
      </c>
      <c r="P1116" s="29">
        <f>SUM($N$12:N1116)</f>
        <v>3159.4563834273731</v>
      </c>
      <c r="Q1116" s="29">
        <f>SUM($O$12:O1116)</f>
        <v>1189.2792190635573</v>
      </c>
      <c r="R1116" s="29">
        <f t="shared" si="141"/>
        <v>1070.3512971572015</v>
      </c>
      <c r="S1116" s="29">
        <f t="shared" si="141"/>
        <v>963.31616744148141</v>
      </c>
      <c r="T1116" s="29">
        <f t="shared" si="136"/>
        <v>2196.1402159858917</v>
      </c>
    </row>
    <row r="1117" spans="3:20" x14ac:dyDescent="0.3">
      <c r="C1117" s="27" t="s">
        <v>23</v>
      </c>
      <c r="D1117" s="27">
        <v>1105</v>
      </c>
      <c r="E1117" s="27">
        <v>83</v>
      </c>
      <c r="F1117" s="28">
        <v>62.3</v>
      </c>
      <c r="G1117" s="29">
        <f t="shared" si="142"/>
        <v>0.51388888888888828</v>
      </c>
      <c r="H1117" s="29">
        <f t="shared" si="143"/>
        <v>-9.0277777777777568E-2</v>
      </c>
      <c r="I1117" s="29">
        <f t="shared" si="137"/>
        <v>17.305555555555554</v>
      </c>
      <c r="J1117" s="29">
        <f>'Data (2)'!$I$4*G1117</f>
        <v>544.7222222222216</v>
      </c>
      <c r="K1117" s="29">
        <f>('Data (2)'!$E$4*1.225*I1117^2)/2</f>
        <v>124.10963371371005</v>
      </c>
      <c r="L1117" s="29">
        <f>J1117+K1117+'Data (2)'!$G$4</f>
        <v>804.01365593593164</v>
      </c>
      <c r="M1117" s="29">
        <f t="shared" si="138"/>
        <v>13.913902990224592</v>
      </c>
      <c r="N1117" s="29">
        <f t="shared" si="139"/>
        <v>13.913902990224592</v>
      </c>
      <c r="O1117" s="30">
        <f t="shared" si="140"/>
        <v>0</v>
      </c>
      <c r="P1117" s="29">
        <f>SUM($N$12:N1117)</f>
        <v>3173.3702864175975</v>
      </c>
      <c r="Q1117" s="29">
        <f>SUM($O$12:O1117)</f>
        <v>1189.2792190635573</v>
      </c>
      <c r="R1117" s="29">
        <f t="shared" si="141"/>
        <v>1070.3512971572015</v>
      </c>
      <c r="S1117" s="29">
        <f t="shared" si="141"/>
        <v>963.31616744148141</v>
      </c>
      <c r="T1117" s="29">
        <f t="shared" si="136"/>
        <v>2210.0541189761161</v>
      </c>
    </row>
    <row r="1118" spans="3:20" x14ac:dyDescent="0.3">
      <c r="C1118" s="27" t="s">
        <v>23</v>
      </c>
      <c r="D1118" s="27">
        <v>1106</v>
      </c>
      <c r="E1118" s="27">
        <v>84</v>
      </c>
      <c r="F1118" s="28">
        <v>63.9</v>
      </c>
      <c r="G1118" s="29">
        <f t="shared" si="142"/>
        <v>0.30555555555555597</v>
      </c>
      <c r="H1118" s="29">
        <f t="shared" si="143"/>
        <v>-0.22222222222222143</v>
      </c>
      <c r="I1118" s="29">
        <f t="shared" si="137"/>
        <v>17.75</v>
      </c>
      <c r="J1118" s="29">
        <f>'Data (2)'!$I$4*G1118</f>
        <v>323.88888888888931</v>
      </c>
      <c r="K1118" s="29">
        <f>('Data (2)'!$E$4*1.225*I1118^2)/2</f>
        <v>130.56630591276564</v>
      </c>
      <c r="L1118" s="29">
        <f>J1118+K1118+'Data (2)'!$G$4</f>
        <v>589.63699480165496</v>
      </c>
      <c r="M1118" s="29">
        <f t="shared" si="138"/>
        <v>10.466056657729375</v>
      </c>
      <c r="N1118" s="29">
        <f t="shared" si="139"/>
        <v>10.466056657729375</v>
      </c>
      <c r="O1118" s="30">
        <f t="shared" si="140"/>
        <v>0</v>
      </c>
      <c r="P1118" s="29">
        <f>SUM($N$12:N1118)</f>
        <v>3183.836343075327</v>
      </c>
      <c r="Q1118" s="29">
        <f>SUM($O$12:O1118)</f>
        <v>1189.2792190635573</v>
      </c>
      <c r="R1118" s="29">
        <f t="shared" si="141"/>
        <v>1070.3512971572015</v>
      </c>
      <c r="S1118" s="29">
        <f t="shared" si="141"/>
        <v>963.31616744148141</v>
      </c>
      <c r="T1118" s="29">
        <f t="shared" si="136"/>
        <v>2220.5201756338456</v>
      </c>
    </row>
    <row r="1119" spans="3:20" x14ac:dyDescent="0.3">
      <c r="C1119" s="27" t="s">
        <v>23</v>
      </c>
      <c r="D1119" s="27">
        <v>1107</v>
      </c>
      <c r="E1119" s="27">
        <v>85</v>
      </c>
      <c r="F1119" s="28">
        <v>64.5</v>
      </c>
      <c r="G1119" s="29">
        <f t="shared" si="142"/>
        <v>6.9444444444445433E-2</v>
      </c>
      <c r="H1119" s="29">
        <f t="shared" si="143"/>
        <v>-0.22222222222222243</v>
      </c>
      <c r="I1119" s="29">
        <f t="shared" si="137"/>
        <v>17.916666666666668</v>
      </c>
      <c r="J1119" s="29">
        <f>'Data (2)'!$I$4*G1119</f>
        <v>73.611111111112166</v>
      </c>
      <c r="K1119" s="29">
        <f>('Data (2)'!$E$4*1.225*I1119^2)/2</f>
        <v>133.02976681914066</v>
      </c>
      <c r="L1119" s="29">
        <f>J1119+K1119+'Data (2)'!$G$4</f>
        <v>341.82267793025284</v>
      </c>
      <c r="M1119" s="29">
        <f t="shared" si="138"/>
        <v>6.1243229795836971</v>
      </c>
      <c r="N1119" s="29">
        <f t="shared" si="139"/>
        <v>6.1243229795836971</v>
      </c>
      <c r="O1119" s="30">
        <f t="shared" si="140"/>
        <v>0</v>
      </c>
      <c r="P1119" s="29">
        <f>SUM($N$12:N1119)</f>
        <v>3189.9606660549107</v>
      </c>
      <c r="Q1119" s="29">
        <f>SUM($O$12:O1119)</f>
        <v>1189.2792190635573</v>
      </c>
      <c r="R1119" s="29">
        <f t="shared" si="141"/>
        <v>1070.3512971572015</v>
      </c>
      <c r="S1119" s="29">
        <f t="shared" si="141"/>
        <v>963.31616744148141</v>
      </c>
      <c r="T1119" s="29">
        <f t="shared" si="136"/>
        <v>2226.6444986134293</v>
      </c>
    </row>
    <row r="1120" spans="3:20" x14ac:dyDescent="0.3">
      <c r="C1120" s="27" t="s">
        <v>23</v>
      </c>
      <c r="D1120" s="27">
        <v>1108</v>
      </c>
      <c r="E1120" s="27">
        <v>86</v>
      </c>
      <c r="F1120" s="28">
        <v>64.400000000000006</v>
      </c>
      <c r="G1120" s="29">
        <f t="shared" si="142"/>
        <v>-0.1388888888888889</v>
      </c>
      <c r="H1120" s="29">
        <f t="shared" si="143"/>
        <v>-0.20138888888888976</v>
      </c>
      <c r="I1120" s="29">
        <f t="shared" si="137"/>
        <v>17.888888888888889</v>
      </c>
      <c r="J1120" s="29">
        <f>'Data (2)'!$I$4*G1120</f>
        <v>-147.22222222222223</v>
      </c>
      <c r="K1120" s="29">
        <f>('Data (2)'!$E$4*1.225*I1120^2)/2</f>
        <v>132.61759118202778</v>
      </c>
      <c r="L1120" s="29">
        <f>J1120+K1120+'Data (2)'!$G$4</f>
        <v>120.57716895980556</v>
      </c>
      <c r="M1120" s="29">
        <f t="shared" si="138"/>
        <v>2.1569915780587441</v>
      </c>
      <c r="N1120" s="29">
        <f t="shared" si="139"/>
        <v>2.1569915780587441</v>
      </c>
      <c r="O1120" s="30">
        <f t="shared" si="140"/>
        <v>0</v>
      </c>
      <c r="P1120" s="29">
        <f>SUM($N$12:N1120)</f>
        <v>3192.1176576329694</v>
      </c>
      <c r="Q1120" s="29">
        <f>SUM($O$12:O1120)</f>
        <v>1189.2792190635573</v>
      </c>
      <c r="R1120" s="29">
        <f t="shared" si="141"/>
        <v>1070.3512971572015</v>
      </c>
      <c r="S1120" s="29">
        <f t="shared" si="141"/>
        <v>963.31616744148141</v>
      </c>
      <c r="T1120" s="29">
        <f t="shared" si="136"/>
        <v>2228.801490191488</v>
      </c>
    </row>
    <row r="1121" spans="3:20" x14ac:dyDescent="0.3">
      <c r="C1121" s="27" t="s">
        <v>23</v>
      </c>
      <c r="D1121" s="27">
        <v>1109</v>
      </c>
      <c r="E1121" s="27">
        <v>87</v>
      </c>
      <c r="F1121" s="28">
        <v>63.5</v>
      </c>
      <c r="G1121" s="29">
        <f t="shared" si="142"/>
        <v>-0.33333333333333409</v>
      </c>
      <c r="H1121" s="29">
        <f t="shared" si="143"/>
        <v>-9.0277777777777568E-2</v>
      </c>
      <c r="I1121" s="29">
        <f t="shared" si="137"/>
        <v>17.638888888888889</v>
      </c>
      <c r="J1121" s="29">
        <f>'Data (2)'!$I$4*G1121</f>
        <v>-353.33333333333411</v>
      </c>
      <c r="K1121" s="29">
        <f>('Data (2)'!$E$4*1.225*I1121^2)/2</f>
        <v>128.93678919691843</v>
      </c>
      <c r="L1121" s="29">
        <f>J1121+K1121+'Data (2)'!$G$4</f>
        <v>-89.214744136415675</v>
      </c>
      <c r="M1121" s="29">
        <f t="shared" si="138"/>
        <v>-1.5736489590728877</v>
      </c>
      <c r="N1121" s="29">
        <f t="shared" si="139"/>
        <v>0</v>
      </c>
      <c r="O1121" s="30">
        <f t="shared" si="140"/>
        <v>1.5736489590728877</v>
      </c>
      <c r="P1121" s="29">
        <f>SUM($N$12:N1121)</f>
        <v>3192.1176576329694</v>
      </c>
      <c r="Q1121" s="29">
        <f>SUM($O$12:O1121)</f>
        <v>1190.8528680226302</v>
      </c>
      <c r="R1121" s="29">
        <f t="shared" si="141"/>
        <v>1071.7675812203672</v>
      </c>
      <c r="S1121" s="29">
        <f t="shared" si="141"/>
        <v>964.59082309833047</v>
      </c>
      <c r="T1121" s="29">
        <f t="shared" si="136"/>
        <v>2227.526834534639</v>
      </c>
    </row>
    <row r="1122" spans="3:20" x14ac:dyDescent="0.3">
      <c r="C1122" s="27" t="s">
        <v>23</v>
      </c>
      <c r="D1122" s="27">
        <v>1110</v>
      </c>
      <c r="E1122" s="27">
        <v>88</v>
      </c>
      <c r="F1122" s="28">
        <v>62</v>
      </c>
      <c r="G1122" s="29">
        <f t="shared" si="142"/>
        <v>-0.31944444444444403</v>
      </c>
      <c r="H1122" s="29">
        <f t="shared" si="143"/>
        <v>0.11805555555555575</v>
      </c>
      <c r="I1122" s="29">
        <f t="shared" si="137"/>
        <v>17.222222222222221</v>
      </c>
      <c r="J1122" s="29">
        <f>'Data (2)'!$I$4*G1122</f>
        <v>-338.61111111111069</v>
      </c>
      <c r="K1122" s="29">
        <f>('Data (2)'!$E$4*1.225*I1122^2)/2</f>
        <v>122.91723421736111</v>
      </c>
      <c r="L1122" s="29">
        <f>J1122+K1122+'Data (2)'!$G$4</f>
        <v>-80.512076893749565</v>
      </c>
      <c r="M1122" s="29">
        <f t="shared" si="138"/>
        <v>-1.386596879836798</v>
      </c>
      <c r="N1122" s="29">
        <f t="shared" si="139"/>
        <v>0</v>
      </c>
      <c r="O1122" s="30">
        <f t="shared" si="140"/>
        <v>1.386596879836798</v>
      </c>
      <c r="P1122" s="29">
        <f>SUM($N$12:N1122)</f>
        <v>3192.1176576329694</v>
      </c>
      <c r="Q1122" s="29">
        <f>SUM($O$12:O1122)</f>
        <v>1192.239464902467</v>
      </c>
      <c r="R1122" s="29">
        <f t="shared" si="141"/>
        <v>1073.0155184122204</v>
      </c>
      <c r="S1122" s="29">
        <f t="shared" si="141"/>
        <v>965.71396657099842</v>
      </c>
      <c r="T1122" s="29">
        <f t="shared" si="136"/>
        <v>2226.4036910619711</v>
      </c>
    </row>
    <row r="1123" spans="3:20" x14ac:dyDescent="0.3">
      <c r="C1123" s="27" t="s">
        <v>23</v>
      </c>
      <c r="D1123" s="27">
        <v>1111</v>
      </c>
      <c r="E1123" s="27">
        <v>89</v>
      </c>
      <c r="F1123" s="28">
        <v>61.2</v>
      </c>
      <c r="G1123" s="29">
        <f t="shared" si="142"/>
        <v>-9.7222222222222612E-2</v>
      </c>
      <c r="H1123" s="29">
        <f t="shared" si="143"/>
        <v>0.25694444444444414</v>
      </c>
      <c r="I1123" s="29">
        <f t="shared" si="137"/>
        <v>17</v>
      </c>
      <c r="J1123" s="29">
        <f>'Data (2)'!$I$4*G1123</f>
        <v>-103.05555555555597</v>
      </c>
      <c r="K1123" s="29">
        <f>('Data (2)'!$E$4*1.225*I1123^2)/2</f>
        <v>119.76564144825001</v>
      </c>
      <c r="L1123" s="29">
        <f>J1123+K1123+'Data (2)'!$G$4</f>
        <v>151.89188589269406</v>
      </c>
      <c r="M1123" s="29">
        <f t="shared" si="138"/>
        <v>2.5821620601757989</v>
      </c>
      <c r="N1123" s="29">
        <f t="shared" si="139"/>
        <v>2.5821620601757989</v>
      </c>
      <c r="O1123" s="30">
        <f t="shared" si="140"/>
        <v>0</v>
      </c>
      <c r="P1123" s="29">
        <f>SUM($N$12:N1123)</f>
        <v>3194.6998196931454</v>
      </c>
      <c r="Q1123" s="29">
        <f>SUM($O$12:O1123)</f>
        <v>1192.239464902467</v>
      </c>
      <c r="R1123" s="29">
        <f t="shared" si="141"/>
        <v>1073.0155184122204</v>
      </c>
      <c r="S1123" s="29">
        <f t="shared" si="141"/>
        <v>965.71396657099842</v>
      </c>
      <c r="T1123" s="29">
        <f t="shared" si="136"/>
        <v>2228.9858531221471</v>
      </c>
    </row>
    <row r="1124" spans="3:20" x14ac:dyDescent="0.3">
      <c r="C1124" s="27" t="s">
        <v>23</v>
      </c>
      <c r="D1124" s="27">
        <v>1112</v>
      </c>
      <c r="E1124" s="27">
        <v>90</v>
      </c>
      <c r="F1124" s="28">
        <v>61.3</v>
      </c>
      <c r="G1124" s="29">
        <f t="shared" si="142"/>
        <v>0.19444444444444425</v>
      </c>
      <c r="H1124" s="29">
        <f t="shared" si="143"/>
        <v>0.32638888888888912</v>
      </c>
      <c r="I1124" s="29">
        <f t="shared" si="137"/>
        <v>17.027777777777775</v>
      </c>
      <c r="J1124" s="29">
        <f>'Data (2)'!$I$4*G1124</f>
        <v>206.11111111111092</v>
      </c>
      <c r="K1124" s="29">
        <f>('Data (2)'!$E$4*1.225*I1124^2)/2</f>
        <v>120.15735219725171</v>
      </c>
      <c r="L1124" s="29">
        <f>J1124+K1124+'Data (2)'!$G$4</f>
        <v>461.45026330836265</v>
      </c>
      <c r="M1124" s="29">
        <f t="shared" si="138"/>
        <v>7.857472539111841</v>
      </c>
      <c r="N1124" s="29">
        <f t="shared" si="139"/>
        <v>7.857472539111841</v>
      </c>
      <c r="O1124" s="30">
        <f t="shared" si="140"/>
        <v>0</v>
      </c>
      <c r="P1124" s="29">
        <f>SUM($N$12:N1124)</f>
        <v>3202.5572922322572</v>
      </c>
      <c r="Q1124" s="29">
        <f>SUM($O$12:O1124)</f>
        <v>1192.239464902467</v>
      </c>
      <c r="R1124" s="29">
        <f t="shared" si="141"/>
        <v>1073.0155184122204</v>
      </c>
      <c r="S1124" s="29">
        <f t="shared" si="141"/>
        <v>965.71396657099842</v>
      </c>
      <c r="T1124" s="29">
        <f t="shared" si="136"/>
        <v>2236.8433256612589</v>
      </c>
    </row>
    <row r="1125" spans="3:20" x14ac:dyDescent="0.3">
      <c r="C1125" s="27" t="s">
        <v>23</v>
      </c>
      <c r="D1125" s="27">
        <v>1113</v>
      </c>
      <c r="E1125" s="27">
        <v>91</v>
      </c>
      <c r="F1125" s="28">
        <v>62.6</v>
      </c>
      <c r="G1125" s="29">
        <f t="shared" si="142"/>
        <v>0.55555555555555558</v>
      </c>
      <c r="H1125" s="29">
        <f t="shared" si="143"/>
        <v>0.27777777777777779</v>
      </c>
      <c r="I1125" s="29">
        <f t="shared" si="137"/>
        <v>17.388888888888889</v>
      </c>
      <c r="J1125" s="29">
        <f>'Data (2)'!$I$4*G1125</f>
        <v>588.88888888888891</v>
      </c>
      <c r="K1125" s="29">
        <f>('Data (2)'!$E$4*1.225*I1125^2)/2</f>
        <v>125.30778895984031</v>
      </c>
      <c r="L1125" s="29">
        <f>J1125+K1125+'Data (2)'!$G$4</f>
        <v>849.37847784872929</v>
      </c>
      <c r="M1125" s="29">
        <f t="shared" si="138"/>
        <v>14.769747975925126</v>
      </c>
      <c r="N1125" s="29">
        <f t="shared" si="139"/>
        <v>14.769747975925126</v>
      </c>
      <c r="O1125" s="30">
        <f t="shared" si="140"/>
        <v>0</v>
      </c>
      <c r="P1125" s="29">
        <f>SUM($N$12:N1125)</f>
        <v>3217.3270402081821</v>
      </c>
      <c r="Q1125" s="29">
        <f>SUM($O$12:O1125)</f>
        <v>1192.239464902467</v>
      </c>
      <c r="R1125" s="29">
        <f t="shared" si="141"/>
        <v>1073.0155184122204</v>
      </c>
      <c r="S1125" s="29">
        <f t="shared" si="141"/>
        <v>965.71396657099842</v>
      </c>
      <c r="T1125" s="29">
        <f t="shared" si="136"/>
        <v>2251.6130736371838</v>
      </c>
    </row>
    <row r="1126" spans="3:20" x14ac:dyDescent="0.3">
      <c r="C1126" s="27" t="s">
        <v>23</v>
      </c>
      <c r="D1126" s="27">
        <v>1114</v>
      </c>
      <c r="E1126" s="27">
        <v>92</v>
      </c>
      <c r="F1126" s="28">
        <v>65.3</v>
      </c>
      <c r="G1126" s="29">
        <f t="shared" si="142"/>
        <v>0.74999999999999978</v>
      </c>
      <c r="H1126" s="29">
        <f t="shared" si="143"/>
        <v>6.9444444444450304E-3</v>
      </c>
      <c r="I1126" s="29">
        <f t="shared" si="137"/>
        <v>18.138888888888889</v>
      </c>
      <c r="J1126" s="29">
        <f>'Data (2)'!$I$4*G1126</f>
        <v>794.99999999999977</v>
      </c>
      <c r="K1126" s="29">
        <f>('Data (2)'!$E$4*1.225*I1126^2)/2</f>
        <v>136.35019491516843</v>
      </c>
      <c r="L1126" s="29">
        <f>J1126+K1126+'Data (2)'!$G$4</f>
        <v>1066.5319949151683</v>
      </c>
      <c r="M1126" s="29">
        <f t="shared" si="138"/>
        <v>19.345705352211247</v>
      </c>
      <c r="N1126" s="29">
        <f t="shared" si="139"/>
        <v>19.345705352211247</v>
      </c>
      <c r="O1126" s="30">
        <f t="shared" si="140"/>
        <v>0</v>
      </c>
      <c r="P1126" s="29">
        <f>SUM($N$12:N1126)</f>
        <v>3236.6727455603932</v>
      </c>
      <c r="Q1126" s="29">
        <f>SUM($O$12:O1126)</f>
        <v>1192.239464902467</v>
      </c>
      <c r="R1126" s="29">
        <f t="shared" si="141"/>
        <v>1073.0155184122204</v>
      </c>
      <c r="S1126" s="29">
        <f t="shared" si="141"/>
        <v>965.71396657099842</v>
      </c>
      <c r="T1126" s="29">
        <f t="shared" si="136"/>
        <v>2270.9587789893949</v>
      </c>
    </row>
    <row r="1127" spans="3:20" x14ac:dyDescent="0.3">
      <c r="C1127" s="27" t="s">
        <v>23</v>
      </c>
      <c r="D1127" s="27">
        <v>1115</v>
      </c>
      <c r="E1127" s="27">
        <v>93</v>
      </c>
      <c r="F1127" s="28">
        <v>68</v>
      </c>
      <c r="G1127" s="29">
        <f t="shared" si="142"/>
        <v>0.56944444444444564</v>
      </c>
      <c r="H1127" s="29">
        <f t="shared" si="143"/>
        <v>-0.25694444444444414</v>
      </c>
      <c r="I1127" s="29">
        <f t="shared" si="137"/>
        <v>18.888888888888889</v>
      </c>
      <c r="J1127" s="29">
        <f>'Data (2)'!$I$4*G1127</f>
        <v>603.61111111111234</v>
      </c>
      <c r="K1127" s="29">
        <f>('Data (2)'!$E$4*1.225*I1127^2)/2</f>
        <v>147.85881660277778</v>
      </c>
      <c r="L1127" s="29">
        <f>J1127+K1127+'Data (2)'!$G$4</f>
        <v>886.65172771389007</v>
      </c>
      <c r="M1127" s="29">
        <f t="shared" si="138"/>
        <v>16.747865967929037</v>
      </c>
      <c r="N1127" s="29">
        <f t="shared" si="139"/>
        <v>16.747865967929037</v>
      </c>
      <c r="O1127" s="30">
        <f t="shared" si="140"/>
        <v>0</v>
      </c>
      <c r="P1127" s="29">
        <f>SUM($N$12:N1127)</f>
        <v>3253.4206115283223</v>
      </c>
      <c r="Q1127" s="29">
        <f>SUM($O$12:O1127)</f>
        <v>1192.239464902467</v>
      </c>
      <c r="R1127" s="29">
        <f t="shared" si="141"/>
        <v>1073.0155184122204</v>
      </c>
      <c r="S1127" s="29">
        <f t="shared" si="141"/>
        <v>965.71396657099842</v>
      </c>
      <c r="T1127" s="29">
        <f t="shared" si="136"/>
        <v>2287.706644957324</v>
      </c>
    </row>
    <row r="1128" spans="3:20" x14ac:dyDescent="0.3">
      <c r="C1128" s="27" t="s">
        <v>23</v>
      </c>
      <c r="D1128" s="27">
        <v>1116</v>
      </c>
      <c r="E1128" s="27">
        <v>94</v>
      </c>
      <c r="F1128" s="28">
        <v>69.400000000000006</v>
      </c>
      <c r="G1128" s="29">
        <f t="shared" si="142"/>
        <v>0.23611111111111149</v>
      </c>
      <c r="H1128" s="29">
        <f t="shared" si="143"/>
        <v>-0.29166666666666785</v>
      </c>
      <c r="I1128" s="29">
        <f t="shared" si="137"/>
        <v>19.277777777777779</v>
      </c>
      <c r="J1128" s="29">
        <f>'Data (2)'!$I$4*G1128</f>
        <v>250.27777777777817</v>
      </c>
      <c r="K1128" s="29">
        <f>('Data (2)'!$E$4*1.225*I1128^2)/2</f>
        <v>154.00979453567362</v>
      </c>
      <c r="L1128" s="29">
        <f>J1128+K1128+'Data (2)'!$G$4</f>
        <v>539.4693723134518</v>
      </c>
      <c r="M1128" s="29">
        <f t="shared" si="138"/>
        <v>10.399770677375987</v>
      </c>
      <c r="N1128" s="29">
        <f t="shared" si="139"/>
        <v>10.399770677375987</v>
      </c>
      <c r="O1128" s="30">
        <f t="shared" si="140"/>
        <v>0</v>
      </c>
      <c r="P1128" s="29">
        <f>SUM($N$12:N1128)</f>
        <v>3263.8203822056985</v>
      </c>
      <c r="Q1128" s="29">
        <f>SUM($O$12:O1128)</f>
        <v>1192.239464902467</v>
      </c>
      <c r="R1128" s="29">
        <f t="shared" si="141"/>
        <v>1073.0155184122204</v>
      </c>
      <c r="S1128" s="29">
        <f t="shared" si="141"/>
        <v>965.71396657099842</v>
      </c>
      <c r="T1128" s="29">
        <f t="shared" si="136"/>
        <v>2298.1064156347002</v>
      </c>
    </row>
    <row r="1129" spans="3:20" x14ac:dyDescent="0.3">
      <c r="C1129" s="27" t="s">
        <v>23</v>
      </c>
      <c r="D1129" s="27">
        <v>1117</v>
      </c>
      <c r="E1129" s="27">
        <v>95</v>
      </c>
      <c r="F1129" s="28">
        <v>69.7</v>
      </c>
      <c r="G1129" s="29">
        <f t="shared" si="142"/>
        <v>-1.3888888888890073E-2</v>
      </c>
      <c r="H1129" s="29">
        <f t="shared" si="143"/>
        <v>-0.22916666666666746</v>
      </c>
      <c r="I1129" s="29">
        <f t="shared" si="137"/>
        <v>19.361111111111111</v>
      </c>
      <c r="J1129" s="29">
        <f>'Data (2)'!$I$4*G1129</f>
        <v>-14.722222222223477</v>
      </c>
      <c r="K1129" s="29">
        <f>('Data (2)'!$E$4*1.225*I1129^2)/2</f>
        <v>155.34416919329342</v>
      </c>
      <c r="L1129" s="29">
        <f>J1129+K1129+'Data (2)'!$G$4</f>
        <v>275.80374697106993</v>
      </c>
      <c r="M1129" s="29">
        <f t="shared" si="138"/>
        <v>5.3398669899676596</v>
      </c>
      <c r="N1129" s="29">
        <f t="shared" si="139"/>
        <v>5.3398669899676596</v>
      </c>
      <c r="O1129" s="30">
        <f t="shared" si="140"/>
        <v>0</v>
      </c>
      <c r="P1129" s="29">
        <f>SUM($N$12:N1129)</f>
        <v>3269.160249195666</v>
      </c>
      <c r="Q1129" s="29">
        <f>SUM($O$12:O1129)</f>
        <v>1192.239464902467</v>
      </c>
      <c r="R1129" s="29">
        <f t="shared" si="141"/>
        <v>1073.0155184122204</v>
      </c>
      <c r="S1129" s="29">
        <f t="shared" si="141"/>
        <v>965.71396657099842</v>
      </c>
      <c r="T1129" s="29">
        <f t="shared" si="136"/>
        <v>2303.4462826246677</v>
      </c>
    </row>
    <row r="1130" spans="3:20" x14ac:dyDescent="0.3">
      <c r="C1130" s="27" t="s">
        <v>23</v>
      </c>
      <c r="D1130" s="27">
        <v>1118</v>
      </c>
      <c r="E1130" s="27">
        <v>96</v>
      </c>
      <c r="F1130" s="28">
        <v>69.3</v>
      </c>
      <c r="G1130" s="29">
        <f t="shared" si="142"/>
        <v>-0.2222222222222234</v>
      </c>
      <c r="H1130" s="29">
        <f t="shared" si="143"/>
        <v>-0.15972222222222104</v>
      </c>
      <c r="I1130" s="29">
        <f t="shared" si="137"/>
        <v>19.25</v>
      </c>
      <c r="J1130" s="29">
        <f>'Data (2)'!$I$4*G1130</f>
        <v>-235.55555555555679</v>
      </c>
      <c r="K1130" s="29">
        <f>('Data (2)'!$E$4*1.225*I1130^2)/2</f>
        <v>153.56628203864065</v>
      </c>
      <c r="L1130" s="29">
        <f>J1130+K1130+'Data (2)'!$G$4</f>
        <v>53.192526483083867</v>
      </c>
      <c r="M1130" s="29">
        <f t="shared" si="138"/>
        <v>1.0239561347993644</v>
      </c>
      <c r="N1130" s="29">
        <f t="shared" si="139"/>
        <v>1.0239561347993644</v>
      </c>
      <c r="O1130" s="30">
        <f t="shared" si="140"/>
        <v>0</v>
      </c>
      <c r="P1130" s="29">
        <f>SUM($N$12:N1130)</f>
        <v>3270.1842053304654</v>
      </c>
      <c r="Q1130" s="29">
        <f>SUM($O$12:O1130)</f>
        <v>1192.239464902467</v>
      </c>
      <c r="R1130" s="29">
        <f t="shared" si="141"/>
        <v>1073.0155184122204</v>
      </c>
      <c r="S1130" s="29">
        <f t="shared" si="141"/>
        <v>965.71396657099842</v>
      </c>
      <c r="T1130" s="29">
        <f t="shared" si="136"/>
        <v>2304.4702387594671</v>
      </c>
    </row>
    <row r="1131" spans="3:20" x14ac:dyDescent="0.3">
      <c r="C1131" s="27" t="s">
        <v>23</v>
      </c>
      <c r="D1131" s="27">
        <v>1119</v>
      </c>
      <c r="E1131" s="27">
        <v>97</v>
      </c>
      <c r="F1131" s="28">
        <v>68.099999999999994</v>
      </c>
      <c r="G1131" s="29">
        <f t="shared" si="142"/>
        <v>-0.33333333333333215</v>
      </c>
      <c r="H1131" s="29">
        <f t="shared" si="143"/>
        <v>-2.0833333333332135E-2</v>
      </c>
      <c r="I1131" s="29">
        <f t="shared" si="137"/>
        <v>18.916666666666664</v>
      </c>
      <c r="J1131" s="29">
        <f>'Data (2)'!$I$4*G1131</f>
        <v>-353.33333333333206</v>
      </c>
      <c r="K1131" s="29">
        <f>('Data (2)'!$E$4*1.225*I1131^2)/2</f>
        <v>148.29401523901561</v>
      </c>
      <c r="L1131" s="29">
        <f>J1131+K1131+'Data (2)'!$G$4</f>
        <v>-69.857518094316447</v>
      </c>
      <c r="M1131" s="29">
        <f t="shared" si="138"/>
        <v>-1.3214713839508192</v>
      </c>
      <c r="N1131" s="29">
        <f t="shared" si="139"/>
        <v>0</v>
      </c>
      <c r="O1131" s="30">
        <f t="shared" si="140"/>
        <v>1.3214713839508192</v>
      </c>
      <c r="P1131" s="29">
        <f>SUM($N$12:N1131)</f>
        <v>3270.1842053304654</v>
      </c>
      <c r="Q1131" s="29">
        <f>SUM($O$12:O1131)</f>
        <v>1193.5609362864179</v>
      </c>
      <c r="R1131" s="29">
        <f t="shared" si="141"/>
        <v>1074.2048426577762</v>
      </c>
      <c r="S1131" s="29">
        <f t="shared" si="141"/>
        <v>966.78435839199858</v>
      </c>
      <c r="T1131" s="29">
        <f t="shared" si="136"/>
        <v>2303.3998469384669</v>
      </c>
    </row>
    <row r="1132" spans="3:20" x14ac:dyDescent="0.3">
      <c r="C1132" s="27" t="s">
        <v>23</v>
      </c>
      <c r="D1132" s="27">
        <v>1120</v>
      </c>
      <c r="E1132" s="27">
        <v>98</v>
      </c>
      <c r="F1132" s="28">
        <v>66.900000000000006</v>
      </c>
      <c r="G1132" s="29">
        <f t="shared" si="142"/>
        <v>-0.26388888888888767</v>
      </c>
      <c r="H1132" s="29">
        <f t="shared" si="143"/>
        <v>8.3333333333332552E-2</v>
      </c>
      <c r="I1132" s="29">
        <f t="shared" si="137"/>
        <v>18.583333333333336</v>
      </c>
      <c r="J1132" s="29">
        <f>'Data (2)'!$I$4*G1132</f>
        <v>-279.72222222222092</v>
      </c>
      <c r="K1132" s="29">
        <f>('Data (2)'!$E$4*1.225*I1132^2)/2</f>
        <v>143.11384043589069</v>
      </c>
      <c r="L1132" s="29">
        <f>J1132+K1132+'Data (2)'!$G$4</f>
        <v>-1.4265817863302175</v>
      </c>
      <c r="M1132" s="29">
        <f t="shared" si="138"/>
        <v>-2.6510644862636545E-2</v>
      </c>
      <c r="N1132" s="29">
        <f t="shared" si="139"/>
        <v>0</v>
      </c>
      <c r="O1132" s="30">
        <f t="shared" si="140"/>
        <v>2.6510644862636545E-2</v>
      </c>
      <c r="P1132" s="29">
        <f>SUM($N$12:N1132)</f>
        <v>3270.1842053304654</v>
      </c>
      <c r="Q1132" s="29">
        <f>SUM($O$12:O1132)</f>
        <v>1193.5874469312805</v>
      </c>
      <c r="R1132" s="29">
        <f t="shared" si="141"/>
        <v>1074.2287022381524</v>
      </c>
      <c r="S1132" s="29">
        <f t="shared" si="141"/>
        <v>966.80583201433717</v>
      </c>
      <c r="T1132" s="29">
        <f t="shared" si="136"/>
        <v>2303.3783733161281</v>
      </c>
    </row>
    <row r="1133" spans="3:20" x14ac:dyDescent="0.3">
      <c r="C1133" s="27" t="s">
        <v>23</v>
      </c>
      <c r="D1133" s="27">
        <v>1121</v>
      </c>
      <c r="E1133" s="27">
        <v>99</v>
      </c>
      <c r="F1133" s="28">
        <v>66.2</v>
      </c>
      <c r="G1133" s="29">
        <f t="shared" si="142"/>
        <v>-0.16666666666666705</v>
      </c>
      <c r="H1133" s="29">
        <f t="shared" si="143"/>
        <v>4.1666666666666255E-2</v>
      </c>
      <c r="I1133" s="29">
        <f t="shared" si="137"/>
        <v>18.388888888888889</v>
      </c>
      <c r="J1133" s="29">
        <f>'Data (2)'!$I$4*G1133</f>
        <v>-176.66666666666706</v>
      </c>
      <c r="K1133" s="29">
        <f>('Data (2)'!$E$4*1.225*I1133^2)/2</f>
        <v>140.13460039634032</v>
      </c>
      <c r="L1133" s="29">
        <f>J1133+K1133+'Data (2)'!$G$4</f>
        <v>98.649733729673272</v>
      </c>
      <c r="M1133" s="29">
        <f t="shared" si="138"/>
        <v>1.8140589924734363</v>
      </c>
      <c r="N1133" s="29">
        <f t="shared" si="139"/>
        <v>1.8140589924734363</v>
      </c>
      <c r="O1133" s="30">
        <f t="shared" si="140"/>
        <v>0</v>
      </c>
      <c r="P1133" s="29">
        <f>SUM($N$12:N1133)</f>
        <v>3271.9982643229387</v>
      </c>
      <c r="Q1133" s="29">
        <f>SUM($O$12:O1133)</f>
        <v>1193.5874469312805</v>
      </c>
      <c r="R1133" s="29">
        <f t="shared" si="141"/>
        <v>1074.2287022381524</v>
      </c>
      <c r="S1133" s="29">
        <f t="shared" si="141"/>
        <v>966.80583201433717</v>
      </c>
      <c r="T1133" s="29">
        <f t="shared" si="136"/>
        <v>2305.1924323086014</v>
      </c>
    </row>
    <row r="1134" spans="3:20" x14ac:dyDescent="0.3">
      <c r="C1134" s="27" t="s">
        <v>23</v>
      </c>
      <c r="D1134" s="27">
        <v>1122</v>
      </c>
      <c r="E1134" s="27">
        <v>100</v>
      </c>
      <c r="F1134" s="28">
        <v>65.7</v>
      </c>
      <c r="G1134" s="29">
        <f t="shared" si="142"/>
        <v>-0.18055555555555516</v>
      </c>
      <c r="H1134" s="29">
        <f t="shared" si="143"/>
        <v>-9.0277777777777582E-2</v>
      </c>
      <c r="I1134" s="29">
        <f t="shared" si="137"/>
        <v>18.25</v>
      </c>
      <c r="J1134" s="29">
        <f>'Data (2)'!$I$4*G1134</f>
        <v>-191.38888888888849</v>
      </c>
      <c r="K1134" s="29">
        <f>('Data (2)'!$E$4*1.225*I1134^2)/2</f>
        <v>138.02575762926563</v>
      </c>
      <c r="L1134" s="29">
        <f>J1134+K1134+'Data (2)'!$G$4</f>
        <v>81.818668740377149</v>
      </c>
      <c r="M1134" s="29">
        <f t="shared" si="138"/>
        <v>1.4931907045118831</v>
      </c>
      <c r="N1134" s="29">
        <f t="shared" si="139"/>
        <v>1.4931907045118831</v>
      </c>
      <c r="O1134" s="30">
        <f t="shared" si="140"/>
        <v>0</v>
      </c>
      <c r="P1134" s="29">
        <f>SUM($N$12:N1134)</f>
        <v>3273.4914550274507</v>
      </c>
      <c r="Q1134" s="29">
        <f>SUM($O$12:O1134)</f>
        <v>1193.5874469312805</v>
      </c>
      <c r="R1134" s="29">
        <f t="shared" si="141"/>
        <v>1074.2287022381524</v>
      </c>
      <c r="S1134" s="29">
        <f t="shared" si="141"/>
        <v>966.80583201433717</v>
      </c>
      <c r="T1134" s="29">
        <f t="shared" si="136"/>
        <v>2306.6856230131134</v>
      </c>
    </row>
    <row r="1135" spans="3:20" x14ac:dyDescent="0.3">
      <c r="C1135" s="27" t="s">
        <v>23</v>
      </c>
      <c r="D1135" s="27">
        <v>1123</v>
      </c>
      <c r="E1135" s="27">
        <v>101</v>
      </c>
      <c r="F1135" s="28">
        <v>64.900000000000006</v>
      </c>
      <c r="G1135" s="29">
        <f t="shared" si="142"/>
        <v>-0.34722222222222221</v>
      </c>
      <c r="H1135" s="29">
        <f t="shared" si="143"/>
        <v>-0.22916666666666746</v>
      </c>
      <c r="I1135" s="29">
        <f t="shared" si="137"/>
        <v>18.027777777777779</v>
      </c>
      <c r="J1135" s="29">
        <f>'Data (2)'!$I$4*G1135</f>
        <v>-368.05555555555554</v>
      </c>
      <c r="K1135" s="29">
        <f>('Data (2)'!$E$4*1.225*I1135^2)/2</f>
        <v>134.68486464512674</v>
      </c>
      <c r="L1135" s="29">
        <f>J1135+K1135+'Data (2)'!$G$4</f>
        <v>-98.188890910428796</v>
      </c>
      <c r="M1135" s="29">
        <f t="shared" si="138"/>
        <v>-1.7701275055796748</v>
      </c>
      <c r="N1135" s="29">
        <f t="shared" si="139"/>
        <v>0</v>
      </c>
      <c r="O1135" s="30">
        <f t="shared" si="140"/>
        <v>1.7701275055796748</v>
      </c>
      <c r="P1135" s="29">
        <f>SUM($N$12:N1135)</f>
        <v>3273.4914550274507</v>
      </c>
      <c r="Q1135" s="29">
        <f>SUM($O$12:O1135)</f>
        <v>1195.3575744368602</v>
      </c>
      <c r="R1135" s="29">
        <f t="shared" si="141"/>
        <v>1075.8218169931743</v>
      </c>
      <c r="S1135" s="29">
        <f t="shared" si="141"/>
        <v>968.23963529385685</v>
      </c>
      <c r="T1135" s="29">
        <f t="shared" si="136"/>
        <v>2305.2518197335939</v>
      </c>
    </row>
    <row r="1136" spans="3:20" x14ac:dyDescent="0.3">
      <c r="C1136" s="27" t="s">
        <v>23</v>
      </c>
      <c r="D1136" s="27">
        <v>1124</v>
      </c>
      <c r="E1136" s="27">
        <v>102</v>
      </c>
      <c r="F1136" s="28">
        <v>63.2</v>
      </c>
      <c r="G1136" s="29">
        <f t="shared" si="142"/>
        <v>-0.63888888888889006</v>
      </c>
      <c r="H1136" s="29">
        <f t="shared" si="143"/>
        <v>-0.34027777777777818</v>
      </c>
      <c r="I1136" s="29">
        <f t="shared" si="137"/>
        <v>17.555555555555557</v>
      </c>
      <c r="J1136" s="29">
        <f>'Data (2)'!$I$4*G1136</f>
        <v>-677.22222222222342</v>
      </c>
      <c r="K1136" s="29">
        <f>('Data (2)'!$E$4*1.225*I1136^2)/2</f>
        <v>127.72136670144447</v>
      </c>
      <c r="L1136" s="29">
        <f>J1136+K1136+'Data (2)'!$G$4</f>
        <v>-414.31905552077893</v>
      </c>
      <c r="M1136" s="29">
        <f t="shared" si="138"/>
        <v>-7.2736011969203416</v>
      </c>
      <c r="N1136" s="29">
        <f t="shared" si="139"/>
        <v>0</v>
      </c>
      <c r="O1136" s="30">
        <f t="shared" si="140"/>
        <v>7.2736011969203416</v>
      </c>
      <c r="P1136" s="29">
        <f>SUM($N$12:N1136)</f>
        <v>3273.4914550274507</v>
      </c>
      <c r="Q1136" s="29">
        <f>SUM($O$12:O1136)</f>
        <v>1202.6311756337805</v>
      </c>
      <c r="R1136" s="29">
        <f t="shared" si="141"/>
        <v>1082.3680580704024</v>
      </c>
      <c r="S1136" s="29">
        <f t="shared" si="141"/>
        <v>974.13125226336217</v>
      </c>
      <c r="T1136" s="29">
        <f t="shared" si="136"/>
        <v>2299.3602027640886</v>
      </c>
    </row>
    <row r="1137" spans="3:20" x14ac:dyDescent="0.3">
      <c r="C1137" s="27" t="s">
        <v>23</v>
      </c>
      <c r="D1137" s="27">
        <v>1125</v>
      </c>
      <c r="E1137" s="27">
        <v>103</v>
      </c>
      <c r="F1137" s="28">
        <v>60.3</v>
      </c>
      <c r="G1137" s="29">
        <f t="shared" si="142"/>
        <v>-1.0277777777777786</v>
      </c>
      <c r="H1137" s="29">
        <f t="shared" si="143"/>
        <v>-0.36111111111111033</v>
      </c>
      <c r="I1137" s="29">
        <f t="shared" si="137"/>
        <v>16.75</v>
      </c>
      <c r="J1137" s="29">
        <f>'Data (2)'!$I$4*G1137</f>
        <v>-1089.4444444444453</v>
      </c>
      <c r="K1137" s="29">
        <f>('Data (2)'!$E$4*1.225*I1137^2)/2</f>
        <v>116.26902345614063</v>
      </c>
      <c r="L1137" s="29">
        <f>J1137+K1137+'Data (2)'!$G$4</f>
        <v>-837.99362098830466</v>
      </c>
      <c r="M1137" s="29">
        <f t="shared" si="138"/>
        <v>-14.036393151554103</v>
      </c>
      <c r="N1137" s="29">
        <f t="shared" si="139"/>
        <v>0</v>
      </c>
      <c r="O1137" s="30">
        <f t="shared" si="140"/>
        <v>14.036393151554103</v>
      </c>
      <c r="P1137" s="29">
        <f>SUM($N$12:N1137)</f>
        <v>3273.4914550274507</v>
      </c>
      <c r="Q1137" s="29">
        <f>SUM($O$12:O1137)</f>
        <v>1216.6675687853347</v>
      </c>
      <c r="R1137" s="29">
        <f t="shared" si="141"/>
        <v>1095.0008119068011</v>
      </c>
      <c r="S1137" s="29">
        <f t="shared" si="141"/>
        <v>985.50073071612098</v>
      </c>
      <c r="T1137" s="29">
        <f t="shared" si="136"/>
        <v>2287.9907243113298</v>
      </c>
    </row>
    <row r="1138" spans="3:20" x14ac:dyDescent="0.3">
      <c r="C1138" s="27" t="s">
        <v>23</v>
      </c>
      <c r="D1138" s="27">
        <v>1126</v>
      </c>
      <c r="E1138" s="27">
        <v>104</v>
      </c>
      <c r="F1138" s="28">
        <v>55.8</v>
      </c>
      <c r="G1138" s="29">
        <f t="shared" si="142"/>
        <v>-1.3611111111111107</v>
      </c>
      <c r="H1138" s="29">
        <f t="shared" si="143"/>
        <v>-0.22222222222222143</v>
      </c>
      <c r="I1138" s="29">
        <f t="shared" si="137"/>
        <v>15.499999999999998</v>
      </c>
      <c r="J1138" s="29">
        <f>'Data (2)'!$I$4*G1138</f>
        <v>-1442.7777777777774</v>
      </c>
      <c r="K1138" s="29">
        <f>('Data (2)'!$E$4*1.225*I1138^2)/2</f>
        <v>99.56295971606248</v>
      </c>
      <c r="L1138" s="29">
        <f>J1138+K1138+'Data (2)'!$G$4</f>
        <v>-1208.0330180617148</v>
      </c>
      <c r="M1138" s="29">
        <f t="shared" si="138"/>
        <v>-18.724511779956579</v>
      </c>
      <c r="N1138" s="29">
        <f t="shared" si="139"/>
        <v>0</v>
      </c>
      <c r="O1138" s="30">
        <f t="shared" si="140"/>
        <v>18.724511779956579</v>
      </c>
      <c r="P1138" s="29">
        <f>SUM($N$12:N1138)</f>
        <v>3273.4914550274507</v>
      </c>
      <c r="Q1138" s="29">
        <f>SUM($O$12:O1138)</f>
        <v>1235.3920805652913</v>
      </c>
      <c r="R1138" s="29">
        <f t="shared" si="141"/>
        <v>1111.8528725087622</v>
      </c>
      <c r="S1138" s="29">
        <f t="shared" si="141"/>
        <v>1000.667585257886</v>
      </c>
      <c r="T1138" s="29">
        <f t="shared" si="136"/>
        <v>2272.8238697695647</v>
      </c>
    </row>
    <row r="1139" spans="3:20" x14ac:dyDescent="0.3">
      <c r="C1139" s="27" t="s">
        <v>23</v>
      </c>
      <c r="D1139" s="27">
        <v>1127</v>
      </c>
      <c r="E1139" s="27">
        <v>105</v>
      </c>
      <c r="F1139" s="28">
        <v>50.5</v>
      </c>
      <c r="G1139" s="29">
        <f t="shared" si="142"/>
        <v>-1.4722222222222214</v>
      </c>
      <c r="H1139" s="29">
        <f t="shared" si="143"/>
        <v>-4.1666666666666741E-2</v>
      </c>
      <c r="I1139" s="29">
        <f t="shared" si="137"/>
        <v>14.027777777777777</v>
      </c>
      <c r="J1139" s="29">
        <f>'Data (2)'!$I$4*G1139</f>
        <v>-1560.5555555555547</v>
      </c>
      <c r="K1139" s="29">
        <f>('Data (2)'!$E$4*1.225*I1139^2)/2</f>
        <v>81.547782664626737</v>
      </c>
      <c r="L1139" s="29">
        <f>J1139+K1139+'Data (2)'!$G$4</f>
        <v>-1343.8259728909279</v>
      </c>
      <c r="M1139" s="29">
        <f t="shared" si="138"/>
        <v>-18.850892119719958</v>
      </c>
      <c r="N1139" s="29">
        <f t="shared" si="139"/>
        <v>0</v>
      </c>
      <c r="O1139" s="30">
        <f t="shared" si="140"/>
        <v>18.850892119719958</v>
      </c>
      <c r="P1139" s="29">
        <f>SUM($N$12:N1139)</f>
        <v>3273.4914550274507</v>
      </c>
      <c r="Q1139" s="29">
        <f>SUM($O$12:O1139)</f>
        <v>1254.2429726850112</v>
      </c>
      <c r="R1139" s="29">
        <f t="shared" si="141"/>
        <v>1128.8186754165101</v>
      </c>
      <c r="S1139" s="29">
        <f t="shared" si="141"/>
        <v>1015.9368078748591</v>
      </c>
      <c r="T1139" s="29">
        <f t="shared" si="136"/>
        <v>2257.5546471525913</v>
      </c>
    </row>
    <row r="1140" spans="3:20" x14ac:dyDescent="0.3">
      <c r="C1140" s="27" t="s">
        <v>23</v>
      </c>
      <c r="D1140" s="27">
        <v>1128</v>
      </c>
      <c r="E1140" s="27">
        <v>106</v>
      </c>
      <c r="F1140" s="28">
        <v>45.2</v>
      </c>
      <c r="G1140" s="29">
        <f t="shared" si="142"/>
        <v>-1.4444444444444442</v>
      </c>
      <c r="H1140" s="29">
        <f t="shared" si="143"/>
        <v>0.11111111111111072</v>
      </c>
      <c r="I1140" s="29">
        <f t="shared" si="137"/>
        <v>12.555555555555555</v>
      </c>
      <c r="J1140" s="29">
        <f>'Data (2)'!$I$4*G1140</f>
        <v>-1531.1111111111109</v>
      </c>
      <c r="K1140" s="29">
        <f>('Data (2)'!$E$4*1.225*I1140^2)/2</f>
        <v>65.329039072694457</v>
      </c>
      <c r="L1140" s="29">
        <f>J1140+K1140+'Data (2)'!$G$4</f>
        <v>-1330.6002720384163</v>
      </c>
      <c r="M1140" s="29">
        <f t="shared" si="138"/>
        <v>-16.70642563781567</v>
      </c>
      <c r="N1140" s="29">
        <f t="shared" si="139"/>
        <v>0</v>
      </c>
      <c r="O1140" s="30">
        <f t="shared" si="140"/>
        <v>16.70642563781567</v>
      </c>
      <c r="P1140" s="29">
        <f>SUM($N$12:N1140)</f>
        <v>3273.4914550274507</v>
      </c>
      <c r="Q1140" s="29">
        <f>SUM($O$12:O1140)</f>
        <v>1270.9493983228269</v>
      </c>
      <c r="R1140" s="29">
        <f t="shared" si="141"/>
        <v>1143.8544584905442</v>
      </c>
      <c r="S1140" s="29">
        <f t="shared" si="141"/>
        <v>1029.4690126414898</v>
      </c>
      <c r="T1140" s="29">
        <f t="shared" si="136"/>
        <v>2244.0224423859609</v>
      </c>
    </row>
    <row r="1141" spans="3:20" x14ac:dyDescent="0.3">
      <c r="C1141" s="27" t="s">
        <v>23</v>
      </c>
      <c r="D1141" s="27">
        <v>1129</v>
      </c>
      <c r="E1141" s="27">
        <v>107</v>
      </c>
      <c r="F1141" s="28">
        <v>40.1</v>
      </c>
      <c r="G1141" s="29">
        <f t="shared" si="142"/>
        <v>-1.25</v>
      </c>
      <c r="H1141" s="29">
        <f t="shared" si="143"/>
        <v>0.22222222222222188</v>
      </c>
      <c r="I1141" s="29">
        <f t="shared" si="137"/>
        <v>11.138888888888889</v>
      </c>
      <c r="J1141" s="29">
        <f>'Data (2)'!$I$4*G1141</f>
        <v>-1325</v>
      </c>
      <c r="K1141" s="29">
        <f>('Data (2)'!$E$4*1.225*I1141^2)/2</f>
        <v>51.418351143043409</v>
      </c>
      <c r="L1141" s="29">
        <f>J1141+K1141+'Data (2)'!$G$4</f>
        <v>-1138.3998488569566</v>
      </c>
      <c r="M1141" s="29">
        <f t="shared" si="138"/>
        <v>-12.680509427545545</v>
      </c>
      <c r="N1141" s="29">
        <f t="shared" si="139"/>
        <v>0</v>
      </c>
      <c r="O1141" s="30">
        <f t="shared" si="140"/>
        <v>12.680509427545545</v>
      </c>
      <c r="P1141" s="29">
        <f>SUM($N$12:N1141)</f>
        <v>3273.4914550274507</v>
      </c>
      <c r="Q1141" s="29">
        <f>SUM($O$12:O1141)</f>
        <v>1283.6299077503725</v>
      </c>
      <c r="R1141" s="29">
        <f t="shared" si="141"/>
        <v>1155.2669169753353</v>
      </c>
      <c r="S1141" s="29">
        <f t="shared" si="141"/>
        <v>1039.7402252778018</v>
      </c>
      <c r="T1141" s="29">
        <f t="shared" si="136"/>
        <v>2233.7512297496487</v>
      </c>
    </row>
    <row r="1142" spans="3:20" x14ac:dyDescent="0.3">
      <c r="C1142" s="27" t="s">
        <v>23</v>
      </c>
      <c r="D1142" s="27">
        <v>1130</v>
      </c>
      <c r="E1142" s="27">
        <v>108</v>
      </c>
      <c r="F1142" s="28">
        <v>36.200000000000003</v>
      </c>
      <c r="G1142" s="29">
        <f t="shared" si="142"/>
        <v>-1.0000000000000004</v>
      </c>
      <c r="H1142" s="29">
        <f t="shared" si="143"/>
        <v>0.18055555555555541</v>
      </c>
      <c r="I1142" s="29">
        <f t="shared" si="137"/>
        <v>10.055555555555555</v>
      </c>
      <c r="J1142" s="29">
        <f>'Data (2)'!$I$4*G1142</f>
        <v>-1060.0000000000005</v>
      </c>
      <c r="K1142" s="29">
        <f>('Data (2)'!$E$4*1.225*I1142^2)/2</f>
        <v>41.903137463006942</v>
      </c>
      <c r="L1142" s="29">
        <f>J1142+K1142+'Data (2)'!$G$4</f>
        <v>-882.91506253699345</v>
      </c>
      <c r="M1142" s="29">
        <f t="shared" si="138"/>
        <v>-8.8782014621775449</v>
      </c>
      <c r="N1142" s="29">
        <f t="shared" si="139"/>
        <v>0</v>
      </c>
      <c r="O1142" s="30">
        <f t="shared" si="140"/>
        <v>8.8782014621775449</v>
      </c>
      <c r="P1142" s="29">
        <f>SUM($N$12:N1142)</f>
        <v>3273.4914550274507</v>
      </c>
      <c r="Q1142" s="29">
        <f>SUM($O$12:O1142)</f>
        <v>1292.5081092125499</v>
      </c>
      <c r="R1142" s="29">
        <f t="shared" si="141"/>
        <v>1163.257298291295</v>
      </c>
      <c r="S1142" s="29">
        <f t="shared" si="141"/>
        <v>1046.9315684621656</v>
      </c>
      <c r="T1142" s="29">
        <f t="shared" si="136"/>
        <v>2226.5598865652851</v>
      </c>
    </row>
    <row r="1143" spans="3:20" x14ac:dyDescent="0.3">
      <c r="C1143" s="27" t="s">
        <v>23</v>
      </c>
      <c r="D1143" s="27">
        <v>1131</v>
      </c>
      <c r="E1143" s="27">
        <v>109</v>
      </c>
      <c r="F1143" s="28">
        <v>32.9</v>
      </c>
      <c r="G1143" s="29">
        <f t="shared" si="142"/>
        <v>-0.88888888888888917</v>
      </c>
      <c r="H1143" s="29">
        <f t="shared" si="143"/>
        <v>6.2500000000000444E-2</v>
      </c>
      <c r="I1143" s="29">
        <f t="shared" si="137"/>
        <v>9.1388888888888875</v>
      </c>
      <c r="J1143" s="29">
        <f>'Data (2)'!$I$4*G1143</f>
        <v>-942.22222222222251</v>
      </c>
      <c r="K1143" s="29">
        <f>('Data (2)'!$E$4*1.225*I1143^2)/2</f>
        <v>34.611561781793398</v>
      </c>
      <c r="L1143" s="29">
        <f>J1143+K1143+'Data (2)'!$G$4</f>
        <v>-772.42886044042916</v>
      </c>
      <c r="M1143" s="29">
        <f t="shared" si="138"/>
        <v>-7.0591415301361433</v>
      </c>
      <c r="N1143" s="29">
        <f t="shared" si="139"/>
        <v>0</v>
      </c>
      <c r="O1143" s="30">
        <f t="shared" si="140"/>
        <v>7.0591415301361433</v>
      </c>
      <c r="P1143" s="29">
        <f>SUM($N$12:N1143)</f>
        <v>3273.4914550274507</v>
      </c>
      <c r="Q1143" s="29">
        <f>SUM($O$12:O1143)</f>
        <v>1299.5672507426862</v>
      </c>
      <c r="R1143" s="29">
        <f t="shared" si="141"/>
        <v>1169.6105256684175</v>
      </c>
      <c r="S1143" s="29">
        <f t="shared" si="141"/>
        <v>1052.6494731015757</v>
      </c>
      <c r="T1143" s="29">
        <f t="shared" si="136"/>
        <v>2220.8419819258752</v>
      </c>
    </row>
    <row r="1144" spans="3:20" x14ac:dyDescent="0.3">
      <c r="C1144" s="27" t="s">
        <v>23</v>
      </c>
      <c r="D1144" s="27">
        <v>1132</v>
      </c>
      <c r="E1144" s="27">
        <v>110</v>
      </c>
      <c r="F1144" s="28">
        <v>29.8</v>
      </c>
      <c r="G1144" s="29">
        <f t="shared" si="142"/>
        <v>-0.87499999999999956</v>
      </c>
      <c r="H1144" s="29">
        <f t="shared" si="143"/>
        <v>-2.7777777777777679E-2</v>
      </c>
      <c r="I1144" s="29">
        <f t="shared" si="137"/>
        <v>8.2777777777777786</v>
      </c>
      <c r="J1144" s="29">
        <f>'Data (2)'!$I$4*G1144</f>
        <v>-927.49999999999955</v>
      </c>
      <c r="K1144" s="29">
        <f>('Data (2)'!$E$4*1.225*I1144^2)/2</f>
        <v>28.396311309673621</v>
      </c>
      <c r="L1144" s="29">
        <f>J1144+K1144+'Data (2)'!$G$4</f>
        <v>-763.92188869032589</v>
      </c>
      <c r="M1144" s="29">
        <f t="shared" si="138"/>
        <v>-6.323575634158809</v>
      </c>
      <c r="N1144" s="29">
        <f t="shared" si="139"/>
        <v>0</v>
      </c>
      <c r="O1144" s="30">
        <f t="shared" si="140"/>
        <v>6.323575634158809</v>
      </c>
      <c r="P1144" s="29">
        <f>SUM($N$12:N1144)</f>
        <v>3273.4914550274507</v>
      </c>
      <c r="Q1144" s="29">
        <f>SUM($O$12:O1144)</f>
        <v>1305.8908263768449</v>
      </c>
      <c r="R1144" s="29">
        <f t="shared" si="141"/>
        <v>1175.3017437391604</v>
      </c>
      <c r="S1144" s="29">
        <f t="shared" si="141"/>
        <v>1057.7715693652444</v>
      </c>
      <c r="T1144" s="29">
        <f t="shared" si="136"/>
        <v>2215.7198856622063</v>
      </c>
    </row>
    <row r="1145" spans="3:20" x14ac:dyDescent="0.3">
      <c r="C1145" s="27" t="s">
        <v>23</v>
      </c>
      <c r="D1145" s="27">
        <v>1133</v>
      </c>
      <c r="E1145" s="27">
        <v>111</v>
      </c>
      <c r="F1145" s="28">
        <v>26.6</v>
      </c>
      <c r="G1145" s="29">
        <f t="shared" si="142"/>
        <v>-0.94444444444444453</v>
      </c>
      <c r="H1145" s="29">
        <f t="shared" si="143"/>
        <v>-6.2500000000000444E-2</v>
      </c>
      <c r="I1145" s="29">
        <f t="shared" si="137"/>
        <v>7.3888888888888893</v>
      </c>
      <c r="J1145" s="29">
        <f>'Data (2)'!$I$4*G1145</f>
        <v>-1001.1111111111112</v>
      </c>
      <c r="K1145" s="29">
        <f>('Data (2)'!$E$4*1.225*I1145^2)/2</f>
        <v>22.62521286234028</v>
      </c>
      <c r="L1145" s="29">
        <f>J1145+K1145+'Data (2)'!$G$4</f>
        <v>-843.30409824877097</v>
      </c>
      <c r="M1145" s="29">
        <f t="shared" si="138"/>
        <v>-6.2310802815048083</v>
      </c>
      <c r="N1145" s="29">
        <f t="shared" si="139"/>
        <v>0</v>
      </c>
      <c r="O1145" s="30">
        <f t="shared" si="140"/>
        <v>6.2310802815048083</v>
      </c>
      <c r="P1145" s="29">
        <f>SUM($N$12:N1145)</f>
        <v>3273.4914550274507</v>
      </c>
      <c r="Q1145" s="29">
        <f>SUM($O$12:O1145)</f>
        <v>1312.1219066583496</v>
      </c>
      <c r="R1145" s="29">
        <f t="shared" si="141"/>
        <v>1180.9097159925147</v>
      </c>
      <c r="S1145" s="29">
        <f t="shared" si="141"/>
        <v>1062.8187443932634</v>
      </c>
      <c r="T1145" s="29">
        <f t="shared" si="136"/>
        <v>2210.6727106341873</v>
      </c>
    </row>
    <row r="1146" spans="3:20" x14ac:dyDescent="0.3">
      <c r="C1146" s="27" t="s">
        <v>23</v>
      </c>
      <c r="D1146" s="27">
        <v>1134</v>
      </c>
      <c r="E1146" s="27">
        <v>112</v>
      </c>
      <c r="F1146" s="28">
        <v>23</v>
      </c>
      <c r="G1146" s="29">
        <f t="shared" si="142"/>
        <v>-1.0000000000000004</v>
      </c>
      <c r="H1146" s="29">
        <f t="shared" si="143"/>
        <v>6.9444444444445308E-3</v>
      </c>
      <c r="I1146" s="29">
        <f t="shared" si="137"/>
        <v>6.3888888888888884</v>
      </c>
      <c r="J1146" s="29">
        <f>'Data (2)'!$I$4*G1146</f>
        <v>-1060.0000000000005</v>
      </c>
      <c r="K1146" s="29">
        <f>('Data (2)'!$E$4*1.225*I1146^2)/2</f>
        <v>16.915509079340278</v>
      </c>
      <c r="L1146" s="29">
        <f>J1146+K1146+'Data (2)'!$G$4</f>
        <v>-907.90269092066001</v>
      </c>
      <c r="M1146" s="29">
        <f t="shared" si="138"/>
        <v>-5.8004894142153267</v>
      </c>
      <c r="N1146" s="29">
        <f t="shared" si="139"/>
        <v>0</v>
      </c>
      <c r="O1146" s="30">
        <f t="shared" si="140"/>
        <v>5.8004894142153267</v>
      </c>
      <c r="P1146" s="29">
        <f>SUM($N$12:N1146)</f>
        <v>3273.4914550274507</v>
      </c>
      <c r="Q1146" s="29">
        <f>SUM($O$12:O1146)</f>
        <v>1317.9223960725649</v>
      </c>
      <c r="R1146" s="29">
        <f t="shared" si="141"/>
        <v>1186.1301564653083</v>
      </c>
      <c r="S1146" s="29">
        <f t="shared" si="141"/>
        <v>1067.5171408187775</v>
      </c>
      <c r="T1146" s="29">
        <f t="shared" si="136"/>
        <v>2205.9743142086731</v>
      </c>
    </row>
    <row r="1147" spans="3:20" x14ac:dyDescent="0.3">
      <c r="C1147" s="27" t="s">
        <v>23</v>
      </c>
      <c r="D1147" s="27">
        <v>1135</v>
      </c>
      <c r="E1147" s="27">
        <v>113</v>
      </c>
      <c r="F1147" s="28">
        <v>19.399999999999999</v>
      </c>
      <c r="G1147" s="29">
        <f t="shared" si="142"/>
        <v>-0.93055555555555547</v>
      </c>
      <c r="H1147" s="29">
        <f t="shared" si="143"/>
        <v>0.16666666666666696</v>
      </c>
      <c r="I1147" s="29">
        <f t="shared" si="137"/>
        <v>5.3888888888888884</v>
      </c>
      <c r="J1147" s="29">
        <f>'Data (2)'!$I$4*G1147</f>
        <v>-986.3888888888888</v>
      </c>
      <c r="K1147" s="29">
        <f>('Data (2)'!$E$4*1.225*I1147^2)/2</f>
        <v>12.034633264840277</v>
      </c>
      <c r="L1147" s="29">
        <f>J1147+K1147+'Data (2)'!$G$4</f>
        <v>-839.17245562404855</v>
      </c>
      <c r="M1147" s="29">
        <f t="shared" si="138"/>
        <v>-4.5222071219740396</v>
      </c>
      <c r="N1147" s="29">
        <f t="shared" si="139"/>
        <v>0</v>
      </c>
      <c r="O1147" s="30">
        <f t="shared" si="140"/>
        <v>4.5222071219740396</v>
      </c>
      <c r="P1147" s="29">
        <f>SUM($N$12:N1147)</f>
        <v>3273.4914550274507</v>
      </c>
      <c r="Q1147" s="29">
        <f>SUM($O$12:O1147)</f>
        <v>1322.444603194539</v>
      </c>
      <c r="R1147" s="29">
        <f t="shared" si="141"/>
        <v>1190.2001428750852</v>
      </c>
      <c r="S1147" s="29">
        <f t="shared" si="141"/>
        <v>1071.1801285875767</v>
      </c>
      <c r="T1147" s="29">
        <f t="shared" si="136"/>
        <v>2202.3113264398739</v>
      </c>
    </row>
    <row r="1148" spans="3:20" x14ac:dyDescent="0.3">
      <c r="C1148" s="27" t="s">
        <v>23</v>
      </c>
      <c r="D1148" s="27">
        <v>1136</v>
      </c>
      <c r="E1148" s="27">
        <v>114</v>
      </c>
      <c r="F1148" s="28">
        <v>16.3</v>
      </c>
      <c r="G1148" s="29">
        <f t="shared" si="142"/>
        <v>-0.66666666666666652</v>
      </c>
      <c r="H1148" s="29">
        <f t="shared" si="143"/>
        <v>0.31944444444444431</v>
      </c>
      <c r="I1148" s="29">
        <f t="shared" si="137"/>
        <v>4.5277777777777777</v>
      </c>
      <c r="J1148" s="29">
        <f>'Data (2)'!$I$4*G1148</f>
        <v>-706.66666666666652</v>
      </c>
      <c r="K1148" s="29">
        <f>('Data (2)'!$E$4*1.225*I1148^2)/2</f>
        <v>8.4958064410017364</v>
      </c>
      <c r="L1148" s="29">
        <f>J1148+K1148+'Data (2)'!$G$4</f>
        <v>-562.98906022566484</v>
      </c>
      <c r="M1148" s="29">
        <f t="shared" si="138"/>
        <v>-2.54908935602176</v>
      </c>
      <c r="N1148" s="29">
        <f t="shared" si="139"/>
        <v>0</v>
      </c>
      <c r="O1148" s="30">
        <f t="shared" si="140"/>
        <v>2.54908935602176</v>
      </c>
      <c r="P1148" s="29">
        <f>SUM($N$12:N1148)</f>
        <v>3273.4914550274507</v>
      </c>
      <c r="Q1148" s="29">
        <f>SUM($O$12:O1148)</f>
        <v>1324.9936925505608</v>
      </c>
      <c r="R1148" s="29">
        <f t="shared" si="141"/>
        <v>1192.4943232955047</v>
      </c>
      <c r="S1148" s="29">
        <f t="shared" si="141"/>
        <v>1073.2448909659543</v>
      </c>
      <c r="T1148" s="29">
        <f t="shared" si="136"/>
        <v>2200.2465640614964</v>
      </c>
    </row>
    <row r="1149" spans="3:20" x14ac:dyDescent="0.3">
      <c r="C1149" s="27" t="s">
        <v>23</v>
      </c>
      <c r="D1149" s="27">
        <v>1137</v>
      </c>
      <c r="E1149" s="27">
        <v>115</v>
      </c>
      <c r="F1149" s="28">
        <v>14.6</v>
      </c>
      <c r="G1149" s="29">
        <f t="shared" si="142"/>
        <v>-0.29166666666666685</v>
      </c>
      <c r="H1149" s="29">
        <f t="shared" si="143"/>
        <v>0.3125</v>
      </c>
      <c r="I1149" s="29">
        <f t="shared" si="137"/>
        <v>4.0555555555555554</v>
      </c>
      <c r="J1149" s="29">
        <f>'Data (2)'!$I$4*G1149</f>
        <v>-309.16666666666686</v>
      </c>
      <c r="K1149" s="29">
        <f>('Data (2)'!$E$4*1.225*I1149^2)/2</f>
        <v>6.8160867965069443</v>
      </c>
      <c r="L1149" s="29">
        <f>J1149+K1149+'Data (2)'!$G$4</f>
        <v>-167.16877987015988</v>
      </c>
      <c r="M1149" s="29">
        <f t="shared" si="138"/>
        <v>-0.67796227391787056</v>
      </c>
      <c r="N1149" s="29">
        <f t="shared" si="139"/>
        <v>0</v>
      </c>
      <c r="O1149" s="30">
        <f t="shared" si="140"/>
        <v>0.67796227391787056</v>
      </c>
      <c r="P1149" s="29">
        <f>SUM($N$12:N1149)</f>
        <v>3273.4914550274507</v>
      </c>
      <c r="Q1149" s="29">
        <f>SUM($O$12:O1149)</f>
        <v>1325.6716548244788</v>
      </c>
      <c r="R1149" s="29">
        <f t="shared" si="141"/>
        <v>1193.104489342031</v>
      </c>
      <c r="S1149" s="29">
        <f t="shared" si="141"/>
        <v>1073.7940404078279</v>
      </c>
      <c r="T1149" s="29">
        <f t="shared" si="136"/>
        <v>2199.6974146196226</v>
      </c>
    </row>
    <row r="1150" spans="3:20" x14ac:dyDescent="0.3">
      <c r="C1150" s="27" t="s">
        <v>23</v>
      </c>
      <c r="D1150" s="27">
        <v>1138</v>
      </c>
      <c r="E1150" s="27">
        <v>116</v>
      </c>
      <c r="F1150" s="28">
        <v>14.2</v>
      </c>
      <c r="G1150" s="29">
        <f t="shared" si="142"/>
        <v>-4.1666666666666519E-2</v>
      </c>
      <c r="H1150" s="29">
        <f t="shared" si="143"/>
        <v>0.17361111111111122</v>
      </c>
      <c r="I1150" s="29">
        <f t="shared" si="137"/>
        <v>3.9444444444444442</v>
      </c>
      <c r="J1150" s="29">
        <f>'Data (2)'!$I$4*G1150</f>
        <v>-44.166666666666508</v>
      </c>
      <c r="K1150" s="29">
        <f>('Data (2)'!$E$4*1.225*I1150^2)/2</f>
        <v>6.4477188105069443</v>
      </c>
      <c r="L1150" s="29">
        <f>J1150+K1150+'Data (2)'!$G$4</f>
        <v>97.46285214384045</v>
      </c>
      <c r="M1150" s="29">
        <f t="shared" si="138"/>
        <v>0.38443680567848171</v>
      </c>
      <c r="N1150" s="29">
        <f t="shared" si="139"/>
        <v>0.38443680567848171</v>
      </c>
      <c r="O1150" s="30">
        <f t="shared" si="140"/>
        <v>0</v>
      </c>
      <c r="P1150" s="29">
        <f>SUM($N$12:N1150)</f>
        <v>3273.8758918331291</v>
      </c>
      <c r="Q1150" s="29">
        <f>SUM($O$12:O1150)</f>
        <v>1325.6716548244788</v>
      </c>
      <c r="R1150" s="29">
        <f t="shared" si="141"/>
        <v>1193.104489342031</v>
      </c>
      <c r="S1150" s="29">
        <f t="shared" si="141"/>
        <v>1073.7940404078279</v>
      </c>
      <c r="T1150" s="29">
        <f t="shared" si="136"/>
        <v>2200.0818514253015</v>
      </c>
    </row>
    <row r="1151" spans="3:20" x14ac:dyDescent="0.3">
      <c r="C1151" s="27" t="s">
        <v>23</v>
      </c>
      <c r="D1151" s="27">
        <v>1139</v>
      </c>
      <c r="E1151" s="27">
        <v>117</v>
      </c>
      <c r="F1151" s="28">
        <v>14.3</v>
      </c>
      <c r="G1151" s="29">
        <f t="shared" si="142"/>
        <v>5.5555555555555601E-2</v>
      </c>
      <c r="H1151" s="29">
        <f t="shared" si="143"/>
        <v>7.6388888888888742E-2</v>
      </c>
      <c r="I1151" s="29">
        <f t="shared" si="137"/>
        <v>3.9722222222222223</v>
      </c>
      <c r="J1151" s="29">
        <f>'Data (2)'!$I$4*G1151</f>
        <v>58.888888888888935</v>
      </c>
      <c r="K1151" s="29">
        <f>('Data (2)'!$E$4*1.225*I1151^2)/2</f>
        <v>6.538851515376737</v>
      </c>
      <c r="L1151" s="29">
        <f>J1151+K1151+'Data (2)'!$G$4</f>
        <v>200.60954040426569</v>
      </c>
      <c r="M1151" s="29">
        <f t="shared" si="138"/>
        <v>0.79686567438361089</v>
      </c>
      <c r="N1151" s="29">
        <f t="shared" si="139"/>
        <v>0.79686567438361089</v>
      </c>
      <c r="O1151" s="30">
        <f t="shared" si="140"/>
        <v>0</v>
      </c>
      <c r="P1151" s="29">
        <f>SUM($N$12:N1151)</f>
        <v>3274.6727575075129</v>
      </c>
      <c r="Q1151" s="29">
        <f>SUM($O$12:O1151)</f>
        <v>1325.6716548244788</v>
      </c>
      <c r="R1151" s="29">
        <f t="shared" si="141"/>
        <v>1193.104489342031</v>
      </c>
      <c r="S1151" s="29">
        <f t="shared" si="141"/>
        <v>1073.7940404078279</v>
      </c>
      <c r="T1151" s="29">
        <f t="shared" si="136"/>
        <v>2200.8787170996848</v>
      </c>
    </row>
    <row r="1152" spans="3:20" x14ac:dyDescent="0.3">
      <c r="C1152" s="27" t="s">
        <v>23</v>
      </c>
      <c r="D1152" s="27">
        <v>1140</v>
      </c>
      <c r="E1152" s="27">
        <v>118</v>
      </c>
      <c r="F1152" s="28">
        <v>14.6</v>
      </c>
      <c r="G1152" s="29">
        <f t="shared" si="142"/>
        <v>0.11111111111111097</v>
      </c>
      <c r="H1152" s="29">
        <f t="shared" si="143"/>
        <v>9.7222222222222113E-2</v>
      </c>
      <c r="I1152" s="29">
        <f t="shared" si="137"/>
        <v>4.0555555555555554</v>
      </c>
      <c r="J1152" s="29">
        <f>'Data (2)'!$I$4*G1152</f>
        <v>117.77777777777763</v>
      </c>
      <c r="K1152" s="29">
        <f>('Data (2)'!$E$4*1.225*I1152^2)/2</f>
        <v>6.8160867965069443</v>
      </c>
      <c r="L1152" s="29">
        <f>J1152+K1152+'Data (2)'!$G$4</f>
        <v>259.77566457428458</v>
      </c>
      <c r="M1152" s="29">
        <f t="shared" si="138"/>
        <v>1.0535346396623764</v>
      </c>
      <c r="N1152" s="29">
        <f t="shared" si="139"/>
        <v>1.0535346396623764</v>
      </c>
      <c r="O1152" s="30">
        <f t="shared" si="140"/>
        <v>0</v>
      </c>
      <c r="P1152" s="29">
        <f>SUM($N$12:N1152)</f>
        <v>3275.7262921471752</v>
      </c>
      <c r="Q1152" s="29">
        <f>SUM($O$12:O1152)</f>
        <v>1325.6716548244788</v>
      </c>
      <c r="R1152" s="29">
        <f t="shared" si="141"/>
        <v>1193.104489342031</v>
      </c>
      <c r="S1152" s="29">
        <f t="shared" si="141"/>
        <v>1073.7940404078279</v>
      </c>
      <c r="T1152" s="29">
        <f t="shared" si="136"/>
        <v>2201.9322517393475</v>
      </c>
    </row>
    <row r="1153" spans="3:20" x14ac:dyDescent="0.3">
      <c r="C1153" s="27" t="s">
        <v>23</v>
      </c>
      <c r="D1153" s="27">
        <v>1141</v>
      </c>
      <c r="E1153" s="27">
        <v>119</v>
      </c>
      <c r="F1153" s="28">
        <v>15.1</v>
      </c>
      <c r="G1153" s="29">
        <f t="shared" si="142"/>
        <v>0.24999999999999983</v>
      </c>
      <c r="H1153" s="29">
        <f t="shared" si="143"/>
        <v>0.22222222222222243</v>
      </c>
      <c r="I1153" s="29">
        <f t="shared" si="137"/>
        <v>4.1944444444444446</v>
      </c>
      <c r="J1153" s="29">
        <f>'Data (2)'!$I$4*G1153</f>
        <v>264.99999999999983</v>
      </c>
      <c r="K1153" s="29">
        <f>('Data (2)'!$E$4*1.225*I1153^2)/2</f>
        <v>7.2909361534600716</v>
      </c>
      <c r="L1153" s="29">
        <f>J1153+K1153+'Data (2)'!$G$4</f>
        <v>407.47273615345989</v>
      </c>
      <c r="M1153" s="29">
        <f t="shared" si="138"/>
        <v>1.709121754421457</v>
      </c>
      <c r="N1153" s="29">
        <f t="shared" si="139"/>
        <v>1.709121754421457</v>
      </c>
      <c r="O1153" s="30">
        <f t="shared" si="140"/>
        <v>0</v>
      </c>
      <c r="P1153" s="29">
        <f>SUM($N$12:N1153)</f>
        <v>3277.4354139015968</v>
      </c>
      <c r="Q1153" s="29">
        <f>SUM($O$12:O1153)</f>
        <v>1325.6716548244788</v>
      </c>
      <c r="R1153" s="29">
        <f t="shared" si="141"/>
        <v>1193.104489342031</v>
      </c>
      <c r="S1153" s="29">
        <f t="shared" si="141"/>
        <v>1073.7940404078279</v>
      </c>
      <c r="T1153" s="29">
        <f t="shared" si="136"/>
        <v>2203.6413734937687</v>
      </c>
    </row>
    <row r="1154" spans="3:20" x14ac:dyDescent="0.3">
      <c r="C1154" s="27" t="s">
        <v>23</v>
      </c>
      <c r="D1154" s="27">
        <v>1142</v>
      </c>
      <c r="E1154" s="27">
        <v>120</v>
      </c>
      <c r="F1154" s="28">
        <v>16.399999999999999</v>
      </c>
      <c r="G1154" s="29">
        <f t="shared" si="142"/>
        <v>0.5555555555555558</v>
      </c>
      <c r="H1154" s="29">
        <f t="shared" si="143"/>
        <v>0.29861111111111127</v>
      </c>
      <c r="I1154" s="29">
        <f t="shared" si="137"/>
        <v>4.5555555555555554</v>
      </c>
      <c r="J1154" s="29">
        <f>'Data (2)'!$I$4*G1154</f>
        <v>588.88888888888914</v>
      </c>
      <c r="K1154" s="29">
        <f>('Data (2)'!$E$4*1.225*I1154^2)/2</f>
        <v>8.6003692286944453</v>
      </c>
      <c r="L1154" s="29">
        <f>J1154+K1154+'Data (2)'!$G$4</f>
        <v>732.6710581175837</v>
      </c>
      <c r="M1154" s="29">
        <f t="shared" si="138"/>
        <v>3.3377237092023258</v>
      </c>
      <c r="N1154" s="29">
        <f t="shared" si="139"/>
        <v>3.3377237092023258</v>
      </c>
      <c r="O1154" s="30">
        <f t="shared" si="140"/>
        <v>0</v>
      </c>
      <c r="P1154" s="29">
        <f>SUM($N$12:N1154)</f>
        <v>3280.773137610799</v>
      </c>
      <c r="Q1154" s="29">
        <f>SUM($O$12:O1154)</f>
        <v>1325.6716548244788</v>
      </c>
      <c r="R1154" s="29">
        <f t="shared" si="141"/>
        <v>1193.104489342031</v>
      </c>
      <c r="S1154" s="29">
        <f t="shared" si="141"/>
        <v>1073.7940404078279</v>
      </c>
      <c r="T1154" s="29">
        <f t="shared" si="136"/>
        <v>2206.9790972029714</v>
      </c>
    </row>
    <row r="1155" spans="3:20" x14ac:dyDescent="0.3">
      <c r="C1155" s="27" t="s">
        <v>23</v>
      </c>
      <c r="D1155" s="27">
        <v>1143</v>
      </c>
      <c r="E1155" s="27">
        <v>121</v>
      </c>
      <c r="F1155" s="28">
        <v>19.100000000000001</v>
      </c>
      <c r="G1155" s="29">
        <f t="shared" si="142"/>
        <v>0.84722222222222243</v>
      </c>
      <c r="H1155" s="29">
        <f t="shared" si="143"/>
        <v>9.0277777777777457E-2</v>
      </c>
      <c r="I1155" s="29">
        <f t="shared" si="137"/>
        <v>5.3055555555555562</v>
      </c>
      <c r="J1155" s="29">
        <f>'Data (2)'!$I$4*G1155</f>
        <v>898.05555555555577</v>
      </c>
      <c r="K1155" s="29">
        <f>('Data (2)'!$E$4*1.225*I1155^2)/2</f>
        <v>11.665305987210074</v>
      </c>
      <c r="L1155" s="29">
        <f>J1155+K1155+'Data (2)'!$G$4</f>
        <v>1044.9026615427658</v>
      </c>
      <c r="M1155" s="29">
        <f t="shared" si="138"/>
        <v>5.5437891209630079</v>
      </c>
      <c r="N1155" s="29">
        <f t="shared" si="139"/>
        <v>5.5437891209630079</v>
      </c>
      <c r="O1155" s="30">
        <f t="shared" si="140"/>
        <v>0</v>
      </c>
      <c r="P1155" s="29">
        <f>SUM($N$12:N1155)</f>
        <v>3286.3169267317621</v>
      </c>
      <c r="Q1155" s="29">
        <f>SUM($O$12:O1155)</f>
        <v>1325.6716548244788</v>
      </c>
      <c r="R1155" s="29">
        <f t="shared" si="141"/>
        <v>1193.104489342031</v>
      </c>
      <c r="S1155" s="29">
        <f t="shared" si="141"/>
        <v>1073.7940404078279</v>
      </c>
      <c r="T1155" s="29">
        <f t="shared" si="136"/>
        <v>2212.5228863239345</v>
      </c>
    </row>
    <row r="1156" spans="3:20" x14ac:dyDescent="0.3">
      <c r="C1156" s="27" t="s">
        <v>23</v>
      </c>
      <c r="D1156" s="27">
        <v>1144</v>
      </c>
      <c r="E1156" s="27">
        <v>122</v>
      </c>
      <c r="F1156" s="28">
        <v>22.5</v>
      </c>
      <c r="G1156" s="29">
        <f t="shared" si="142"/>
        <v>0.73611111111111072</v>
      </c>
      <c r="H1156" s="29">
        <f t="shared" si="143"/>
        <v>-0.26388888888888895</v>
      </c>
      <c r="I1156" s="29">
        <f t="shared" si="137"/>
        <v>6.25</v>
      </c>
      <c r="J1156" s="29">
        <f>'Data (2)'!$I$4*G1156</f>
        <v>780.27777777777737</v>
      </c>
      <c r="K1156" s="29">
        <f>('Data (2)'!$E$4*1.225*I1156^2)/2</f>
        <v>16.188046259765628</v>
      </c>
      <c r="L1156" s="29">
        <f>J1156+K1156+'Data (2)'!$G$4</f>
        <v>931.64762403754298</v>
      </c>
      <c r="M1156" s="29">
        <f t="shared" si="138"/>
        <v>5.8227976502346435</v>
      </c>
      <c r="N1156" s="29">
        <f t="shared" si="139"/>
        <v>5.8227976502346435</v>
      </c>
      <c r="O1156" s="30">
        <f t="shared" si="140"/>
        <v>0</v>
      </c>
      <c r="P1156" s="29">
        <f>SUM($N$12:N1156)</f>
        <v>3292.139724381997</v>
      </c>
      <c r="Q1156" s="29">
        <f>SUM($O$12:O1156)</f>
        <v>1325.6716548244788</v>
      </c>
      <c r="R1156" s="29">
        <f t="shared" si="141"/>
        <v>1193.104489342031</v>
      </c>
      <c r="S1156" s="29">
        <f t="shared" si="141"/>
        <v>1073.7940404078279</v>
      </c>
      <c r="T1156" s="29">
        <f t="shared" si="136"/>
        <v>2218.3456839741693</v>
      </c>
    </row>
    <row r="1157" spans="3:20" x14ac:dyDescent="0.3">
      <c r="C1157" s="27" t="s">
        <v>23</v>
      </c>
      <c r="D1157" s="27">
        <v>1145</v>
      </c>
      <c r="E1157" s="27">
        <v>123</v>
      </c>
      <c r="F1157" s="28">
        <v>24.4</v>
      </c>
      <c r="G1157" s="29">
        <f t="shared" si="142"/>
        <v>0.31944444444444453</v>
      </c>
      <c r="H1157" s="29">
        <f t="shared" si="143"/>
        <v>-0.48611111111111083</v>
      </c>
      <c r="I1157" s="29">
        <f t="shared" si="137"/>
        <v>6.7777777777777768</v>
      </c>
      <c r="J1157" s="29">
        <f>'Data (2)'!$I$4*G1157</f>
        <v>338.6111111111112</v>
      </c>
      <c r="K1157" s="29">
        <f>('Data (2)'!$E$4*1.225*I1157^2)/2</f>
        <v>19.037462165361106</v>
      </c>
      <c r="L1157" s="29">
        <f>J1157+K1157+'Data (2)'!$G$4</f>
        <v>492.8303732764723</v>
      </c>
      <c r="M1157" s="29">
        <f t="shared" si="138"/>
        <v>3.3402947522072011</v>
      </c>
      <c r="N1157" s="29">
        <f t="shared" si="139"/>
        <v>3.3402947522072011</v>
      </c>
      <c r="O1157" s="30">
        <f t="shared" si="140"/>
        <v>0</v>
      </c>
      <c r="P1157" s="29">
        <f>SUM($N$12:N1157)</f>
        <v>3295.4800191342042</v>
      </c>
      <c r="Q1157" s="29">
        <f>SUM($O$12:O1157)</f>
        <v>1325.6716548244788</v>
      </c>
      <c r="R1157" s="29">
        <f t="shared" si="141"/>
        <v>1193.104489342031</v>
      </c>
      <c r="S1157" s="29">
        <f t="shared" si="141"/>
        <v>1073.7940404078279</v>
      </c>
      <c r="T1157" s="29">
        <f t="shared" si="136"/>
        <v>2221.6859787263766</v>
      </c>
    </row>
    <row r="1158" spans="3:20" x14ac:dyDescent="0.3">
      <c r="C1158" s="27" t="s">
        <v>23</v>
      </c>
      <c r="D1158" s="27">
        <v>1146</v>
      </c>
      <c r="E1158" s="27">
        <v>124</v>
      </c>
      <c r="F1158" s="28">
        <v>24.8</v>
      </c>
      <c r="G1158" s="29">
        <f t="shared" si="142"/>
        <v>-0.23611111111111099</v>
      </c>
      <c r="H1158" s="29">
        <f t="shared" si="143"/>
        <v>-0.67361111111111138</v>
      </c>
      <c r="I1158" s="29">
        <f t="shared" si="137"/>
        <v>6.8888888888888893</v>
      </c>
      <c r="J1158" s="29">
        <f>'Data (2)'!$I$4*G1158</f>
        <v>-250.27777777777766</v>
      </c>
      <c r="K1158" s="29">
        <f>('Data (2)'!$E$4*1.225*I1158^2)/2</f>
        <v>19.666757474777782</v>
      </c>
      <c r="L1158" s="29">
        <f>J1158+K1158+'Data (2)'!$G$4</f>
        <v>-95.429220302999852</v>
      </c>
      <c r="M1158" s="29">
        <f t="shared" si="138"/>
        <v>-0.65740129542066561</v>
      </c>
      <c r="N1158" s="29">
        <f t="shared" si="139"/>
        <v>0</v>
      </c>
      <c r="O1158" s="30">
        <f t="shared" si="140"/>
        <v>0.65740129542066561</v>
      </c>
      <c r="P1158" s="29">
        <f>SUM($N$12:N1158)</f>
        <v>3295.4800191342042</v>
      </c>
      <c r="Q1158" s="29">
        <f>SUM($O$12:O1158)</f>
        <v>1326.3290561198994</v>
      </c>
      <c r="R1158" s="29">
        <f t="shared" si="141"/>
        <v>1193.6961505079096</v>
      </c>
      <c r="S1158" s="29">
        <f t="shared" si="141"/>
        <v>1074.3265354571186</v>
      </c>
      <c r="T1158" s="29">
        <f t="shared" si="136"/>
        <v>2221.1534836770857</v>
      </c>
    </row>
    <row r="1159" spans="3:20" x14ac:dyDescent="0.3">
      <c r="C1159" s="27" t="s">
        <v>23</v>
      </c>
      <c r="D1159" s="27">
        <v>1147</v>
      </c>
      <c r="E1159" s="27">
        <v>125</v>
      </c>
      <c r="F1159" s="28">
        <v>22.7</v>
      </c>
      <c r="G1159" s="29">
        <f t="shared" si="142"/>
        <v>-1.0277777777777781</v>
      </c>
      <c r="H1159" s="29">
        <f t="shared" si="143"/>
        <v>-0.5</v>
      </c>
      <c r="I1159" s="29">
        <f t="shared" si="137"/>
        <v>6.3055555555555554</v>
      </c>
      <c r="J1159" s="29">
        <f>'Data (2)'!$I$4*G1159</f>
        <v>-1089.4444444444448</v>
      </c>
      <c r="K1159" s="29">
        <f>('Data (2)'!$E$4*1.225*I1159^2)/2</f>
        <v>16.477112804335071</v>
      </c>
      <c r="L1159" s="29">
        <f>J1159+K1159+'Data (2)'!$G$4</f>
        <v>-937.78553164010964</v>
      </c>
      <c r="M1159" s="29">
        <f t="shared" si="138"/>
        <v>-5.9132587689529137</v>
      </c>
      <c r="N1159" s="29">
        <f t="shared" si="139"/>
        <v>0</v>
      </c>
      <c r="O1159" s="30">
        <f t="shared" si="140"/>
        <v>5.9132587689529137</v>
      </c>
      <c r="P1159" s="29">
        <f>SUM($N$12:N1159)</f>
        <v>3295.4800191342042</v>
      </c>
      <c r="Q1159" s="29">
        <f>SUM($O$12:O1159)</f>
        <v>1332.2423148888522</v>
      </c>
      <c r="R1159" s="29">
        <f t="shared" si="141"/>
        <v>1199.0180833999671</v>
      </c>
      <c r="S1159" s="29">
        <f t="shared" si="141"/>
        <v>1079.1162750599703</v>
      </c>
      <c r="T1159" s="29">
        <f t="shared" si="136"/>
        <v>2216.3637440742341</v>
      </c>
    </row>
    <row r="1160" spans="3:20" x14ac:dyDescent="0.3">
      <c r="C1160" s="27" t="s">
        <v>23</v>
      </c>
      <c r="D1160" s="27">
        <v>1148</v>
      </c>
      <c r="E1160" s="27">
        <v>126</v>
      </c>
      <c r="F1160" s="28">
        <v>17.399999999999999</v>
      </c>
      <c r="G1160" s="29">
        <f t="shared" si="142"/>
        <v>-1.2361111111111109</v>
      </c>
      <c r="H1160" s="29">
        <f t="shared" si="143"/>
        <v>0.13888888888888917</v>
      </c>
      <c r="I1160" s="29">
        <f t="shared" si="137"/>
        <v>4.833333333333333</v>
      </c>
      <c r="J1160" s="29">
        <f>'Data (2)'!$I$4*G1160</f>
        <v>-1310.2777777777776</v>
      </c>
      <c r="K1160" s="29">
        <f>('Data (2)'!$E$4*1.225*I1160^2)/2</f>
        <v>9.6811711320624987</v>
      </c>
      <c r="L1160" s="29">
        <f>J1160+K1160+'Data (2)'!$G$4</f>
        <v>-1165.4148066457151</v>
      </c>
      <c r="M1160" s="29">
        <f t="shared" si="138"/>
        <v>-5.6328382321209558</v>
      </c>
      <c r="N1160" s="29">
        <f t="shared" si="139"/>
        <v>0</v>
      </c>
      <c r="O1160" s="30">
        <f t="shared" si="140"/>
        <v>5.6328382321209558</v>
      </c>
      <c r="P1160" s="29">
        <f>SUM($N$12:N1160)</f>
        <v>3295.4800191342042</v>
      </c>
      <c r="Q1160" s="29">
        <f>SUM($O$12:O1160)</f>
        <v>1337.8751531209732</v>
      </c>
      <c r="R1160" s="29">
        <f t="shared" si="141"/>
        <v>1204.087637808876</v>
      </c>
      <c r="S1160" s="29">
        <f t="shared" si="141"/>
        <v>1083.6788740279885</v>
      </c>
      <c r="T1160" s="29">
        <f t="shared" si="136"/>
        <v>2211.8011451062157</v>
      </c>
    </row>
    <row r="1161" spans="3:20" x14ac:dyDescent="0.3">
      <c r="C1161" s="27" t="s">
        <v>23</v>
      </c>
      <c r="D1161" s="27">
        <v>1149</v>
      </c>
      <c r="E1161" s="27">
        <v>127</v>
      </c>
      <c r="F1161" s="28">
        <v>13.8</v>
      </c>
      <c r="G1161" s="29">
        <f t="shared" si="142"/>
        <v>-0.74999999999999978</v>
      </c>
      <c r="H1161" s="29">
        <f t="shared" si="143"/>
        <v>0.49305555555555541</v>
      </c>
      <c r="I1161" s="29">
        <f t="shared" si="137"/>
        <v>3.8333333333333335</v>
      </c>
      <c r="J1161" s="29">
        <f>'Data (2)'!$I$4*G1161</f>
        <v>-794.99999999999977</v>
      </c>
      <c r="K1161" s="29">
        <f>('Data (2)'!$E$4*1.225*I1161^2)/2</f>
        <v>6.0895832685625013</v>
      </c>
      <c r="L1161" s="29">
        <f>J1161+K1161+'Data (2)'!$G$4</f>
        <v>-653.72861673143734</v>
      </c>
      <c r="M1161" s="29">
        <f t="shared" si="138"/>
        <v>-2.5059596974705101</v>
      </c>
      <c r="N1161" s="29">
        <f t="shared" si="139"/>
        <v>0</v>
      </c>
      <c r="O1161" s="30">
        <f t="shared" si="140"/>
        <v>2.5059596974705101</v>
      </c>
      <c r="P1161" s="29">
        <f>SUM($N$12:N1161)</f>
        <v>3295.4800191342042</v>
      </c>
      <c r="Q1161" s="29">
        <f>SUM($O$12:O1161)</f>
        <v>1340.3811128184436</v>
      </c>
      <c r="R1161" s="29">
        <f t="shared" si="141"/>
        <v>1206.3430015365993</v>
      </c>
      <c r="S1161" s="29">
        <f t="shared" si="141"/>
        <v>1085.7087013829394</v>
      </c>
      <c r="T1161" s="29">
        <f t="shared" si="136"/>
        <v>2209.7713177512651</v>
      </c>
    </row>
    <row r="1162" spans="3:20" x14ac:dyDescent="0.3">
      <c r="C1162" s="27" t="s">
        <v>23</v>
      </c>
      <c r="D1162" s="27">
        <v>1150</v>
      </c>
      <c r="E1162" s="27">
        <v>128</v>
      </c>
      <c r="F1162" s="28">
        <v>12</v>
      </c>
      <c r="G1162" s="29">
        <f t="shared" si="142"/>
        <v>-0.25000000000000011</v>
      </c>
      <c r="H1162" s="29">
        <f t="shared" si="143"/>
        <v>0.37499999999999989</v>
      </c>
      <c r="I1162" s="29">
        <f t="shared" si="137"/>
        <v>3.333333333333333</v>
      </c>
      <c r="J1162" s="29">
        <f>'Data (2)'!$I$4*G1162</f>
        <v>-265.00000000000011</v>
      </c>
      <c r="K1162" s="29">
        <f>('Data (2)'!$E$4*1.225*I1162^2)/2</f>
        <v>4.6045998249999993</v>
      </c>
      <c r="L1162" s="29">
        <f>J1162+K1162+'Data (2)'!$G$4</f>
        <v>-125.21360017500012</v>
      </c>
      <c r="M1162" s="29">
        <f t="shared" si="138"/>
        <v>-0.41737866725000039</v>
      </c>
      <c r="N1162" s="29">
        <f t="shared" si="139"/>
        <v>0</v>
      </c>
      <c r="O1162" s="30">
        <f t="shared" si="140"/>
        <v>0.41737866725000039</v>
      </c>
      <c r="P1162" s="29">
        <f>SUM($N$12:N1162)</f>
        <v>3295.4800191342042</v>
      </c>
      <c r="Q1162" s="29">
        <f>SUM($O$12:O1162)</f>
        <v>1340.7984914856936</v>
      </c>
      <c r="R1162" s="29">
        <f t="shared" si="141"/>
        <v>1206.7186423371243</v>
      </c>
      <c r="S1162" s="29">
        <f t="shared" si="141"/>
        <v>1086.046778103412</v>
      </c>
      <c r="T1162" s="29">
        <f t="shared" si="136"/>
        <v>2209.4332410307925</v>
      </c>
    </row>
    <row r="1163" spans="3:20" x14ac:dyDescent="0.3">
      <c r="C1163" s="27" t="s">
        <v>23</v>
      </c>
      <c r="D1163" s="27">
        <v>1151</v>
      </c>
      <c r="E1163" s="27">
        <v>129</v>
      </c>
      <c r="F1163" s="28">
        <v>12</v>
      </c>
      <c r="G1163" s="29">
        <f t="shared" si="142"/>
        <v>0</v>
      </c>
      <c r="H1163" s="29">
        <f t="shared" si="143"/>
        <v>0.25694444444444453</v>
      </c>
      <c r="I1163" s="29">
        <f t="shared" si="137"/>
        <v>3.333333333333333</v>
      </c>
      <c r="J1163" s="29">
        <f>'Data (2)'!$I$4*G1163</f>
        <v>0</v>
      </c>
      <c r="K1163" s="29">
        <f>('Data (2)'!$E$4*1.225*I1163^2)/2</f>
        <v>4.6045998249999993</v>
      </c>
      <c r="L1163" s="29">
        <f>J1163+K1163+'Data (2)'!$G$4</f>
        <v>139.78639982500002</v>
      </c>
      <c r="M1163" s="29">
        <f t="shared" si="138"/>
        <v>0.46595466608333336</v>
      </c>
      <c r="N1163" s="29">
        <f t="shared" si="139"/>
        <v>0.46595466608333336</v>
      </c>
      <c r="O1163" s="30">
        <f t="shared" si="140"/>
        <v>0</v>
      </c>
      <c r="P1163" s="29">
        <f>SUM($N$12:N1163)</f>
        <v>3295.9459738002874</v>
      </c>
      <c r="Q1163" s="29">
        <f>SUM($O$12:O1163)</f>
        <v>1340.7984914856936</v>
      </c>
      <c r="R1163" s="29">
        <f t="shared" si="141"/>
        <v>1206.7186423371243</v>
      </c>
      <c r="S1163" s="29">
        <f t="shared" si="141"/>
        <v>1086.046778103412</v>
      </c>
      <c r="T1163" s="29">
        <f t="shared" si="136"/>
        <v>2209.8991956968757</v>
      </c>
    </row>
    <row r="1164" spans="3:20" x14ac:dyDescent="0.3">
      <c r="C1164" s="27" t="s">
        <v>23</v>
      </c>
      <c r="D1164" s="27">
        <v>1152</v>
      </c>
      <c r="E1164" s="27">
        <v>130</v>
      </c>
      <c r="F1164" s="28">
        <v>12</v>
      </c>
      <c r="G1164" s="29">
        <f t="shared" si="142"/>
        <v>0.26388888888888895</v>
      </c>
      <c r="H1164" s="29">
        <f t="shared" si="143"/>
        <v>0.47222222222222227</v>
      </c>
      <c r="I1164" s="29">
        <f t="shared" si="137"/>
        <v>3.333333333333333</v>
      </c>
      <c r="J1164" s="29">
        <f>'Data (2)'!$I$4*G1164</f>
        <v>279.72222222222229</v>
      </c>
      <c r="K1164" s="29">
        <f>('Data (2)'!$E$4*1.225*I1164^2)/2</f>
        <v>4.6045998249999993</v>
      </c>
      <c r="L1164" s="29">
        <f>J1164+K1164+'Data (2)'!$G$4</f>
        <v>419.50862204722227</v>
      </c>
      <c r="M1164" s="29">
        <f t="shared" si="138"/>
        <v>1.3983620734907409</v>
      </c>
      <c r="N1164" s="29">
        <f t="shared" si="139"/>
        <v>1.3983620734907409</v>
      </c>
      <c r="O1164" s="30">
        <f t="shared" si="140"/>
        <v>0</v>
      </c>
      <c r="P1164" s="29">
        <f>SUM($N$12:N1164)</f>
        <v>3297.3443358737782</v>
      </c>
      <c r="Q1164" s="29">
        <f>SUM($O$12:O1164)</f>
        <v>1340.7984914856936</v>
      </c>
      <c r="R1164" s="29">
        <f t="shared" si="141"/>
        <v>1206.7186423371243</v>
      </c>
      <c r="S1164" s="29">
        <f t="shared" si="141"/>
        <v>1086.046778103412</v>
      </c>
      <c r="T1164" s="29">
        <f t="shared" ref="T1164:T1227" si="144">P1164-S1164</f>
        <v>2211.2975577703664</v>
      </c>
    </row>
    <row r="1165" spans="3:20" x14ac:dyDescent="0.3">
      <c r="C1165" s="27" t="s">
        <v>23</v>
      </c>
      <c r="D1165" s="27">
        <v>1153</v>
      </c>
      <c r="E1165" s="27">
        <v>131</v>
      </c>
      <c r="F1165" s="28">
        <v>13.9</v>
      </c>
      <c r="G1165" s="29">
        <f t="shared" si="142"/>
        <v>0.94444444444444453</v>
      </c>
      <c r="H1165" s="29">
        <f t="shared" si="143"/>
        <v>0.64583333333333326</v>
      </c>
      <c r="I1165" s="29">
        <f t="shared" ref="I1165:I1228" si="145">F1165/3.6</f>
        <v>3.8611111111111112</v>
      </c>
      <c r="J1165" s="29">
        <f>'Data (2)'!$I$4*G1165</f>
        <v>1001.1111111111112</v>
      </c>
      <c r="K1165" s="29">
        <f>('Data (2)'!$E$4*1.225*I1165^2)/2</f>
        <v>6.178157862418403</v>
      </c>
      <c r="L1165" s="29">
        <f>J1165+K1165+'Data (2)'!$G$4</f>
        <v>1142.4710689735296</v>
      </c>
      <c r="M1165" s="29">
        <f t="shared" ref="M1165:M1228" si="146">(I1165*L1165)/1000</f>
        <v>4.4112077385366835</v>
      </c>
      <c r="N1165" s="29">
        <f t="shared" ref="N1165:N1228" si="147">IF(M1165&gt;0, M1165, 0)</f>
        <v>4.4112077385366835</v>
      </c>
      <c r="O1165" s="30">
        <f t="shared" ref="O1165:O1228" si="148">ABS(IF(((I1165*L1165)/1000)&lt;0, ((I1165*L1165)/1000), 0))</f>
        <v>0</v>
      </c>
      <c r="P1165" s="29">
        <f>SUM($N$12:N1165)</f>
        <v>3301.7555436123148</v>
      </c>
      <c r="Q1165" s="29">
        <f>SUM($O$12:O1165)</f>
        <v>1340.7984914856936</v>
      </c>
      <c r="R1165" s="29">
        <f t="shared" ref="R1165:S1228" si="149">Q1165*($E$8/100)</f>
        <v>1206.7186423371243</v>
      </c>
      <c r="S1165" s="29">
        <f t="shared" si="149"/>
        <v>1086.046778103412</v>
      </c>
      <c r="T1165" s="29">
        <f t="shared" si="144"/>
        <v>2215.7087655089026</v>
      </c>
    </row>
    <row r="1166" spans="3:20" x14ac:dyDescent="0.3">
      <c r="C1166" s="27" t="s">
        <v>23</v>
      </c>
      <c r="D1166" s="27">
        <v>1154</v>
      </c>
      <c r="E1166" s="27">
        <v>132</v>
      </c>
      <c r="F1166" s="28">
        <v>18.8</v>
      </c>
      <c r="G1166" s="29">
        <f t="shared" ref="G1166:G1229" si="150">($F1167-$F1165)/2/3.6</f>
        <v>1.5555555555555556</v>
      </c>
      <c r="H1166" s="29">
        <f t="shared" ref="H1166:H1229" si="151">($G1167-$G1165)/2</f>
        <v>0.29166666666666657</v>
      </c>
      <c r="I1166" s="29">
        <f t="shared" si="145"/>
        <v>5.2222222222222223</v>
      </c>
      <c r="J1166" s="29">
        <f>'Data (2)'!$I$4*G1166</f>
        <v>1648.8888888888889</v>
      </c>
      <c r="K1166" s="29">
        <f>('Data (2)'!$E$4*1.225*I1166^2)/2</f>
        <v>11.301734459361112</v>
      </c>
      <c r="L1166" s="29">
        <f>J1166+K1166+'Data (2)'!$G$4</f>
        <v>1795.3724233482501</v>
      </c>
      <c r="M1166" s="29">
        <f t="shared" si="146"/>
        <v>9.3758337663741944</v>
      </c>
      <c r="N1166" s="29">
        <f t="shared" si="147"/>
        <v>9.3758337663741944</v>
      </c>
      <c r="O1166" s="30">
        <f t="shared" si="148"/>
        <v>0</v>
      </c>
      <c r="P1166" s="29">
        <f>SUM($N$12:N1166)</f>
        <v>3311.1313773786892</v>
      </c>
      <c r="Q1166" s="29">
        <f>SUM($O$12:O1166)</f>
        <v>1340.7984914856936</v>
      </c>
      <c r="R1166" s="29">
        <f t="shared" si="149"/>
        <v>1206.7186423371243</v>
      </c>
      <c r="S1166" s="29">
        <f t="shared" si="149"/>
        <v>1086.046778103412</v>
      </c>
      <c r="T1166" s="29">
        <f t="shared" si="144"/>
        <v>2225.0845992752775</v>
      </c>
    </row>
    <row r="1167" spans="3:20" x14ac:dyDescent="0.3">
      <c r="C1167" s="27" t="s">
        <v>23</v>
      </c>
      <c r="D1167" s="27">
        <v>1155</v>
      </c>
      <c r="E1167" s="27">
        <v>133</v>
      </c>
      <c r="F1167" s="28">
        <v>25.1</v>
      </c>
      <c r="G1167" s="29">
        <f t="shared" si="150"/>
        <v>1.5277777777777777</v>
      </c>
      <c r="H1167" s="29">
        <f t="shared" si="151"/>
        <v>-0.17361111111111138</v>
      </c>
      <c r="I1167" s="29">
        <f t="shared" si="145"/>
        <v>6.9722222222222223</v>
      </c>
      <c r="J1167" s="29">
        <f>'Data (2)'!$I$4*G1167</f>
        <v>1619.4444444444443</v>
      </c>
      <c r="K1167" s="29">
        <f>('Data (2)'!$E$4*1.225*I1167^2)/2</f>
        <v>20.145443998251739</v>
      </c>
      <c r="L1167" s="29">
        <f>J1167+K1167+'Data (2)'!$G$4</f>
        <v>1774.7716884426961</v>
      </c>
      <c r="M1167" s="29">
        <f t="shared" si="146"/>
        <v>12.374102605531021</v>
      </c>
      <c r="N1167" s="29">
        <f t="shared" si="147"/>
        <v>12.374102605531021</v>
      </c>
      <c r="O1167" s="30">
        <f t="shared" si="148"/>
        <v>0</v>
      </c>
      <c r="P1167" s="29">
        <f>SUM($N$12:N1167)</f>
        <v>3323.5054799842201</v>
      </c>
      <c r="Q1167" s="29">
        <f>SUM($O$12:O1167)</f>
        <v>1340.7984914856936</v>
      </c>
      <c r="R1167" s="29">
        <f t="shared" si="149"/>
        <v>1206.7186423371243</v>
      </c>
      <c r="S1167" s="29">
        <f t="shared" si="149"/>
        <v>1086.046778103412</v>
      </c>
      <c r="T1167" s="29">
        <f t="shared" si="144"/>
        <v>2237.4587018808079</v>
      </c>
    </row>
    <row r="1168" spans="3:20" x14ac:dyDescent="0.3">
      <c r="C1168" s="27" t="s">
        <v>23</v>
      </c>
      <c r="D1168" s="27">
        <v>1156</v>
      </c>
      <c r="E1168" s="27">
        <v>134</v>
      </c>
      <c r="F1168" s="28">
        <v>29.8</v>
      </c>
      <c r="G1168" s="29">
        <f t="shared" si="150"/>
        <v>1.2083333333333328</v>
      </c>
      <c r="H1168" s="29">
        <f t="shared" si="151"/>
        <v>-0.18055555555555536</v>
      </c>
      <c r="I1168" s="29">
        <f t="shared" si="145"/>
        <v>8.2777777777777786</v>
      </c>
      <c r="J1168" s="29">
        <f>'Data (2)'!$I$4*G1168</f>
        <v>1280.8333333333328</v>
      </c>
      <c r="K1168" s="29">
        <f>('Data (2)'!$E$4*1.225*I1168^2)/2</f>
        <v>28.396311309673621</v>
      </c>
      <c r="L1168" s="29">
        <f>J1168+K1168+'Data (2)'!$G$4</f>
        <v>1444.4114446430065</v>
      </c>
      <c r="M1168" s="29">
        <f t="shared" si="146"/>
        <v>11.956516958433776</v>
      </c>
      <c r="N1168" s="29">
        <f t="shared" si="147"/>
        <v>11.956516958433776</v>
      </c>
      <c r="O1168" s="30">
        <f t="shared" si="148"/>
        <v>0</v>
      </c>
      <c r="P1168" s="29">
        <f>SUM($N$12:N1168)</f>
        <v>3335.461996942654</v>
      </c>
      <c r="Q1168" s="29">
        <f>SUM($O$12:O1168)</f>
        <v>1340.7984914856936</v>
      </c>
      <c r="R1168" s="29">
        <f t="shared" si="149"/>
        <v>1206.7186423371243</v>
      </c>
      <c r="S1168" s="29">
        <f t="shared" si="149"/>
        <v>1086.046778103412</v>
      </c>
      <c r="T1168" s="29">
        <f t="shared" si="144"/>
        <v>2249.4152188392418</v>
      </c>
    </row>
    <row r="1169" spans="3:20" x14ac:dyDescent="0.3">
      <c r="C1169" s="27" t="s">
        <v>23</v>
      </c>
      <c r="D1169" s="27">
        <v>1157</v>
      </c>
      <c r="E1169" s="27">
        <v>135</v>
      </c>
      <c r="F1169" s="28">
        <v>33.799999999999997</v>
      </c>
      <c r="G1169" s="29">
        <f t="shared" si="150"/>
        <v>1.166666666666667</v>
      </c>
      <c r="H1169" s="29">
        <f t="shared" si="151"/>
        <v>6.2500000000000333E-2</v>
      </c>
      <c r="I1169" s="29">
        <f t="shared" si="145"/>
        <v>9.3888888888888875</v>
      </c>
      <c r="J1169" s="29">
        <f>'Data (2)'!$I$4*G1169</f>
        <v>1236.666666666667</v>
      </c>
      <c r="K1169" s="29">
        <f>('Data (2)'!$E$4*1.225*I1169^2)/2</f>
        <v>36.531104333840268</v>
      </c>
      <c r="L1169" s="29">
        <f>J1169+K1169+'Data (2)'!$G$4</f>
        <v>1408.3795710005072</v>
      </c>
      <c r="M1169" s="29">
        <f t="shared" si="146"/>
        <v>13.22311930550476</v>
      </c>
      <c r="N1169" s="29">
        <f t="shared" si="147"/>
        <v>13.22311930550476</v>
      </c>
      <c r="O1169" s="30">
        <f t="shared" si="148"/>
        <v>0</v>
      </c>
      <c r="P1169" s="29">
        <f>SUM($N$12:N1169)</f>
        <v>3348.6851162481589</v>
      </c>
      <c r="Q1169" s="29">
        <f>SUM($O$12:O1169)</f>
        <v>1340.7984914856936</v>
      </c>
      <c r="R1169" s="29">
        <f t="shared" si="149"/>
        <v>1206.7186423371243</v>
      </c>
      <c r="S1169" s="29">
        <f t="shared" si="149"/>
        <v>1086.046778103412</v>
      </c>
      <c r="T1169" s="29">
        <f t="shared" si="144"/>
        <v>2262.6383381447467</v>
      </c>
    </row>
    <row r="1170" spans="3:20" x14ac:dyDescent="0.3">
      <c r="C1170" s="27" t="s">
        <v>23</v>
      </c>
      <c r="D1170" s="27">
        <v>1158</v>
      </c>
      <c r="E1170" s="27">
        <v>136</v>
      </c>
      <c r="F1170" s="28">
        <v>38.200000000000003</v>
      </c>
      <c r="G1170" s="29">
        <f t="shared" si="150"/>
        <v>1.3333333333333335</v>
      </c>
      <c r="H1170" s="29">
        <f t="shared" si="151"/>
        <v>0.15972222222222177</v>
      </c>
      <c r="I1170" s="29">
        <f t="shared" si="145"/>
        <v>10.611111111111112</v>
      </c>
      <c r="J1170" s="29">
        <f>'Data (2)'!$I$4*G1170</f>
        <v>1413.3333333333335</v>
      </c>
      <c r="K1170" s="29">
        <f>('Data (2)'!$E$4*1.225*I1170^2)/2</f>
        <v>46.661223948840295</v>
      </c>
      <c r="L1170" s="29">
        <f>J1170+K1170+'Data (2)'!$G$4</f>
        <v>1595.1763572821737</v>
      </c>
      <c r="M1170" s="29">
        <f t="shared" si="146"/>
        <v>16.926593568938625</v>
      </c>
      <c r="N1170" s="29">
        <f t="shared" si="147"/>
        <v>16.926593568938625</v>
      </c>
      <c r="O1170" s="30">
        <f t="shared" si="148"/>
        <v>0</v>
      </c>
      <c r="P1170" s="29">
        <f>SUM($N$12:N1170)</f>
        <v>3365.6117098170976</v>
      </c>
      <c r="Q1170" s="29">
        <f>SUM($O$12:O1170)</f>
        <v>1340.7984914856936</v>
      </c>
      <c r="R1170" s="29">
        <f t="shared" si="149"/>
        <v>1206.7186423371243</v>
      </c>
      <c r="S1170" s="29">
        <f t="shared" si="149"/>
        <v>1086.046778103412</v>
      </c>
      <c r="T1170" s="29">
        <f t="shared" si="144"/>
        <v>2279.5649317136858</v>
      </c>
    </row>
    <row r="1171" spans="3:20" x14ac:dyDescent="0.3">
      <c r="C1171" s="27" t="s">
        <v>23</v>
      </c>
      <c r="D1171" s="27">
        <v>1159</v>
      </c>
      <c r="E1171" s="27">
        <v>137</v>
      </c>
      <c r="F1171" s="28">
        <v>43.4</v>
      </c>
      <c r="G1171" s="29">
        <f t="shared" si="150"/>
        <v>1.4861111111111105</v>
      </c>
      <c r="H1171" s="29">
        <f t="shared" si="151"/>
        <v>5.5555555555555358E-2</v>
      </c>
      <c r="I1171" s="29">
        <f t="shared" si="145"/>
        <v>12.055555555555555</v>
      </c>
      <c r="J1171" s="29">
        <f>'Data (2)'!$I$4*G1171</f>
        <v>1575.2777777777771</v>
      </c>
      <c r="K1171" s="29">
        <f>('Data (2)'!$E$4*1.225*I1171^2)/2</f>
        <v>60.229444766506944</v>
      </c>
      <c r="L1171" s="29">
        <f>J1171+K1171+'Data (2)'!$G$4</f>
        <v>1770.6890225442842</v>
      </c>
      <c r="M1171" s="29">
        <f t="shared" si="146"/>
        <v>21.346639882894983</v>
      </c>
      <c r="N1171" s="29">
        <f t="shared" si="147"/>
        <v>21.346639882894983</v>
      </c>
      <c r="O1171" s="30">
        <f t="shared" si="148"/>
        <v>0</v>
      </c>
      <c r="P1171" s="29">
        <f>SUM($N$12:N1171)</f>
        <v>3386.9583496999926</v>
      </c>
      <c r="Q1171" s="29">
        <f>SUM($O$12:O1171)</f>
        <v>1340.7984914856936</v>
      </c>
      <c r="R1171" s="29">
        <f t="shared" si="149"/>
        <v>1206.7186423371243</v>
      </c>
      <c r="S1171" s="29">
        <f t="shared" si="149"/>
        <v>1086.046778103412</v>
      </c>
      <c r="T1171" s="29">
        <f t="shared" si="144"/>
        <v>2300.9115715965809</v>
      </c>
    </row>
    <row r="1172" spans="3:20" x14ac:dyDescent="0.3">
      <c r="C1172" s="27" t="s">
        <v>23</v>
      </c>
      <c r="D1172" s="27">
        <v>1160</v>
      </c>
      <c r="E1172" s="27">
        <v>138</v>
      </c>
      <c r="F1172" s="28">
        <v>48.9</v>
      </c>
      <c r="G1172" s="29">
        <f t="shared" si="150"/>
        <v>1.4444444444444442</v>
      </c>
      <c r="H1172" s="29">
        <f t="shared" si="151"/>
        <v>-0.12499999999999978</v>
      </c>
      <c r="I1172" s="29">
        <f t="shared" si="145"/>
        <v>13.583333333333332</v>
      </c>
      <c r="J1172" s="29">
        <f>'Data (2)'!$I$4*G1172</f>
        <v>1531.1111111111109</v>
      </c>
      <c r="K1172" s="29">
        <f>('Data (2)'!$E$4*1.225*I1172^2)/2</f>
        <v>76.46225796901561</v>
      </c>
      <c r="L1172" s="29">
        <f>J1172+K1172+'Data (2)'!$G$4</f>
        <v>1742.7551690801265</v>
      </c>
      <c r="M1172" s="29">
        <f t="shared" si="146"/>
        <v>23.672424380005051</v>
      </c>
      <c r="N1172" s="29">
        <f t="shared" si="147"/>
        <v>23.672424380005051</v>
      </c>
      <c r="O1172" s="30">
        <f t="shared" si="148"/>
        <v>0</v>
      </c>
      <c r="P1172" s="29">
        <f>SUM($N$12:N1172)</f>
        <v>3410.6307740799975</v>
      </c>
      <c r="Q1172" s="29">
        <f>SUM($O$12:O1172)</f>
        <v>1340.7984914856936</v>
      </c>
      <c r="R1172" s="29">
        <f t="shared" si="149"/>
        <v>1206.7186423371243</v>
      </c>
      <c r="S1172" s="29">
        <f t="shared" si="149"/>
        <v>1086.046778103412</v>
      </c>
      <c r="T1172" s="29">
        <f t="shared" si="144"/>
        <v>2324.5839959765854</v>
      </c>
    </row>
    <row r="1173" spans="3:20" x14ac:dyDescent="0.3">
      <c r="C1173" s="27" t="s">
        <v>23</v>
      </c>
      <c r="D1173" s="27">
        <v>1161</v>
      </c>
      <c r="E1173" s="27">
        <v>139</v>
      </c>
      <c r="F1173" s="28">
        <v>53.8</v>
      </c>
      <c r="G1173" s="29">
        <f t="shared" si="150"/>
        <v>1.2361111111111109</v>
      </c>
      <c r="H1173" s="29">
        <f t="shared" si="151"/>
        <v>-0.18749999999999967</v>
      </c>
      <c r="I1173" s="29">
        <f t="shared" si="145"/>
        <v>14.944444444444443</v>
      </c>
      <c r="J1173" s="29">
        <f>'Data (2)'!$I$4*G1173</f>
        <v>1310.2777777777776</v>
      </c>
      <c r="K1173" s="29">
        <f>('Data (2)'!$E$4*1.225*I1173^2)/2</f>
        <v>92.553735538006933</v>
      </c>
      <c r="L1173" s="29">
        <f>J1173+K1173+'Data (2)'!$G$4</f>
        <v>1538.0133133157847</v>
      </c>
      <c r="M1173" s="29">
        <f t="shared" si="146"/>
        <v>22.984754515663671</v>
      </c>
      <c r="N1173" s="29">
        <f t="shared" si="147"/>
        <v>22.984754515663671</v>
      </c>
      <c r="O1173" s="30">
        <f t="shared" si="148"/>
        <v>0</v>
      </c>
      <c r="P1173" s="29">
        <f>SUM($N$12:N1173)</f>
        <v>3433.6155285956611</v>
      </c>
      <c r="Q1173" s="29">
        <f>SUM($O$12:O1173)</f>
        <v>1340.7984914856936</v>
      </c>
      <c r="R1173" s="29">
        <f t="shared" si="149"/>
        <v>1206.7186423371243</v>
      </c>
      <c r="S1173" s="29">
        <f t="shared" si="149"/>
        <v>1086.046778103412</v>
      </c>
      <c r="T1173" s="29">
        <f t="shared" si="144"/>
        <v>2347.5687504922489</v>
      </c>
    </row>
    <row r="1174" spans="3:20" x14ac:dyDescent="0.3">
      <c r="C1174" s="27" t="s">
        <v>23</v>
      </c>
      <c r="D1174" s="27">
        <v>1162</v>
      </c>
      <c r="E1174" s="27">
        <v>140</v>
      </c>
      <c r="F1174" s="28">
        <v>57.8</v>
      </c>
      <c r="G1174" s="29">
        <f t="shared" si="150"/>
        <v>1.0694444444444449</v>
      </c>
      <c r="H1174" s="29">
        <f t="shared" si="151"/>
        <v>-0.11805555555555525</v>
      </c>
      <c r="I1174" s="29">
        <f t="shared" si="145"/>
        <v>16.055555555555554</v>
      </c>
      <c r="J1174" s="29">
        <f>'Data (2)'!$I$4*G1174</f>
        <v>1133.6111111111115</v>
      </c>
      <c r="K1174" s="29">
        <f>('Data (2)'!$E$4*1.225*I1174^2)/2</f>
        <v>106.82799499550691</v>
      </c>
      <c r="L1174" s="29">
        <f>J1174+K1174+'Data (2)'!$G$4</f>
        <v>1375.6209061066186</v>
      </c>
      <c r="M1174" s="29">
        <f t="shared" si="146"/>
        <v>22.086357881378483</v>
      </c>
      <c r="N1174" s="29">
        <f t="shared" si="147"/>
        <v>22.086357881378483</v>
      </c>
      <c r="O1174" s="30">
        <f t="shared" si="148"/>
        <v>0</v>
      </c>
      <c r="P1174" s="29">
        <f>SUM($N$12:N1174)</f>
        <v>3455.7018864770394</v>
      </c>
      <c r="Q1174" s="29">
        <f>SUM($O$12:O1174)</f>
        <v>1340.7984914856936</v>
      </c>
      <c r="R1174" s="29">
        <f t="shared" si="149"/>
        <v>1206.7186423371243</v>
      </c>
      <c r="S1174" s="29">
        <f t="shared" si="149"/>
        <v>1086.046778103412</v>
      </c>
      <c r="T1174" s="29">
        <f t="shared" si="144"/>
        <v>2369.6551083736276</v>
      </c>
    </row>
    <row r="1175" spans="3:20" x14ac:dyDescent="0.3">
      <c r="C1175" s="27" t="s">
        <v>23</v>
      </c>
      <c r="D1175" s="27">
        <v>1163</v>
      </c>
      <c r="E1175" s="27">
        <v>141</v>
      </c>
      <c r="F1175" s="28">
        <v>61.5</v>
      </c>
      <c r="G1175" s="29">
        <f t="shared" si="150"/>
        <v>1.0000000000000004</v>
      </c>
      <c r="H1175" s="29">
        <f t="shared" si="151"/>
        <v>-5.5555555555555358E-2</v>
      </c>
      <c r="I1175" s="29">
        <f t="shared" si="145"/>
        <v>17.083333333333332</v>
      </c>
      <c r="J1175" s="29">
        <f>'Data (2)'!$I$4*G1175</f>
        <v>1060.0000000000005</v>
      </c>
      <c r="K1175" s="29">
        <f>('Data (2)'!$E$4*1.225*I1175^2)/2</f>
        <v>120.94269227851561</v>
      </c>
      <c r="L1175" s="29">
        <f>J1175+K1175+'Data (2)'!$G$4</f>
        <v>1316.1244922785161</v>
      </c>
      <c r="M1175" s="29">
        <f t="shared" si="146"/>
        <v>22.483793409757983</v>
      </c>
      <c r="N1175" s="29">
        <f t="shared" si="147"/>
        <v>22.483793409757983</v>
      </c>
      <c r="O1175" s="30">
        <f t="shared" si="148"/>
        <v>0</v>
      </c>
      <c r="P1175" s="29">
        <f>SUM($N$12:N1175)</f>
        <v>3478.1856798867975</v>
      </c>
      <c r="Q1175" s="29">
        <f>SUM($O$12:O1175)</f>
        <v>1340.7984914856936</v>
      </c>
      <c r="R1175" s="29">
        <f t="shared" si="149"/>
        <v>1206.7186423371243</v>
      </c>
      <c r="S1175" s="29">
        <f t="shared" si="149"/>
        <v>1086.046778103412</v>
      </c>
      <c r="T1175" s="29">
        <f t="shared" si="144"/>
        <v>2392.1389017833853</v>
      </c>
    </row>
    <row r="1176" spans="3:20" x14ac:dyDescent="0.3">
      <c r="C1176" s="27" t="s">
        <v>23</v>
      </c>
      <c r="D1176" s="27">
        <v>1164</v>
      </c>
      <c r="E1176" s="27">
        <v>142</v>
      </c>
      <c r="F1176" s="28">
        <v>65</v>
      </c>
      <c r="G1176" s="29">
        <f t="shared" si="150"/>
        <v>0.95833333333333415</v>
      </c>
      <c r="H1176" s="29">
        <f t="shared" si="151"/>
        <v>-4.1666666666667296E-2</v>
      </c>
      <c r="I1176" s="29">
        <f t="shared" si="145"/>
        <v>18.055555555555554</v>
      </c>
      <c r="J1176" s="29">
        <f>'Data (2)'!$I$4*G1176</f>
        <v>1015.8333333333342</v>
      </c>
      <c r="K1176" s="29">
        <f>('Data (2)'!$E$4*1.225*I1176^2)/2</f>
        <v>135.10023792100691</v>
      </c>
      <c r="L1176" s="29">
        <f>J1176+K1176+'Data (2)'!$G$4</f>
        <v>1286.1153712543412</v>
      </c>
      <c r="M1176" s="29">
        <f t="shared" si="146"/>
        <v>23.221527536536712</v>
      </c>
      <c r="N1176" s="29">
        <f t="shared" si="147"/>
        <v>23.221527536536712</v>
      </c>
      <c r="O1176" s="30">
        <f t="shared" si="148"/>
        <v>0</v>
      </c>
      <c r="P1176" s="29">
        <f>SUM($N$12:N1176)</f>
        <v>3501.4072074233341</v>
      </c>
      <c r="Q1176" s="29">
        <f>SUM($O$12:O1176)</f>
        <v>1340.7984914856936</v>
      </c>
      <c r="R1176" s="29">
        <f t="shared" si="149"/>
        <v>1206.7186423371243</v>
      </c>
      <c r="S1176" s="29">
        <f t="shared" si="149"/>
        <v>1086.046778103412</v>
      </c>
      <c r="T1176" s="29">
        <f t="shared" si="144"/>
        <v>2415.3604293199223</v>
      </c>
    </row>
    <row r="1177" spans="3:20" x14ac:dyDescent="0.3">
      <c r="C1177" s="27" t="s">
        <v>23</v>
      </c>
      <c r="D1177" s="27">
        <v>1165</v>
      </c>
      <c r="E1177" s="27">
        <v>143</v>
      </c>
      <c r="F1177" s="28">
        <v>68.400000000000006</v>
      </c>
      <c r="G1177" s="29">
        <f t="shared" si="150"/>
        <v>0.91666666666666585</v>
      </c>
      <c r="H1177" s="29">
        <f t="shared" si="151"/>
        <v>-0.15972222222222304</v>
      </c>
      <c r="I1177" s="29">
        <f t="shared" si="145"/>
        <v>19</v>
      </c>
      <c r="J1177" s="29">
        <f>'Data (2)'!$I$4*G1177</f>
        <v>971.66666666666583</v>
      </c>
      <c r="K1177" s="29">
        <f>('Data (2)'!$E$4*1.225*I1177^2)/2</f>
        <v>149.60344831425002</v>
      </c>
      <c r="L1177" s="29">
        <f>J1177+K1177+'Data (2)'!$G$4</f>
        <v>1256.4519149809159</v>
      </c>
      <c r="M1177" s="29">
        <f t="shared" si="146"/>
        <v>23.872586384637401</v>
      </c>
      <c r="N1177" s="29">
        <f t="shared" si="147"/>
        <v>23.872586384637401</v>
      </c>
      <c r="O1177" s="30">
        <f t="shared" si="148"/>
        <v>0</v>
      </c>
      <c r="P1177" s="29">
        <f>SUM($N$12:N1177)</f>
        <v>3525.2797938079716</v>
      </c>
      <c r="Q1177" s="29">
        <f>SUM($O$12:O1177)</f>
        <v>1340.7984914856936</v>
      </c>
      <c r="R1177" s="29">
        <f t="shared" si="149"/>
        <v>1206.7186423371243</v>
      </c>
      <c r="S1177" s="29">
        <f t="shared" si="149"/>
        <v>1086.046778103412</v>
      </c>
      <c r="T1177" s="29">
        <f t="shared" si="144"/>
        <v>2439.2330157045599</v>
      </c>
    </row>
    <row r="1178" spans="3:20" x14ac:dyDescent="0.3">
      <c r="C1178" s="27" t="s">
        <v>23</v>
      </c>
      <c r="D1178" s="27">
        <v>1166</v>
      </c>
      <c r="E1178" s="27">
        <v>144</v>
      </c>
      <c r="F1178" s="28">
        <v>71.599999999999994</v>
      </c>
      <c r="G1178" s="29">
        <f t="shared" si="150"/>
        <v>0.63888888888888806</v>
      </c>
      <c r="H1178" s="29">
        <f t="shared" si="151"/>
        <v>-0.2708333333333327</v>
      </c>
      <c r="I1178" s="29">
        <f t="shared" si="145"/>
        <v>19.888888888888886</v>
      </c>
      <c r="J1178" s="29">
        <f>'Data (2)'!$I$4*G1178</f>
        <v>677.22222222222138</v>
      </c>
      <c r="K1178" s="29">
        <f>('Data (2)'!$E$4*1.225*I1178^2)/2</f>
        <v>163.92886999202776</v>
      </c>
      <c r="L1178" s="29">
        <f>J1178+K1178+'Data (2)'!$G$4</f>
        <v>976.33289221424911</v>
      </c>
      <c r="M1178" s="29">
        <f t="shared" si="146"/>
        <v>19.418176411816731</v>
      </c>
      <c r="N1178" s="29">
        <f t="shared" si="147"/>
        <v>19.418176411816731</v>
      </c>
      <c r="O1178" s="30">
        <f t="shared" si="148"/>
        <v>0</v>
      </c>
      <c r="P1178" s="29">
        <f>SUM($N$12:N1178)</f>
        <v>3544.6979702197882</v>
      </c>
      <c r="Q1178" s="29">
        <f>SUM($O$12:O1178)</f>
        <v>1340.7984914856936</v>
      </c>
      <c r="R1178" s="29">
        <f t="shared" si="149"/>
        <v>1206.7186423371243</v>
      </c>
      <c r="S1178" s="29">
        <f t="shared" si="149"/>
        <v>1086.046778103412</v>
      </c>
      <c r="T1178" s="29">
        <f t="shared" si="144"/>
        <v>2458.6511921163765</v>
      </c>
    </row>
    <row r="1179" spans="3:20" x14ac:dyDescent="0.3">
      <c r="C1179" s="27" t="s">
        <v>23</v>
      </c>
      <c r="D1179" s="27">
        <v>1167</v>
      </c>
      <c r="E1179" s="27">
        <v>145</v>
      </c>
      <c r="F1179" s="28">
        <v>73</v>
      </c>
      <c r="G1179" s="29">
        <f t="shared" si="150"/>
        <v>0.37500000000000039</v>
      </c>
      <c r="H1179" s="29">
        <f t="shared" si="151"/>
        <v>-9.7222222222221627E-2</v>
      </c>
      <c r="I1179" s="29">
        <f t="shared" si="145"/>
        <v>20.277777777777779</v>
      </c>
      <c r="J1179" s="29">
        <f>'Data (2)'!$I$4*G1179</f>
        <v>397.5000000000004</v>
      </c>
      <c r="K1179" s="29">
        <f>('Data (2)'!$E$4*1.225*I1179^2)/2</f>
        <v>170.40216991267363</v>
      </c>
      <c r="L1179" s="29">
        <f>J1179+K1179+'Data (2)'!$G$4</f>
        <v>703.08396991267409</v>
      </c>
      <c r="M1179" s="29">
        <f t="shared" si="146"/>
        <v>14.256980501007003</v>
      </c>
      <c r="N1179" s="29">
        <f t="shared" si="147"/>
        <v>14.256980501007003</v>
      </c>
      <c r="O1179" s="30">
        <f t="shared" si="148"/>
        <v>0</v>
      </c>
      <c r="P1179" s="29">
        <f>SUM($N$12:N1179)</f>
        <v>3558.9549507207953</v>
      </c>
      <c r="Q1179" s="29">
        <f>SUM($O$12:O1179)</f>
        <v>1340.7984914856936</v>
      </c>
      <c r="R1179" s="29">
        <f t="shared" si="149"/>
        <v>1206.7186423371243</v>
      </c>
      <c r="S1179" s="29">
        <f t="shared" si="149"/>
        <v>1086.046778103412</v>
      </c>
      <c r="T1179" s="29">
        <f t="shared" si="144"/>
        <v>2472.9081726173836</v>
      </c>
    </row>
    <row r="1180" spans="3:20" x14ac:dyDescent="0.3">
      <c r="C1180" s="27" t="s">
        <v>23</v>
      </c>
      <c r="D1180" s="27">
        <v>1168</v>
      </c>
      <c r="E1180" s="27">
        <v>146</v>
      </c>
      <c r="F1180" s="28">
        <v>74.3</v>
      </c>
      <c r="G1180" s="29">
        <f t="shared" si="150"/>
        <v>0.44444444444444481</v>
      </c>
      <c r="H1180" s="29">
        <f t="shared" si="151"/>
        <v>6.2500000000000416E-2</v>
      </c>
      <c r="I1180" s="29">
        <f t="shared" si="145"/>
        <v>20.638888888888889</v>
      </c>
      <c r="J1180" s="29">
        <f>'Data (2)'!$I$4*G1180</f>
        <v>471.11111111111148</v>
      </c>
      <c r="K1180" s="29">
        <f>('Data (2)'!$E$4*1.225*I1180^2)/2</f>
        <v>176.52532838829345</v>
      </c>
      <c r="L1180" s="29">
        <f>J1180+K1180+'Data (2)'!$G$4</f>
        <v>782.81823949940485</v>
      </c>
      <c r="M1180" s="29">
        <f t="shared" si="146"/>
        <v>16.156498665223829</v>
      </c>
      <c r="N1180" s="29">
        <f t="shared" si="147"/>
        <v>16.156498665223829</v>
      </c>
      <c r="O1180" s="30">
        <f t="shared" si="148"/>
        <v>0</v>
      </c>
      <c r="P1180" s="29">
        <f>SUM($N$12:N1180)</f>
        <v>3575.1114493860191</v>
      </c>
      <c r="Q1180" s="29">
        <f>SUM($O$12:O1180)</f>
        <v>1340.7984914856936</v>
      </c>
      <c r="R1180" s="29">
        <f t="shared" si="149"/>
        <v>1206.7186423371243</v>
      </c>
      <c r="S1180" s="29">
        <f t="shared" si="149"/>
        <v>1086.046778103412</v>
      </c>
      <c r="T1180" s="29">
        <f t="shared" si="144"/>
        <v>2489.0646712826074</v>
      </c>
    </row>
    <row r="1181" spans="3:20" x14ac:dyDescent="0.3">
      <c r="C1181" s="27" t="s">
        <v>23</v>
      </c>
      <c r="D1181" s="27">
        <v>1169</v>
      </c>
      <c r="E1181" s="27">
        <v>147</v>
      </c>
      <c r="F1181" s="28">
        <v>76.2</v>
      </c>
      <c r="G1181" s="29">
        <f t="shared" si="150"/>
        <v>0.50000000000000122</v>
      </c>
      <c r="H1181" s="29">
        <f t="shared" si="151"/>
        <v>6.944444444444059E-3</v>
      </c>
      <c r="I1181" s="29">
        <f t="shared" si="145"/>
        <v>21.166666666666668</v>
      </c>
      <c r="J1181" s="29">
        <f>'Data (2)'!$I$4*G1181</f>
        <v>530.00000000000125</v>
      </c>
      <c r="K1181" s="29">
        <f>('Data (2)'!$E$4*1.225*I1181^2)/2</f>
        <v>185.66897644356254</v>
      </c>
      <c r="L1181" s="29">
        <f>J1181+K1181+'Data (2)'!$G$4</f>
        <v>850.85077644356375</v>
      </c>
      <c r="M1181" s="29">
        <f t="shared" si="146"/>
        <v>18.009674768055433</v>
      </c>
      <c r="N1181" s="29">
        <f t="shared" si="147"/>
        <v>18.009674768055433</v>
      </c>
      <c r="O1181" s="30">
        <f t="shared" si="148"/>
        <v>0</v>
      </c>
      <c r="P1181" s="29">
        <f>SUM($N$12:N1181)</f>
        <v>3593.1211241540746</v>
      </c>
      <c r="Q1181" s="29">
        <f>SUM($O$12:O1181)</f>
        <v>1340.7984914856936</v>
      </c>
      <c r="R1181" s="29">
        <f t="shared" si="149"/>
        <v>1206.7186423371243</v>
      </c>
      <c r="S1181" s="29">
        <f t="shared" si="149"/>
        <v>1086.046778103412</v>
      </c>
      <c r="T1181" s="29">
        <f t="shared" si="144"/>
        <v>2507.0743460506628</v>
      </c>
    </row>
    <row r="1182" spans="3:20" x14ac:dyDescent="0.3">
      <c r="C1182" s="27" t="s">
        <v>23</v>
      </c>
      <c r="D1182" s="27">
        <v>1170</v>
      </c>
      <c r="E1182" s="27">
        <v>148</v>
      </c>
      <c r="F1182" s="28">
        <v>77.900000000000006</v>
      </c>
      <c r="G1182" s="29">
        <f t="shared" si="150"/>
        <v>0.45833333333333293</v>
      </c>
      <c r="H1182" s="29">
        <f t="shared" si="151"/>
        <v>-3.4722222222223237E-2</v>
      </c>
      <c r="I1182" s="29">
        <f t="shared" si="145"/>
        <v>21.638888888888889</v>
      </c>
      <c r="J1182" s="29">
        <f>'Data (2)'!$I$4*G1182</f>
        <v>485.83333333333292</v>
      </c>
      <c r="K1182" s="29">
        <f>('Data (2)'!$E$4*1.225*I1182^2)/2</f>
        <v>194.04583072241843</v>
      </c>
      <c r="L1182" s="29">
        <f>J1182+K1182+'Data (2)'!$G$4</f>
        <v>815.06096405575136</v>
      </c>
      <c r="M1182" s="29">
        <f t="shared" si="146"/>
        <v>17.637013638873064</v>
      </c>
      <c r="N1182" s="29">
        <f t="shared" si="147"/>
        <v>17.637013638873064</v>
      </c>
      <c r="O1182" s="30">
        <f t="shared" si="148"/>
        <v>0</v>
      </c>
      <c r="P1182" s="29">
        <f>SUM($N$12:N1182)</f>
        <v>3610.7581377929478</v>
      </c>
      <c r="Q1182" s="29">
        <f>SUM($O$12:O1182)</f>
        <v>1340.7984914856936</v>
      </c>
      <c r="R1182" s="29">
        <f t="shared" si="149"/>
        <v>1206.7186423371243</v>
      </c>
      <c r="S1182" s="29">
        <f t="shared" si="149"/>
        <v>1086.046778103412</v>
      </c>
      <c r="T1182" s="29">
        <f t="shared" si="144"/>
        <v>2524.711359689536</v>
      </c>
    </row>
    <row r="1183" spans="3:20" x14ac:dyDescent="0.3">
      <c r="C1183" s="27" t="s">
        <v>23</v>
      </c>
      <c r="D1183" s="27">
        <v>1171</v>
      </c>
      <c r="E1183" s="27">
        <v>149</v>
      </c>
      <c r="F1183" s="28">
        <v>79.5</v>
      </c>
      <c r="G1183" s="29">
        <f t="shared" si="150"/>
        <v>0.43055555555555475</v>
      </c>
      <c r="H1183" s="29">
        <f t="shared" si="151"/>
        <v>-3.472222222222221E-2</v>
      </c>
      <c r="I1183" s="29">
        <f t="shared" si="145"/>
        <v>22.083333333333332</v>
      </c>
      <c r="J1183" s="29">
        <f>'Data (2)'!$I$4*G1183</f>
        <v>456.388888888888</v>
      </c>
      <c r="K1183" s="29">
        <f>('Data (2)'!$E$4*1.225*I1183^2)/2</f>
        <v>202.09876419414064</v>
      </c>
      <c r="L1183" s="29">
        <f>J1183+K1183+'Data (2)'!$G$4</f>
        <v>793.66945308302866</v>
      </c>
      <c r="M1183" s="29">
        <f t="shared" si="146"/>
        <v>17.526867088916884</v>
      </c>
      <c r="N1183" s="29">
        <f t="shared" si="147"/>
        <v>17.526867088916884</v>
      </c>
      <c r="O1183" s="30">
        <f t="shared" si="148"/>
        <v>0</v>
      </c>
      <c r="P1183" s="29">
        <f>SUM($N$12:N1183)</f>
        <v>3628.2850048818646</v>
      </c>
      <c r="Q1183" s="29">
        <f>SUM($O$12:O1183)</f>
        <v>1340.7984914856936</v>
      </c>
      <c r="R1183" s="29">
        <f t="shared" si="149"/>
        <v>1206.7186423371243</v>
      </c>
      <c r="S1183" s="29">
        <f t="shared" si="149"/>
        <v>1086.046778103412</v>
      </c>
      <c r="T1183" s="29">
        <f t="shared" si="144"/>
        <v>2542.2382267784524</v>
      </c>
    </row>
    <row r="1184" spans="3:20" x14ac:dyDescent="0.3">
      <c r="C1184" s="27" t="s">
        <v>23</v>
      </c>
      <c r="D1184" s="27">
        <v>1172</v>
      </c>
      <c r="E1184" s="27">
        <v>150</v>
      </c>
      <c r="F1184" s="28">
        <v>81</v>
      </c>
      <c r="G1184" s="29">
        <f t="shared" si="150"/>
        <v>0.38888888888888851</v>
      </c>
      <c r="H1184" s="29">
        <f t="shared" si="151"/>
        <v>-4.1666666666666269E-2</v>
      </c>
      <c r="I1184" s="29">
        <f t="shared" si="145"/>
        <v>22.5</v>
      </c>
      <c r="J1184" s="29">
        <f>'Data (2)'!$I$4*G1184</f>
        <v>412.22222222222183</v>
      </c>
      <c r="K1184" s="29">
        <f>('Data (2)'!$E$4*1.225*I1184^2)/2</f>
        <v>209.79707952656253</v>
      </c>
      <c r="L1184" s="29">
        <f>J1184+K1184+'Data (2)'!$G$4</f>
        <v>757.20110174878437</v>
      </c>
      <c r="M1184" s="29">
        <f t="shared" si="146"/>
        <v>17.037024789347647</v>
      </c>
      <c r="N1184" s="29">
        <f t="shared" si="147"/>
        <v>17.037024789347647</v>
      </c>
      <c r="O1184" s="30">
        <f t="shared" si="148"/>
        <v>0</v>
      </c>
      <c r="P1184" s="29">
        <f>SUM($N$12:N1184)</f>
        <v>3645.322029671212</v>
      </c>
      <c r="Q1184" s="29">
        <f>SUM($O$12:O1184)</f>
        <v>1340.7984914856936</v>
      </c>
      <c r="R1184" s="29">
        <f t="shared" si="149"/>
        <v>1206.7186423371243</v>
      </c>
      <c r="S1184" s="29">
        <f t="shared" si="149"/>
        <v>1086.046778103412</v>
      </c>
      <c r="T1184" s="29">
        <f t="shared" si="144"/>
        <v>2559.2752515678003</v>
      </c>
    </row>
    <row r="1185" spans="3:20" x14ac:dyDescent="0.3">
      <c r="C1185" s="27" t="s">
        <v>23</v>
      </c>
      <c r="D1185" s="27">
        <v>1173</v>
      </c>
      <c r="E1185" s="27">
        <v>151</v>
      </c>
      <c r="F1185" s="28">
        <v>82.3</v>
      </c>
      <c r="G1185" s="29">
        <f t="shared" si="150"/>
        <v>0.34722222222222221</v>
      </c>
      <c r="H1185" s="29">
        <f t="shared" si="151"/>
        <v>-3.4722222222222238E-2</v>
      </c>
      <c r="I1185" s="29">
        <f t="shared" si="145"/>
        <v>22.861111111111111</v>
      </c>
      <c r="J1185" s="29">
        <f>'Data (2)'!$I$4*G1185</f>
        <v>368.05555555555554</v>
      </c>
      <c r="K1185" s="29">
        <f>('Data (2)'!$E$4*1.225*I1185^2)/2</f>
        <v>216.58534686579341</v>
      </c>
      <c r="L1185" s="29">
        <f>J1185+K1185+'Data (2)'!$G$4</f>
        <v>719.82270242134905</v>
      </c>
      <c r="M1185" s="29">
        <f t="shared" si="146"/>
        <v>16.455946780354729</v>
      </c>
      <c r="N1185" s="29">
        <f t="shared" si="147"/>
        <v>16.455946780354729</v>
      </c>
      <c r="O1185" s="30">
        <f t="shared" si="148"/>
        <v>0</v>
      </c>
      <c r="P1185" s="29">
        <f>SUM($N$12:N1185)</f>
        <v>3661.7779764515667</v>
      </c>
      <c r="Q1185" s="29">
        <f>SUM($O$12:O1185)</f>
        <v>1340.7984914856936</v>
      </c>
      <c r="R1185" s="29">
        <f t="shared" si="149"/>
        <v>1206.7186423371243</v>
      </c>
      <c r="S1185" s="29">
        <f t="shared" si="149"/>
        <v>1086.046778103412</v>
      </c>
      <c r="T1185" s="29">
        <f t="shared" si="144"/>
        <v>2575.731198348155</v>
      </c>
    </row>
    <row r="1186" spans="3:20" x14ac:dyDescent="0.3">
      <c r="C1186" s="27" t="s">
        <v>23</v>
      </c>
      <c r="D1186" s="27">
        <v>1174</v>
      </c>
      <c r="E1186" s="27">
        <v>152</v>
      </c>
      <c r="F1186" s="28">
        <v>83.5</v>
      </c>
      <c r="G1186" s="29">
        <f t="shared" si="150"/>
        <v>0.31944444444444403</v>
      </c>
      <c r="H1186" s="29">
        <f t="shared" si="151"/>
        <v>-3.472222222222221E-2</v>
      </c>
      <c r="I1186" s="29">
        <f t="shared" si="145"/>
        <v>23.194444444444443</v>
      </c>
      <c r="J1186" s="29">
        <f>'Data (2)'!$I$4*G1186</f>
        <v>338.61111111111069</v>
      </c>
      <c r="K1186" s="29">
        <f>('Data (2)'!$E$4*1.225*I1186^2)/2</f>
        <v>222.94736895733504</v>
      </c>
      <c r="L1186" s="29">
        <f>J1186+K1186+'Data (2)'!$G$4</f>
        <v>696.74028006844583</v>
      </c>
      <c r="M1186" s="29">
        <f t="shared" si="146"/>
        <v>16.16050371825423</v>
      </c>
      <c r="N1186" s="29">
        <f t="shared" si="147"/>
        <v>16.16050371825423</v>
      </c>
      <c r="O1186" s="30">
        <f t="shared" si="148"/>
        <v>0</v>
      </c>
      <c r="P1186" s="29">
        <f>SUM($N$12:N1186)</f>
        <v>3677.9384801698211</v>
      </c>
      <c r="Q1186" s="29">
        <f>SUM($O$12:O1186)</f>
        <v>1340.7984914856936</v>
      </c>
      <c r="R1186" s="29">
        <f t="shared" si="149"/>
        <v>1206.7186423371243</v>
      </c>
      <c r="S1186" s="29">
        <f t="shared" si="149"/>
        <v>1086.046778103412</v>
      </c>
      <c r="T1186" s="29">
        <f t="shared" si="144"/>
        <v>2591.8917020664094</v>
      </c>
    </row>
    <row r="1187" spans="3:20" x14ac:dyDescent="0.3">
      <c r="C1187" s="27" t="s">
        <v>23</v>
      </c>
      <c r="D1187" s="27">
        <v>1175</v>
      </c>
      <c r="E1187" s="27">
        <v>153</v>
      </c>
      <c r="F1187" s="28">
        <v>84.6</v>
      </c>
      <c r="G1187" s="29">
        <f t="shared" si="150"/>
        <v>0.27777777777777779</v>
      </c>
      <c r="H1187" s="29">
        <f t="shared" si="151"/>
        <v>-4.1666666666666269E-2</v>
      </c>
      <c r="I1187" s="29">
        <f t="shared" si="145"/>
        <v>23.499999999999996</v>
      </c>
      <c r="J1187" s="29">
        <f>'Data (2)'!$I$4*G1187</f>
        <v>294.44444444444446</v>
      </c>
      <c r="K1187" s="29">
        <f>('Data (2)'!$E$4*1.225*I1187^2)/2</f>
        <v>228.86012280206248</v>
      </c>
      <c r="L1187" s="29">
        <f>J1187+K1187+'Data (2)'!$G$4</f>
        <v>658.48636724650692</v>
      </c>
      <c r="M1187" s="29">
        <f t="shared" si="146"/>
        <v>15.47442963029291</v>
      </c>
      <c r="N1187" s="29">
        <f t="shared" si="147"/>
        <v>15.47442963029291</v>
      </c>
      <c r="O1187" s="30">
        <f t="shared" si="148"/>
        <v>0</v>
      </c>
      <c r="P1187" s="29">
        <f>SUM($N$12:N1187)</f>
        <v>3693.412909800114</v>
      </c>
      <c r="Q1187" s="29">
        <f>SUM($O$12:O1187)</f>
        <v>1340.7984914856936</v>
      </c>
      <c r="R1187" s="29">
        <f t="shared" si="149"/>
        <v>1206.7186423371243</v>
      </c>
      <c r="S1187" s="29">
        <f t="shared" si="149"/>
        <v>1086.046778103412</v>
      </c>
      <c r="T1187" s="29">
        <f t="shared" si="144"/>
        <v>2607.3661316967018</v>
      </c>
    </row>
    <row r="1188" spans="3:20" x14ac:dyDescent="0.3">
      <c r="C1188" s="27" t="s">
        <v>23</v>
      </c>
      <c r="D1188" s="27">
        <v>1176</v>
      </c>
      <c r="E1188" s="27">
        <v>154</v>
      </c>
      <c r="F1188" s="28">
        <v>85.5</v>
      </c>
      <c r="G1188" s="29">
        <f t="shared" si="150"/>
        <v>0.23611111111111149</v>
      </c>
      <c r="H1188" s="29">
        <f t="shared" si="151"/>
        <v>-2.7777777777778179E-2</v>
      </c>
      <c r="I1188" s="29">
        <f t="shared" si="145"/>
        <v>23.75</v>
      </c>
      <c r="J1188" s="29">
        <f>'Data (2)'!$I$4*G1188</f>
        <v>250.27777777777817</v>
      </c>
      <c r="K1188" s="29">
        <f>('Data (2)'!$E$4*1.225*I1188^2)/2</f>
        <v>233.75538799101565</v>
      </c>
      <c r="L1188" s="29">
        <f>J1188+K1188+'Data (2)'!$G$4</f>
        <v>619.21496576879383</v>
      </c>
      <c r="M1188" s="29">
        <f t="shared" si="146"/>
        <v>14.706355437008853</v>
      </c>
      <c r="N1188" s="29">
        <f t="shared" si="147"/>
        <v>14.706355437008853</v>
      </c>
      <c r="O1188" s="30">
        <f t="shared" si="148"/>
        <v>0</v>
      </c>
      <c r="P1188" s="29">
        <f>SUM($N$12:N1188)</f>
        <v>3708.1192652371228</v>
      </c>
      <c r="Q1188" s="29">
        <f>SUM($O$12:O1188)</f>
        <v>1340.7984914856936</v>
      </c>
      <c r="R1188" s="29">
        <f t="shared" si="149"/>
        <v>1206.7186423371243</v>
      </c>
      <c r="S1188" s="29">
        <f t="shared" si="149"/>
        <v>1086.046778103412</v>
      </c>
      <c r="T1188" s="29">
        <f t="shared" si="144"/>
        <v>2622.0724871337106</v>
      </c>
    </row>
    <row r="1189" spans="3:20" x14ac:dyDescent="0.3">
      <c r="C1189" s="27" t="s">
        <v>23</v>
      </c>
      <c r="D1189" s="27">
        <v>1177</v>
      </c>
      <c r="E1189" s="27">
        <v>155</v>
      </c>
      <c r="F1189" s="28">
        <v>86.3</v>
      </c>
      <c r="G1189" s="29">
        <f t="shared" si="150"/>
        <v>0.22222222222222143</v>
      </c>
      <c r="H1189" s="29">
        <f t="shared" si="151"/>
        <v>6.944444444444059E-3</v>
      </c>
      <c r="I1189" s="29">
        <f t="shared" si="145"/>
        <v>23.972222222222221</v>
      </c>
      <c r="J1189" s="29">
        <f>'Data (2)'!$I$4*G1189</f>
        <v>235.55555555555472</v>
      </c>
      <c r="K1189" s="29">
        <f>('Data (2)'!$E$4*1.225*I1189^2)/2</f>
        <v>238.15022271287671</v>
      </c>
      <c r="L1189" s="29">
        <f>J1189+K1189+'Data (2)'!$G$4</f>
        <v>608.88757826843153</v>
      </c>
      <c r="M1189" s="29">
        <f t="shared" si="146"/>
        <v>14.596388334601567</v>
      </c>
      <c r="N1189" s="29">
        <f t="shared" si="147"/>
        <v>14.596388334601567</v>
      </c>
      <c r="O1189" s="30">
        <f t="shared" si="148"/>
        <v>0</v>
      </c>
      <c r="P1189" s="29">
        <f>SUM($N$12:N1189)</f>
        <v>3722.7156535717245</v>
      </c>
      <c r="Q1189" s="29">
        <f>SUM($O$12:O1189)</f>
        <v>1340.7984914856936</v>
      </c>
      <c r="R1189" s="29">
        <f t="shared" si="149"/>
        <v>1206.7186423371243</v>
      </c>
      <c r="S1189" s="29">
        <f t="shared" si="149"/>
        <v>1086.046778103412</v>
      </c>
      <c r="T1189" s="29">
        <f t="shared" si="144"/>
        <v>2636.6688754683128</v>
      </c>
    </row>
    <row r="1190" spans="3:20" x14ac:dyDescent="0.3">
      <c r="C1190" s="27" t="s">
        <v>23</v>
      </c>
      <c r="D1190" s="27">
        <v>1178</v>
      </c>
      <c r="E1190" s="27">
        <v>156</v>
      </c>
      <c r="F1190" s="28">
        <v>87.1</v>
      </c>
      <c r="G1190" s="29">
        <f t="shared" si="150"/>
        <v>0.24999999999999961</v>
      </c>
      <c r="H1190" s="29">
        <f t="shared" si="151"/>
        <v>2.7777777777778179E-2</v>
      </c>
      <c r="I1190" s="29">
        <f t="shared" si="145"/>
        <v>24.194444444444443</v>
      </c>
      <c r="J1190" s="29">
        <f>'Data (2)'!$I$4*G1190</f>
        <v>264.9999999999996</v>
      </c>
      <c r="K1190" s="29">
        <f>('Data (2)'!$E$4*1.225*I1190^2)/2</f>
        <v>242.58598721096004</v>
      </c>
      <c r="L1190" s="29">
        <f>J1190+K1190+'Data (2)'!$G$4</f>
        <v>642.76778721095957</v>
      </c>
      <c r="M1190" s="29">
        <f t="shared" si="146"/>
        <v>15.551409518354049</v>
      </c>
      <c r="N1190" s="29">
        <f t="shared" si="147"/>
        <v>15.551409518354049</v>
      </c>
      <c r="O1190" s="30">
        <f t="shared" si="148"/>
        <v>0</v>
      </c>
      <c r="P1190" s="29">
        <f>SUM($N$12:N1190)</f>
        <v>3738.2670630900784</v>
      </c>
      <c r="Q1190" s="29">
        <f>SUM($O$12:O1190)</f>
        <v>1340.7984914856936</v>
      </c>
      <c r="R1190" s="29">
        <f t="shared" si="149"/>
        <v>1206.7186423371243</v>
      </c>
      <c r="S1190" s="29">
        <f t="shared" si="149"/>
        <v>1086.046778103412</v>
      </c>
      <c r="T1190" s="29">
        <f t="shared" si="144"/>
        <v>2652.2202849866662</v>
      </c>
    </row>
    <row r="1191" spans="3:20" x14ac:dyDescent="0.3">
      <c r="C1191" s="27" t="s">
        <v>23</v>
      </c>
      <c r="D1191" s="27">
        <v>1179</v>
      </c>
      <c r="E1191" s="27">
        <v>157</v>
      </c>
      <c r="F1191" s="28">
        <v>88.1</v>
      </c>
      <c r="G1191" s="29">
        <f t="shared" si="150"/>
        <v>0.27777777777777779</v>
      </c>
      <c r="H1191" s="29">
        <f t="shared" si="151"/>
        <v>1.3888888888889089E-2</v>
      </c>
      <c r="I1191" s="29">
        <f t="shared" si="145"/>
        <v>24.472222222222221</v>
      </c>
      <c r="J1191" s="29">
        <f>'Data (2)'!$I$4*G1191</f>
        <v>294.44444444444446</v>
      </c>
      <c r="K1191" s="29">
        <f>('Data (2)'!$E$4*1.225*I1191^2)/2</f>
        <v>248.18825033137674</v>
      </c>
      <c r="L1191" s="29">
        <f>J1191+K1191+'Data (2)'!$G$4</f>
        <v>677.81449477582123</v>
      </c>
      <c r="M1191" s="29">
        <f t="shared" si="146"/>
        <v>16.587626941597179</v>
      </c>
      <c r="N1191" s="29">
        <f t="shared" si="147"/>
        <v>16.587626941597179</v>
      </c>
      <c r="O1191" s="30">
        <f t="shared" si="148"/>
        <v>0</v>
      </c>
      <c r="P1191" s="29">
        <f>SUM($N$12:N1191)</f>
        <v>3754.8546900316755</v>
      </c>
      <c r="Q1191" s="29">
        <f>SUM($O$12:O1191)</f>
        <v>1340.7984914856936</v>
      </c>
      <c r="R1191" s="29">
        <f t="shared" si="149"/>
        <v>1206.7186423371243</v>
      </c>
      <c r="S1191" s="29">
        <f t="shared" si="149"/>
        <v>1086.046778103412</v>
      </c>
      <c r="T1191" s="29">
        <f t="shared" si="144"/>
        <v>2668.8079119282638</v>
      </c>
    </row>
    <row r="1192" spans="3:20" x14ac:dyDescent="0.3">
      <c r="C1192" s="27" t="s">
        <v>23</v>
      </c>
      <c r="D1192" s="27">
        <v>1180</v>
      </c>
      <c r="E1192" s="27">
        <v>158</v>
      </c>
      <c r="F1192" s="28">
        <v>89.1</v>
      </c>
      <c r="G1192" s="29">
        <f t="shared" si="150"/>
        <v>0.27777777777777779</v>
      </c>
      <c r="H1192" s="29">
        <f t="shared" si="151"/>
        <v>-6.944444444444059E-3</v>
      </c>
      <c r="I1192" s="29">
        <f t="shared" si="145"/>
        <v>24.749999999999996</v>
      </c>
      <c r="J1192" s="29">
        <f>'Data (2)'!$I$4*G1192</f>
        <v>294.44444444444446</v>
      </c>
      <c r="K1192" s="29">
        <f>('Data (2)'!$E$4*1.225*I1192^2)/2</f>
        <v>253.85446622714056</v>
      </c>
      <c r="L1192" s="29">
        <f>J1192+K1192+'Data (2)'!$G$4</f>
        <v>683.48071067158503</v>
      </c>
      <c r="M1192" s="29">
        <f t="shared" si="146"/>
        <v>16.916147589121728</v>
      </c>
      <c r="N1192" s="29">
        <f t="shared" si="147"/>
        <v>16.916147589121728</v>
      </c>
      <c r="O1192" s="30">
        <f t="shared" si="148"/>
        <v>0</v>
      </c>
      <c r="P1192" s="29">
        <f>SUM($N$12:N1192)</f>
        <v>3771.7708376207975</v>
      </c>
      <c r="Q1192" s="29">
        <f>SUM($O$12:O1192)</f>
        <v>1340.7984914856936</v>
      </c>
      <c r="R1192" s="29">
        <f t="shared" si="149"/>
        <v>1206.7186423371243</v>
      </c>
      <c r="S1192" s="29">
        <f t="shared" si="149"/>
        <v>1086.046778103412</v>
      </c>
      <c r="T1192" s="29">
        <f t="shared" si="144"/>
        <v>2685.7240595173853</v>
      </c>
    </row>
    <row r="1193" spans="3:20" x14ac:dyDescent="0.3">
      <c r="C1193" s="27" t="s">
        <v>23</v>
      </c>
      <c r="D1193" s="27">
        <v>1181</v>
      </c>
      <c r="E1193" s="27">
        <v>159</v>
      </c>
      <c r="F1193" s="28">
        <v>90.1</v>
      </c>
      <c r="G1193" s="29">
        <f t="shared" si="150"/>
        <v>0.26388888888888967</v>
      </c>
      <c r="H1193" s="29">
        <f t="shared" si="151"/>
        <v>-2.7777777777777193E-2</v>
      </c>
      <c r="I1193" s="29">
        <f t="shared" si="145"/>
        <v>25.027777777777775</v>
      </c>
      <c r="J1193" s="29">
        <f>'Data (2)'!$I$4*G1193</f>
        <v>279.72222222222302</v>
      </c>
      <c r="K1193" s="29">
        <f>('Data (2)'!$E$4*1.225*I1193^2)/2</f>
        <v>259.58463489825169</v>
      </c>
      <c r="L1193" s="29">
        <f>J1193+K1193+'Data (2)'!$G$4</f>
        <v>674.48865712047473</v>
      </c>
      <c r="M1193" s="29">
        <f t="shared" si="146"/>
        <v>16.880952224042989</v>
      </c>
      <c r="N1193" s="29">
        <f t="shared" si="147"/>
        <v>16.880952224042989</v>
      </c>
      <c r="O1193" s="30">
        <f t="shared" si="148"/>
        <v>0</v>
      </c>
      <c r="P1193" s="29">
        <f>SUM($N$12:N1193)</f>
        <v>3788.6517898448406</v>
      </c>
      <c r="Q1193" s="29">
        <f>SUM($O$12:O1193)</f>
        <v>1340.7984914856936</v>
      </c>
      <c r="R1193" s="29">
        <f t="shared" si="149"/>
        <v>1206.7186423371243</v>
      </c>
      <c r="S1193" s="29">
        <f t="shared" si="149"/>
        <v>1086.046778103412</v>
      </c>
      <c r="T1193" s="29">
        <f t="shared" si="144"/>
        <v>2702.6050117414288</v>
      </c>
    </row>
    <row r="1194" spans="3:20" x14ac:dyDescent="0.3">
      <c r="C1194" s="27" t="s">
        <v>23</v>
      </c>
      <c r="D1194" s="27">
        <v>1182</v>
      </c>
      <c r="E1194" s="27">
        <v>160</v>
      </c>
      <c r="F1194" s="28">
        <v>91</v>
      </c>
      <c r="G1194" s="29">
        <f t="shared" si="150"/>
        <v>0.2222222222222234</v>
      </c>
      <c r="H1194" s="29">
        <f t="shared" si="151"/>
        <v>-4.1666666666667254E-2</v>
      </c>
      <c r="I1194" s="29">
        <f t="shared" si="145"/>
        <v>25.277777777777779</v>
      </c>
      <c r="J1194" s="29">
        <f>'Data (2)'!$I$4*G1194</f>
        <v>235.55555555555679</v>
      </c>
      <c r="K1194" s="29">
        <f>('Data (2)'!$E$4*1.225*I1194^2)/2</f>
        <v>264.79646632517364</v>
      </c>
      <c r="L1194" s="29">
        <f>J1194+K1194+'Data (2)'!$G$4</f>
        <v>635.53382188073044</v>
      </c>
      <c r="M1194" s="29">
        <f t="shared" si="146"/>
        <v>16.06488271976291</v>
      </c>
      <c r="N1194" s="29">
        <f t="shared" si="147"/>
        <v>16.06488271976291</v>
      </c>
      <c r="O1194" s="30">
        <f t="shared" si="148"/>
        <v>0</v>
      </c>
      <c r="P1194" s="29">
        <f>SUM($N$12:N1194)</f>
        <v>3804.7166725646034</v>
      </c>
      <c r="Q1194" s="29">
        <f>SUM($O$12:O1194)</f>
        <v>1340.7984914856936</v>
      </c>
      <c r="R1194" s="29">
        <f t="shared" si="149"/>
        <v>1206.7186423371243</v>
      </c>
      <c r="S1194" s="29">
        <f t="shared" si="149"/>
        <v>1086.046778103412</v>
      </c>
      <c r="T1194" s="29">
        <f t="shared" si="144"/>
        <v>2718.6698944611917</v>
      </c>
    </row>
    <row r="1195" spans="3:20" x14ac:dyDescent="0.3">
      <c r="C1195" s="27" t="s">
        <v>23</v>
      </c>
      <c r="D1195" s="27">
        <v>1183</v>
      </c>
      <c r="E1195" s="27">
        <v>161</v>
      </c>
      <c r="F1195" s="28">
        <v>91.7</v>
      </c>
      <c r="G1195" s="29">
        <f t="shared" si="150"/>
        <v>0.18055555555555516</v>
      </c>
      <c r="H1195" s="29">
        <f t="shared" si="151"/>
        <v>-3.4722222222223209E-2</v>
      </c>
      <c r="I1195" s="29">
        <f t="shared" si="145"/>
        <v>25.472222222222221</v>
      </c>
      <c r="J1195" s="29">
        <f>'Data (2)'!$I$4*G1195</f>
        <v>191.38888888888849</v>
      </c>
      <c r="K1195" s="29">
        <f>('Data (2)'!$E$4*1.225*I1195^2)/2</f>
        <v>268.88592654475173</v>
      </c>
      <c r="L1195" s="29">
        <f>J1195+K1195+'Data (2)'!$G$4</f>
        <v>595.45661543364031</v>
      </c>
      <c r="M1195" s="29">
        <f t="shared" si="146"/>
        <v>15.167603232018005</v>
      </c>
      <c r="N1195" s="29">
        <f t="shared" si="147"/>
        <v>15.167603232018005</v>
      </c>
      <c r="O1195" s="30">
        <f t="shared" si="148"/>
        <v>0</v>
      </c>
      <c r="P1195" s="29">
        <f>SUM($N$12:N1195)</f>
        <v>3819.8842757966213</v>
      </c>
      <c r="Q1195" s="29">
        <f>SUM($O$12:O1195)</f>
        <v>1340.7984914856936</v>
      </c>
      <c r="R1195" s="29">
        <f t="shared" si="149"/>
        <v>1206.7186423371243</v>
      </c>
      <c r="S1195" s="29">
        <f t="shared" si="149"/>
        <v>1086.046778103412</v>
      </c>
      <c r="T1195" s="29">
        <f t="shared" si="144"/>
        <v>2733.8374976932091</v>
      </c>
    </row>
    <row r="1196" spans="3:20" x14ac:dyDescent="0.3">
      <c r="C1196" s="27" t="s">
        <v>23</v>
      </c>
      <c r="D1196" s="27">
        <v>1184</v>
      </c>
      <c r="E1196" s="27">
        <v>162</v>
      </c>
      <c r="F1196" s="28">
        <v>92.3</v>
      </c>
      <c r="G1196" s="29">
        <f t="shared" si="150"/>
        <v>0.15277777777777699</v>
      </c>
      <c r="H1196" s="29">
        <f t="shared" si="151"/>
        <v>-3.4722222222222224E-2</v>
      </c>
      <c r="I1196" s="29">
        <f t="shared" si="145"/>
        <v>25.638888888888886</v>
      </c>
      <c r="J1196" s="29">
        <f>'Data (2)'!$I$4*G1196</f>
        <v>161.9444444444436</v>
      </c>
      <c r="K1196" s="29">
        <f>('Data (2)'!$E$4*1.225*I1196^2)/2</f>
        <v>272.41611974391833</v>
      </c>
      <c r="L1196" s="29">
        <f>J1196+K1196+'Data (2)'!$G$4</f>
        <v>569.54236418836194</v>
      </c>
      <c r="M1196" s="29">
        <f t="shared" si="146"/>
        <v>14.602433392940501</v>
      </c>
      <c r="N1196" s="29">
        <f t="shared" si="147"/>
        <v>14.602433392940501</v>
      </c>
      <c r="O1196" s="30">
        <f t="shared" si="148"/>
        <v>0</v>
      </c>
      <c r="P1196" s="29">
        <f>SUM($N$12:N1196)</f>
        <v>3834.4867091895617</v>
      </c>
      <c r="Q1196" s="29">
        <f>SUM($O$12:O1196)</f>
        <v>1340.7984914856936</v>
      </c>
      <c r="R1196" s="29">
        <f t="shared" si="149"/>
        <v>1206.7186423371243</v>
      </c>
      <c r="S1196" s="29">
        <f t="shared" si="149"/>
        <v>1086.046778103412</v>
      </c>
      <c r="T1196" s="29">
        <f t="shared" si="144"/>
        <v>2748.43993108615</v>
      </c>
    </row>
    <row r="1197" spans="3:20" x14ac:dyDescent="0.3">
      <c r="C1197" s="27" t="s">
        <v>23</v>
      </c>
      <c r="D1197" s="27">
        <v>1185</v>
      </c>
      <c r="E1197" s="27">
        <v>163</v>
      </c>
      <c r="F1197" s="28">
        <v>92.8</v>
      </c>
      <c r="G1197" s="29">
        <f t="shared" si="150"/>
        <v>0.11111111111111072</v>
      </c>
      <c r="H1197" s="29">
        <f t="shared" si="151"/>
        <v>-5.5555555555555358E-2</v>
      </c>
      <c r="I1197" s="29">
        <f t="shared" si="145"/>
        <v>25.777777777777775</v>
      </c>
      <c r="J1197" s="29">
        <f>'Data (2)'!$I$4*G1197</f>
        <v>117.77777777777736</v>
      </c>
      <c r="K1197" s="29">
        <f>('Data (2)'!$E$4*1.225*I1197^2)/2</f>
        <v>275.37553442311105</v>
      </c>
      <c r="L1197" s="29">
        <f>J1197+K1197+'Data (2)'!$G$4</f>
        <v>528.33511220088849</v>
      </c>
      <c r="M1197" s="29">
        <f t="shared" si="146"/>
        <v>13.619305114511791</v>
      </c>
      <c r="N1197" s="29">
        <f t="shared" si="147"/>
        <v>13.619305114511791</v>
      </c>
      <c r="O1197" s="30">
        <f t="shared" si="148"/>
        <v>0</v>
      </c>
      <c r="P1197" s="29">
        <f>SUM($N$12:N1197)</f>
        <v>3848.1060143040736</v>
      </c>
      <c r="Q1197" s="29">
        <f>SUM($O$12:O1197)</f>
        <v>1340.7984914856936</v>
      </c>
      <c r="R1197" s="29">
        <f t="shared" si="149"/>
        <v>1206.7186423371243</v>
      </c>
      <c r="S1197" s="29">
        <f t="shared" si="149"/>
        <v>1086.046778103412</v>
      </c>
      <c r="T1197" s="29">
        <f t="shared" si="144"/>
        <v>2762.0592362006619</v>
      </c>
    </row>
    <row r="1198" spans="3:20" x14ac:dyDescent="0.3">
      <c r="C1198" s="27" t="s">
        <v>23</v>
      </c>
      <c r="D1198" s="27">
        <v>1186</v>
      </c>
      <c r="E1198" s="27">
        <v>164</v>
      </c>
      <c r="F1198" s="28">
        <v>93.1</v>
      </c>
      <c r="G1198" s="29">
        <f t="shared" si="150"/>
        <v>4.1666666666666269E-2</v>
      </c>
      <c r="H1198" s="29">
        <f t="shared" si="151"/>
        <v>-5.5555555555555358E-2</v>
      </c>
      <c r="I1198" s="29">
        <f t="shared" si="145"/>
        <v>25.861111111111107</v>
      </c>
      <c r="J1198" s="29">
        <f>'Data (2)'!$I$4*G1198</f>
        <v>44.166666666666245</v>
      </c>
      <c r="K1198" s="29">
        <f>('Data (2)'!$E$4*1.225*I1198^2)/2</f>
        <v>277.15885756366833</v>
      </c>
      <c r="L1198" s="29">
        <f>J1198+K1198+'Data (2)'!$G$4</f>
        <v>456.50732423033458</v>
      </c>
      <c r="M1198" s="29">
        <f t="shared" si="146"/>
        <v>11.805786634956707</v>
      </c>
      <c r="N1198" s="29">
        <f t="shared" si="147"/>
        <v>11.805786634956707</v>
      </c>
      <c r="O1198" s="30">
        <f t="shared" si="148"/>
        <v>0</v>
      </c>
      <c r="P1198" s="29">
        <f>SUM($N$12:N1198)</f>
        <v>3859.9118009390304</v>
      </c>
      <c r="Q1198" s="29">
        <f>SUM($O$12:O1198)</f>
        <v>1340.7984914856936</v>
      </c>
      <c r="R1198" s="29">
        <f t="shared" si="149"/>
        <v>1206.7186423371243</v>
      </c>
      <c r="S1198" s="29">
        <f t="shared" si="149"/>
        <v>1086.046778103412</v>
      </c>
      <c r="T1198" s="29">
        <f t="shared" si="144"/>
        <v>2773.8650228356182</v>
      </c>
    </row>
    <row r="1199" spans="3:20" x14ac:dyDescent="0.3">
      <c r="C1199" s="27" t="s">
        <v>23</v>
      </c>
      <c r="D1199" s="27">
        <v>1187</v>
      </c>
      <c r="E1199" s="27">
        <v>165</v>
      </c>
      <c r="F1199" s="28">
        <v>93.1</v>
      </c>
      <c r="G1199" s="29">
        <f t="shared" si="150"/>
        <v>0</v>
      </c>
      <c r="H1199" s="29">
        <f t="shared" si="151"/>
        <v>-2.0833333333333134E-2</v>
      </c>
      <c r="I1199" s="29">
        <f t="shared" si="145"/>
        <v>25.861111111111107</v>
      </c>
      <c r="J1199" s="29">
        <f>'Data (2)'!$I$4*G1199</f>
        <v>0</v>
      </c>
      <c r="K1199" s="29">
        <f>('Data (2)'!$E$4*1.225*I1199^2)/2</f>
        <v>277.15885756366833</v>
      </c>
      <c r="L1199" s="29">
        <f>J1199+K1199+'Data (2)'!$G$4</f>
        <v>412.34065756366834</v>
      </c>
      <c r="M1199" s="29">
        <f t="shared" si="146"/>
        <v>10.663587560882643</v>
      </c>
      <c r="N1199" s="29">
        <f t="shared" si="147"/>
        <v>10.663587560882643</v>
      </c>
      <c r="O1199" s="30">
        <f t="shared" si="148"/>
        <v>0</v>
      </c>
      <c r="P1199" s="29">
        <f>SUM($N$12:N1199)</f>
        <v>3870.5753884999131</v>
      </c>
      <c r="Q1199" s="29">
        <f>SUM($O$12:O1199)</f>
        <v>1340.7984914856936</v>
      </c>
      <c r="R1199" s="29">
        <f t="shared" si="149"/>
        <v>1206.7186423371243</v>
      </c>
      <c r="S1199" s="29">
        <f t="shared" si="149"/>
        <v>1086.046778103412</v>
      </c>
      <c r="T1199" s="29">
        <f t="shared" si="144"/>
        <v>2784.5286103965009</v>
      </c>
    </row>
    <row r="1200" spans="3:20" x14ac:dyDescent="0.3">
      <c r="C1200" s="27" t="s">
        <v>23</v>
      </c>
      <c r="D1200" s="27">
        <v>1188</v>
      </c>
      <c r="E1200" s="27">
        <v>166</v>
      </c>
      <c r="F1200" s="28">
        <v>93.1</v>
      </c>
      <c r="G1200" s="29">
        <f t="shared" si="150"/>
        <v>0</v>
      </c>
      <c r="H1200" s="29">
        <f t="shared" si="151"/>
        <v>0</v>
      </c>
      <c r="I1200" s="29">
        <f t="shared" si="145"/>
        <v>25.861111111111107</v>
      </c>
      <c r="J1200" s="29">
        <f>'Data (2)'!$I$4*G1200</f>
        <v>0</v>
      </c>
      <c r="K1200" s="29">
        <f>('Data (2)'!$E$4*1.225*I1200^2)/2</f>
        <v>277.15885756366833</v>
      </c>
      <c r="L1200" s="29">
        <f>J1200+K1200+'Data (2)'!$G$4</f>
        <v>412.34065756366834</v>
      </c>
      <c r="M1200" s="29">
        <f t="shared" si="146"/>
        <v>10.663587560882643</v>
      </c>
      <c r="N1200" s="29">
        <f t="shared" si="147"/>
        <v>10.663587560882643</v>
      </c>
      <c r="O1200" s="30">
        <f t="shared" si="148"/>
        <v>0</v>
      </c>
      <c r="P1200" s="29">
        <f>SUM($N$12:N1200)</f>
        <v>3881.2389760607957</v>
      </c>
      <c r="Q1200" s="29">
        <f>SUM($O$12:O1200)</f>
        <v>1340.7984914856936</v>
      </c>
      <c r="R1200" s="29">
        <f t="shared" si="149"/>
        <v>1206.7186423371243</v>
      </c>
      <c r="S1200" s="29">
        <f t="shared" si="149"/>
        <v>1086.046778103412</v>
      </c>
      <c r="T1200" s="29">
        <f t="shared" si="144"/>
        <v>2795.1921979573835</v>
      </c>
    </row>
    <row r="1201" spans="3:20" x14ac:dyDescent="0.3">
      <c r="C1201" s="27" t="s">
        <v>23</v>
      </c>
      <c r="D1201" s="27">
        <v>1189</v>
      </c>
      <c r="E1201" s="27">
        <v>167</v>
      </c>
      <c r="F1201" s="28">
        <v>93.1</v>
      </c>
      <c r="G1201" s="29">
        <f t="shared" si="150"/>
        <v>0</v>
      </c>
      <c r="H1201" s="29">
        <f t="shared" si="151"/>
        <v>0</v>
      </c>
      <c r="I1201" s="29">
        <f t="shared" si="145"/>
        <v>25.861111111111107</v>
      </c>
      <c r="J1201" s="29">
        <f>'Data (2)'!$I$4*G1201</f>
        <v>0</v>
      </c>
      <c r="K1201" s="29">
        <f>('Data (2)'!$E$4*1.225*I1201^2)/2</f>
        <v>277.15885756366833</v>
      </c>
      <c r="L1201" s="29">
        <f>J1201+K1201+'Data (2)'!$G$4</f>
        <v>412.34065756366834</v>
      </c>
      <c r="M1201" s="29">
        <f t="shared" si="146"/>
        <v>10.663587560882643</v>
      </c>
      <c r="N1201" s="29">
        <f t="shared" si="147"/>
        <v>10.663587560882643</v>
      </c>
      <c r="O1201" s="30">
        <f t="shared" si="148"/>
        <v>0</v>
      </c>
      <c r="P1201" s="29">
        <f>SUM($N$12:N1201)</f>
        <v>3891.9025636216784</v>
      </c>
      <c r="Q1201" s="29">
        <f>SUM($O$12:O1201)</f>
        <v>1340.7984914856936</v>
      </c>
      <c r="R1201" s="29">
        <f t="shared" si="149"/>
        <v>1206.7186423371243</v>
      </c>
      <c r="S1201" s="29">
        <f t="shared" si="149"/>
        <v>1086.046778103412</v>
      </c>
      <c r="T1201" s="29">
        <f t="shared" si="144"/>
        <v>2805.8557855182662</v>
      </c>
    </row>
    <row r="1202" spans="3:20" x14ac:dyDescent="0.3">
      <c r="C1202" s="27" t="s">
        <v>23</v>
      </c>
      <c r="D1202" s="27">
        <v>1190</v>
      </c>
      <c r="E1202" s="27">
        <v>168</v>
      </c>
      <c r="F1202" s="28">
        <v>93.1</v>
      </c>
      <c r="G1202" s="29">
        <f t="shared" si="150"/>
        <v>0</v>
      </c>
      <c r="H1202" s="29">
        <f t="shared" si="151"/>
        <v>0</v>
      </c>
      <c r="I1202" s="29">
        <f t="shared" si="145"/>
        <v>25.861111111111107</v>
      </c>
      <c r="J1202" s="29">
        <f>'Data (2)'!$I$4*G1202</f>
        <v>0</v>
      </c>
      <c r="K1202" s="29">
        <f>('Data (2)'!$E$4*1.225*I1202^2)/2</f>
        <v>277.15885756366833</v>
      </c>
      <c r="L1202" s="29">
        <f>J1202+K1202+'Data (2)'!$G$4</f>
        <v>412.34065756366834</v>
      </c>
      <c r="M1202" s="29">
        <f t="shared" si="146"/>
        <v>10.663587560882643</v>
      </c>
      <c r="N1202" s="29">
        <f t="shared" si="147"/>
        <v>10.663587560882643</v>
      </c>
      <c r="O1202" s="30">
        <f t="shared" si="148"/>
        <v>0</v>
      </c>
      <c r="P1202" s="29">
        <f>SUM($N$12:N1202)</f>
        <v>3902.566151182561</v>
      </c>
      <c r="Q1202" s="29">
        <f>SUM($O$12:O1202)</f>
        <v>1340.7984914856936</v>
      </c>
      <c r="R1202" s="29">
        <f t="shared" si="149"/>
        <v>1206.7186423371243</v>
      </c>
      <c r="S1202" s="29">
        <f t="shared" si="149"/>
        <v>1086.046778103412</v>
      </c>
      <c r="T1202" s="29">
        <f t="shared" si="144"/>
        <v>2816.5193730791489</v>
      </c>
    </row>
    <row r="1203" spans="3:20" x14ac:dyDescent="0.3">
      <c r="C1203" s="27" t="s">
        <v>23</v>
      </c>
      <c r="D1203" s="27">
        <v>1191</v>
      </c>
      <c r="E1203" s="27">
        <v>169</v>
      </c>
      <c r="F1203" s="28">
        <v>93.1</v>
      </c>
      <c r="G1203" s="29">
        <f t="shared" si="150"/>
        <v>0</v>
      </c>
      <c r="H1203" s="29">
        <f t="shared" si="151"/>
        <v>0</v>
      </c>
      <c r="I1203" s="29">
        <f t="shared" si="145"/>
        <v>25.861111111111107</v>
      </c>
      <c r="J1203" s="29">
        <f>'Data (2)'!$I$4*G1203</f>
        <v>0</v>
      </c>
      <c r="K1203" s="29">
        <f>('Data (2)'!$E$4*1.225*I1203^2)/2</f>
        <v>277.15885756366833</v>
      </c>
      <c r="L1203" s="29">
        <f>J1203+K1203+'Data (2)'!$G$4</f>
        <v>412.34065756366834</v>
      </c>
      <c r="M1203" s="29">
        <f t="shared" si="146"/>
        <v>10.663587560882643</v>
      </c>
      <c r="N1203" s="29">
        <f t="shared" si="147"/>
        <v>10.663587560882643</v>
      </c>
      <c r="O1203" s="30">
        <f t="shared" si="148"/>
        <v>0</v>
      </c>
      <c r="P1203" s="29">
        <f>SUM($N$12:N1203)</f>
        <v>3913.2297387434437</v>
      </c>
      <c r="Q1203" s="29">
        <f>SUM($O$12:O1203)</f>
        <v>1340.7984914856936</v>
      </c>
      <c r="R1203" s="29">
        <f t="shared" si="149"/>
        <v>1206.7186423371243</v>
      </c>
      <c r="S1203" s="29">
        <f t="shared" si="149"/>
        <v>1086.046778103412</v>
      </c>
      <c r="T1203" s="29">
        <f t="shared" si="144"/>
        <v>2827.1829606400315</v>
      </c>
    </row>
    <row r="1204" spans="3:20" x14ac:dyDescent="0.3">
      <c r="C1204" s="27" t="s">
        <v>23</v>
      </c>
      <c r="D1204" s="27">
        <v>1192</v>
      </c>
      <c r="E1204" s="27">
        <v>170</v>
      </c>
      <c r="F1204" s="28">
        <v>93.1</v>
      </c>
      <c r="G1204" s="29">
        <f t="shared" si="150"/>
        <v>0</v>
      </c>
      <c r="H1204" s="29">
        <f t="shared" si="151"/>
        <v>0</v>
      </c>
      <c r="I1204" s="29">
        <f t="shared" si="145"/>
        <v>25.861111111111107</v>
      </c>
      <c r="J1204" s="29">
        <f>'Data (2)'!$I$4*G1204</f>
        <v>0</v>
      </c>
      <c r="K1204" s="29">
        <f>('Data (2)'!$E$4*1.225*I1204^2)/2</f>
        <v>277.15885756366833</v>
      </c>
      <c r="L1204" s="29">
        <f>J1204+K1204+'Data (2)'!$G$4</f>
        <v>412.34065756366834</v>
      </c>
      <c r="M1204" s="29">
        <f t="shared" si="146"/>
        <v>10.663587560882643</v>
      </c>
      <c r="N1204" s="29">
        <f t="shared" si="147"/>
        <v>10.663587560882643</v>
      </c>
      <c r="O1204" s="30">
        <f t="shared" si="148"/>
        <v>0</v>
      </c>
      <c r="P1204" s="29">
        <f>SUM($N$12:N1204)</f>
        <v>3923.8933263043264</v>
      </c>
      <c r="Q1204" s="29">
        <f>SUM($O$12:O1204)</f>
        <v>1340.7984914856936</v>
      </c>
      <c r="R1204" s="29">
        <f t="shared" si="149"/>
        <v>1206.7186423371243</v>
      </c>
      <c r="S1204" s="29">
        <f t="shared" si="149"/>
        <v>1086.046778103412</v>
      </c>
      <c r="T1204" s="29">
        <f t="shared" si="144"/>
        <v>2837.8465482009142</v>
      </c>
    </row>
    <row r="1205" spans="3:20" x14ac:dyDescent="0.3">
      <c r="C1205" s="27" t="s">
        <v>23</v>
      </c>
      <c r="D1205" s="27">
        <v>1193</v>
      </c>
      <c r="E1205" s="27">
        <v>171</v>
      </c>
      <c r="F1205" s="28">
        <v>93.1</v>
      </c>
      <c r="G1205" s="29">
        <f t="shared" si="150"/>
        <v>0</v>
      </c>
      <c r="H1205" s="29">
        <f t="shared" si="151"/>
        <v>0</v>
      </c>
      <c r="I1205" s="29">
        <f t="shared" si="145"/>
        <v>25.861111111111107</v>
      </c>
      <c r="J1205" s="29">
        <f>'Data (2)'!$I$4*G1205</f>
        <v>0</v>
      </c>
      <c r="K1205" s="29">
        <f>('Data (2)'!$E$4*1.225*I1205^2)/2</f>
        <v>277.15885756366833</v>
      </c>
      <c r="L1205" s="29">
        <f>J1205+K1205+'Data (2)'!$G$4</f>
        <v>412.34065756366834</v>
      </c>
      <c r="M1205" s="29">
        <f t="shared" si="146"/>
        <v>10.663587560882643</v>
      </c>
      <c r="N1205" s="29">
        <f t="shared" si="147"/>
        <v>10.663587560882643</v>
      </c>
      <c r="O1205" s="30">
        <f t="shared" si="148"/>
        <v>0</v>
      </c>
      <c r="P1205" s="29">
        <f>SUM($N$12:N1205)</f>
        <v>3934.556913865209</v>
      </c>
      <c r="Q1205" s="29">
        <f>SUM($O$12:O1205)</f>
        <v>1340.7984914856936</v>
      </c>
      <c r="R1205" s="29">
        <f t="shared" si="149"/>
        <v>1206.7186423371243</v>
      </c>
      <c r="S1205" s="29">
        <f t="shared" si="149"/>
        <v>1086.046778103412</v>
      </c>
      <c r="T1205" s="29">
        <f t="shared" si="144"/>
        <v>2848.5101357617968</v>
      </c>
    </row>
    <row r="1206" spans="3:20" x14ac:dyDescent="0.3">
      <c r="C1206" s="27" t="s">
        <v>23</v>
      </c>
      <c r="D1206" s="27">
        <v>1194</v>
      </c>
      <c r="E1206" s="27">
        <v>172</v>
      </c>
      <c r="F1206" s="28">
        <v>93.1</v>
      </c>
      <c r="G1206" s="29">
        <f t="shared" si="150"/>
        <v>0</v>
      </c>
      <c r="H1206" s="29">
        <f t="shared" si="151"/>
        <v>6.9444444444450365E-3</v>
      </c>
      <c r="I1206" s="29">
        <f t="shared" si="145"/>
        <v>25.861111111111107</v>
      </c>
      <c r="J1206" s="29">
        <f>'Data (2)'!$I$4*G1206</f>
        <v>0</v>
      </c>
      <c r="K1206" s="29">
        <f>('Data (2)'!$E$4*1.225*I1206^2)/2</f>
        <v>277.15885756366833</v>
      </c>
      <c r="L1206" s="29">
        <f>J1206+K1206+'Data (2)'!$G$4</f>
        <v>412.34065756366834</v>
      </c>
      <c r="M1206" s="29">
        <f t="shared" si="146"/>
        <v>10.663587560882643</v>
      </c>
      <c r="N1206" s="29">
        <f t="shared" si="147"/>
        <v>10.663587560882643</v>
      </c>
      <c r="O1206" s="30">
        <f t="shared" si="148"/>
        <v>0</v>
      </c>
      <c r="P1206" s="29">
        <f>SUM($N$12:N1206)</f>
        <v>3945.2205014260917</v>
      </c>
      <c r="Q1206" s="29">
        <f>SUM($O$12:O1206)</f>
        <v>1340.7984914856936</v>
      </c>
      <c r="R1206" s="29">
        <f t="shared" si="149"/>
        <v>1206.7186423371243</v>
      </c>
      <c r="S1206" s="29">
        <f t="shared" si="149"/>
        <v>1086.046778103412</v>
      </c>
      <c r="T1206" s="29">
        <f t="shared" si="144"/>
        <v>2859.1737233226795</v>
      </c>
    </row>
    <row r="1207" spans="3:20" x14ac:dyDescent="0.3">
      <c r="C1207" s="27" t="s">
        <v>23</v>
      </c>
      <c r="D1207" s="27">
        <v>1195</v>
      </c>
      <c r="E1207" s="27">
        <v>173</v>
      </c>
      <c r="F1207" s="28">
        <v>93.1</v>
      </c>
      <c r="G1207" s="29">
        <f t="shared" si="150"/>
        <v>1.3888888888890073E-2</v>
      </c>
      <c r="H1207" s="29">
        <f t="shared" si="151"/>
        <v>6.9444444444450365E-3</v>
      </c>
      <c r="I1207" s="29">
        <f t="shared" si="145"/>
        <v>25.861111111111107</v>
      </c>
      <c r="J1207" s="29">
        <f>'Data (2)'!$I$4*G1207</f>
        <v>14.722222222223477</v>
      </c>
      <c r="K1207" s="29">
        <f>('Data (2)'!$E$4*1.225*I1207^2)/2</f>
        <v>277.15885756366833</v>
      </c>
      <c r="L1207" s="29">
        <f>J1207+K1207+'Data (2)'!$G$4</f>
        <v>427.06287978589182</v>
      </c>
      <c r="M1207" s="29">
        <f t="shared" si="146"/>
        <v>11.044320585574035</v>
      </c>
      <c r="N1207" s="29">
        <f t="shared" si="147"/>
        <v>11.044320585574035</v>
      </c>
      <c r="O1207" s="30">
        <f t="shared" si="148"/>
        <v>0</v>
      </c>
      <c r="P1207" s="29">
        <f>SUM($N$12:N1207)</f>
        <v>3956.2648220116657</v>
      </c>
      <c r="Q1207" s="29">
        <f>SUM($O$12:O1207)</f>
        <v>1340.7984914856936</v>
      </c>
      <c r="R1207" s="29">
        <f t="shared" si="149"/>
        <v>1206.7186423371243</v>
      </c>
      <c r="S1207" s="29">
        <f t="shared" si="149"/>
        <v>1086.046778103412</v>
      </c>
      <c r="T1207" s="29">
        <f t="shared" si="144"/>
        <v>2870.218043908254</v>
      </c>
    </row>
    <row r="1208" spans="3:20" x14ac:dyDescent="0.3">
      <c r="C1208" s="27" t="s">
        <v>23</v>
      </c>
      <c r="D1208" s="27">
        <v>1196</v>
      </c>
      <c r="E1208" s="27">
        <v>174</v>
      </c>
      <c r="F1208" s="28">
        <v>93.2</v>
      </c>
      <c r="G1208" s="29">
        <f t="shared" si="150"/>
        <v>1.3888888888890073E-2</v>
      </c>
      <c r="H1208" s="29">
        <f t="shared" si="151"/>
        <v>-9.8705765783080324E-16</v>
      </c>
      <c r="I1208" s="29">
        <f t="shared" si="145"/>
        <v>25.888888888888889</v>
      </c>
      <c r="J1208" s="29">
        <f>'Data (2)'!$I$4*G1208</f>
        <v>14.722222222223477</v>
      </c>
      <c r="K1208" s="29">
        <f>('Data (2)'!$E$4*1.225*I1208^2)/2</f>
        <v>277.75457766602784</v>
      </c>
      <c r="L1208" s="29">
        <f>J1208+K1208+'Data (2)'!$G$4</f>
        <v>427.65859988825133</v>
      </c>
      <c r="M1208" s="29">
        <f t="shared" si="146"/>
        <v>11.071605974884729</v>
      </c>
      <c r="N1208" s="29">
        <f t="shared" si="147"/>
        <v>11.071605974884729</v>
      </c>
      <c r="O1208" s="30">
        <f t="shared" si="148"/>
        <v>0</v>
      </c>
      <c r="P1208" s="29">
        <f>SUM($N$12:N1208)</f>
        <v>3967.3364279865505</v>
      </c>
      <c r="Q1208" s="29">
        <f>SUM($O$12:O1208)</f>
        <v>1340.7984914856936</v>
      </c>
      <c r="R1208" s="29">
        <f t="shared" si="149"/>
        <v>1206.7186423371243</v>
      </c>
      <c r="S1208" s="29">
        <f t="shared" si="149"/>
        <v>1086.046778103412</v>
      </c>
      <c r="T1208" s="29">
        <f t="shared" si="144"/>
        <v>2881.2896498831387</v>
      </c>
    </row>
    <row r="1209" spans="3:20" x14ac:dyDescent="0.3">
      <c r="C1209" s="27" t="s">
        <v>23</v>
      </c>
      <c r="D1209" s="27">
        <v>1197</v>
      </c>
      <c r="E1209" s="27">
        <v>175</v>
      </c>
      <c r="F1209" s="28">
        <v>93.2</v>
      </c>
      <c r="G1209" s="29">
        <f t="shared" si="150"/>
        <v>1.3888888888888099E-2</v>
      </c>
      <c r="H1209" s="29">
        <f t="shared" si="151"/>
        <v>2.7777777777777186E-2</v>
      </c>
      <c r="I1209" s="29">
        <f t="shared" si="145"/>
        <v>25.888888888888889</v>
      </c>
      <c r="J1209" s="29">
        <f>'Data (2)'!$I$4*G1209</f>
        <v>14.722222222221385</v>
      </c>
      <c r="K1209" s="29">
        <f>('Data (2)'!$E$4*1.225*I1209^2)/2</f>
        <v>277.75457766602784</v>
      </c>
      <c r="L1209" s="29">
        <f>J1209+K1209+'Data (2)'!$G$4</f>
        <v>427.65859988824923</v>
      </c>
      <c r="M1209" s="29">
        <f t="shared" si="146"/>
        <v>11.071605974884674</v>
      </c>
      <c r="N1209" s="29">
        <f t="shared" si="147"/>
        <v>11.071605974884674</v>
      </c>
      <c r="O1209" s="30">
        <f t="shared" si="148"/>
        <v>0</v>
      </c>
      <c r="P1209" s="29">
        <f>SUM($N$12:N1209)</f>
        <v>3978.4080339614352</v>
      </c>
      <c r="Q1209" s="29">
        <f>SUM($O$12:O1209)</f>
        <v>1340.7984914856936</v>
      </c>
      <c r="R1209" s="29">
        <f t="shared" si="149"/>
        <v>1206.7186423371243</v>
      </c>
      <c r="S1209" s="29">
        <f t="shared" si="149"/>
        <v>1086.046778103412</v>
      </c>
      <c r="T1209" s="29">
        <f t="shared" si="144"/>
        <v>2892.3612558580235</v>
      </c>
    </row>
    <row r="1210" spans="3:20" x14ac:dyDescent="0.3">
      <c r="C1210" s="27" t="s">
        <v>23</v>
      </c>
      <c r="D1210" s="27">
        <v>1198</v>
      </c>
      <c r="E1210" s="27">
        <v>176</v>
      </c>
      <c r="F1210" s="28">
        <v>93.3</v>
      </c>
      <c r="G1210" s="29">
        <f t="shared" si="150"/>
        <v>6.9444444444444448E-2</v>
      </c>
      <c r="H1210" s="29">
        <f t="shared" si="151"/>
        <v>5.5555555555556337E-2</v>
      </c>
      <c r="I1210" s="29">
        <f t="shared" si="145"/>
        <v>25.916666666666664</v>
      </c>
      <c r="J1210" s="29">
        <f>'Data (2)'!$I$4*G1210</f>
        <v>73.611111111111114</v>
      </c>
      <c r="K1210" s="29">
        <f>('Data (2)'!$E$4*1.225*I1210^2)/2</f>
        <v>278.35093729614061</v>
      </c>
      <c r="L1210" s="29">
        <f>J1210+K1210+'Data (2)'!$G$4</f>
        <v>487.14384840725171</v>
      </c>
      <c r="M1210" s="29">
        <f t="shared" si="146"/>
        <v>12.625144737887938</v>
      </c>
      <c r="N1210" s="29">
        <f t="shared" si="147"/>
        <v>12.625144737887938</v>
      </c>
      <c r="O1210" s="30">
        <f t="shared" si="148"/>
        <v>0</v>
      </c>
      <c r="P1210" s="29">
        <f>SUM($N$12:N1210)</f>
        <v>3991.0331786993233</v>
      </c>
      <c r="Q1210" s="29">
        <f>SUM($O$12:O1210)</f>
        <v>1340.7984914856936</v>
      </c>
      <c r="R1210" s="29">
        <f t="shared" si="149"/>
        <v>1206.7186423371243</v>
      </c>
      <c r="S1210" s="29">
        <f t="shared" si="149"/>
        <v>1086.046778103412</v>
      </c>
      <c r="T1210" s="29">
        <f t="shared" si="144"/>
        <v>2904.9864005959116</v>
      </c>
    </row>
    <row r="1211" spans="3:20" x14ac:dyDescent="0.3">
      <c r="C1211" s="27" t="s">
        <v>23</v>
      </c>
      <c r="D1211" s="27">
        <v>1199</v>
      </c>
      <c r="E1211" s="27">
        <v>177</v>
      </c>
      <c r="F1211" s="28">
        <v>93.7</v>
      </c>
      <c r="G1211" s="29">
        <f t="shared" si="150"/>
        <v>0.12500000000000078</v>
      </c>
      <c r="H1211" s="29">
        <f t="shared" si="151"/>
        <v>5.5555555555555358E-2</v>
      </c>
      <c r="I1211" s="29">
        <f t="shared" si="145"/>
        <v>26.027777777777779</v>
      </c>
      <c r="J1211" s="29">
        <f>'Data (2)'!$I$4*G1211</f>
        <v>132.50000000000082</v>
      </c>
      <c r="K1211" s="29">
        <f>('Data (2)'!$E$4*1.225*I1211^2)/2</f>
        <v>280.74277109412679</v>
      </c>
      <c r="L1211" s="29">
        <f>J1211+K1211+'Data (2)'!$G$4</f>
        <v>548.42457109412771</v>
      </c>
      <c r="M1211" s="29">
        <f t="shared" si="146"/>
        <v>14.274272864311047</v>
      </c>
      <c r="N1211" s="29">
        <f t="shared" si="147"/>
        <v>14.274272864311047</v>
      </c>
      <c r="O1211" s="30">
        <f t="shared" si="148"/>
        <v>0</v>
      </c>
      <c r="P1211" s="29">
        <f>SUM($N$12:N1211)</f>
        <v>4005.3074515636345</v>
      </c>
      <c r="Q1211" s="29">
        <f>SUM($O$12:O1211)</f>
        <v>1340.7984914856936</v>
      </c>
      <c r="R1211" s="29">
        <f t="shared" si="149"/>
        <v>1206.7186423371243</v>
      </c>
      <c r="S1211" s="29">
        <f t="shared" si="149"/>
        <v>1086.046778103412</v>
      </c>
      <c r="T1211" s="29">
        <f t="shared" si="144"/>
        <v>2919.2606734602223</v>
      </c>
    </row>
    <row r="1212" spans="3:20" x14ac:dyDescent="0.3">
      <c r="C1212" s="27" t="s">
        <v>23</v>
      </c>
      <c r="D1212" s="27">
        <v>1200</v>
      </c>
      <c r="E1212" s="27">
        <v>178</v>
      </c>
      <c r="F1212" s="28">
        <v>94.2</v>
      </c>
      <c r="G1212" s="29">
        <f t="shared" si="150"/>
        <v>0.18055555555555516</v>
      </c>
      <c r="H1212" s="29">
        <f t="shared" si="151"/>
        <v>4.8611111111110328E-2</v>
      </c>
      <c r="I1212" s="29">
        <f t="shared" si="145"/>
        <v>26.166666666666668</v>
      </c>
      <c r="J1212" s="29">
        <f>'Data (2)'!$I$4*G1212</f>
        <v>191.38888888888849</v>
      </c>
      <c r="K1212" s="29">
        <f>('Data (2)'!$E$4*1.225*I1212^2)/2</f>
        <v>283.74695271606254</v>
      </c>
      <c r="L1212" s="29">
        <f>J1212+K1212+'Data (2)'!$G$4</f>
        <v>610.31764160495095</v>
      </c>
      <c r="M1212" s="29">
        <f t="shared" si="146"/>
        <v>15.969978288662883</v>
      </c>
      <c r="N1212" s="29">
        <f t="shared" si="147"/>
        <v>15.969978288662883</v>
      </c>
      <c r="O1212" s="30">
        <f t="shared" si="148"/>
        <v>0</v>
      </c>
      <c r="P1212" s="29">
        <f>SUM($N$12:N1212)</f>
        <v>4021.2774298522972</v>
      </c>
      <c r="Q1212" s="29">
        <f>SUM($O$12:O1212)</f>
        <v>1340.7984914856936</v>
      </c>
      <c r="R1212" s="29">
        <f t="shared" si="149"/>
        <v>1206.7186423371243</v>
      </c>
      <c r="S1212" s="29">
        <f t="shared" si="149"/>
        <v>1086.046778103412</v>
      </c>
      <c r="T1212" s="29">
        <f t="shared" si="144"/>
        <v>2935.2306517488851</v>
      </c>
    </row>
    <row r="1213" spans="3:20" x14ac:dyDescent="0.3">
      <c r="C1213" s="27" t="s">
        <v>23</v>
      </c>
      <c r="D1213" s="27">
        <v>1201</v>
      </c>
      <c r="E1213" s="27">
        <v>179</v>
      </c>
      <c r="F1213" s="28">
        <v>95</v>
      </c>
      <c r="G1213" s="29">
        <f t="shared" si="150"/>
        <v>0.22222222222222143</v>
      </c>
      <c r="H1213" s="29">
        <f t="shared" si="151"/>
        <v>6.9444444444450304E-3</v>
      </c>
      <c r="I1213" s="29">
        <f t="shared" si="145"/>
        <v>26.388888888888889</v>
      </c>
      <c r="J1213" s="29">
        <f>'Data (2)'!$I$4*G1213</f>
        <v>235.55555555555472</v>
      </c>
      <c r="K1213" s="29">
        <f>('Data (2)'!$E$4*1.225*I1213^2)/2</f>
        <v>288.58689875434027</v>
      </c>
      <c r="L1213" s="29">
        <f>J1213+K1213+'Data (2)'!$G$4</f>
        <v>659.32425430989497</v>
      </c>
      <c r="M1213" s="29">
        <f t="shared" si="146"/>
        <v>17.398834488733339</v>
      </c>
      <c r="N1213" s="29">
        <f t="shared" si="147"/>
        <v>17.398834488733339</v>
      </c>
      <c r="O1213" s="30">
        <f t="shared" si="148"/>
        <v>0</v>
      </c>
      <c r="P1213" s="29">
        <f>SUM($N$12:N1213)</f>
        <v>4038.6762643410307</v>
      </c>
      <c r="Q1213" s="29">
        <f>SUM($O$12:O1213)</f>
        <v>1340.7984914856936</v>
      </c>
      <c r="R1213" s="29">
        <f t="shared" si="149"/>
        <v>1206.7186423371243</v>
      </c>
      <c r="S1213" s="29">
        <f t="shared" si="149"/>
        <v>1086.046778103412</v>
      </c>
      <c r="T1213" s="29">
        <f t="shared" si="144"/>
        <v>2952.6294862376189</v>
      </c>
    </row>
    <row r="1214" spans="3:20" x14ac:dyDescent="0.3">
      <c r="C1214" s="27" t="s">
        <v>23</v>
      </c>
      <c r="D1214" s="27">
        <v>1202</v>
      </c>
      <c r="E1214" s="27">
        <v>180</v>
      </c>
      <c r="F1214" s="28">
        <v>95.8</v>
      </c>
      <c r="G1214" s="29">
        <f t="shared" si="150"/>
        <v>0.19444444444444522</v>
      </c>
      <c r="H1214" s="29">
        <f t="shared" si="151"/>
        <v>-4.1666666666666269E-2</v>
      </c>
      <c r="I1214" s="29">
        <f t="shared" si="145"/>
        <v>26.611111111111111</v>
      </c>
      <c r="J1214" s="29">
        <f>'Data (2)'!$I$4*G1214</f>
        <v>206.11111111111194</v>
      </c>
      <c r="K1214" s="29">
        <f>('Data (2)'!$E$4*1.225*I1214^2)/2</f>
        <v>293.4677745688403</v>
      </c>
      <c r="L1214" s="29">
        <f>J1214+K1214+'Data (2)'!$G$4</f>
        <v>634.7606856799523</v>
      </c>
      <c r="M1214" s="29">
        <f t="shared" si="146"/>
        <v>16.891687135594285</v>
      </c>
      <c r="N1214" s="29">
        <f t="shared" si="147"/>
        <v>16.891687135594285</v>
      </c>
      <c r="O1214" s="30">
        <f t="shared" si="148"/>
        <v>0</v>
      </c>
      <c r="P1214" s="29">
        <f>SUM($N$12:N1214)</f>
        <v>4055.5679514766248</v>
      </c>
      <c r="Q1214" s="29">
        <f>SUM($O$12:O1214)</f>
        <v>1340.7984914856936</v>
      </c>
      <c r="R1214" s="29">
        <f t="shared" si="149"/>
        <v>1206.7186423371243</v>
      </c>
      <c r="S1214" s="29">
        <f t="shared" si="149"/>
        <v>1086.046778103412</v>
      </c>
      <c r="T1214" s="29">
        <f t="shared" si="144"/>
        <v>2969.5211733732131</v>
      </c>
    </row>
    <row r="1215" spans="3:20" x14ac:dyDescent="0.3">
      <c r="C1215" s="27" t="s">
        <v>23</v>
      </c>
      <c r="D1215" s="27">
        <v>1203</v>
      </c>
      <c r="E1215" s="27">
        <v>181</v>
      </c>
      <c r="F1215" s="28">
        <v>96.4</v>
      </c>
      <c r="G1215" s="29">
        <f t="shared" si="150"/>
        <v>0.1388888888888889</v>
      </c>
      <c r="H1215" s="29">
        <f t="shared" si="151"/>
        <v>-5.5555555555556344E-2</v>
      </c>
      <c r="I1215" s="29">
        <f t="shared" si="145"/>
        <v>26.777777777777779</v>
      </c>
      <c r="J1215" s="29">
        <f>'Data (2)'!$I$4*G1215</f>
        <v>147.22222222222223</v>
      </c>
      <c r="K1215" s="29">
        <f>('Data (2)'!$E$4*1.225*I1215^2)/2</f>
        <v>297.15529159536118</v>
      </c>
      <c r="L1215" s="29">
        <f>J1215+K1215+'Data (2)'!$G$4</f>
        <v>579.55931381758342</v>
      </c>
      <c r="M1215" s="29">
        <f t="shared" si="146"/>
        <v>15.519310514448623</v>
      </c>
      <c r="N1215" s="29">
        <f t="shared" si="147"/>
        <v>15.519310514448623</v>
      </c>
      <c r="O1215" s="30">
        <f t="shared" si="148"/>
        <v>0</v>
      </c>
      <c r="P1215" s="29">
        <f>SUM($N$12:N1215)</f>
        <v>4071.0872619910733</v>
      </c>
      <c r="Q1215" s="29">
        <f>SUM($O$12:O1215)</f>
        <v>1340.7984914856936</v>
      </c>
      <c r="R1215" s="29">
        <f t="shared" si="149"/>
        <v>1206.7186423371243</v>
      </c>
      <c r="S1215" s="29">
        <f t="shared" si="149"/>
        <v>1086.046778103412</v>
      </c>
      <c r="T1215" s="29">
        <f t="shared" si="144"/>
        <v>2985.0404838876611</v>
      </c>
    </row>
    <row r="1216" spans="3:20" x14ac:dyDescent="0.3">
      <c r="C1216" s="27" t="s">
        <v>23</v>
      </c>
      <c r="D1216" s="27">
        <v>1204</v>
      </c>
      <c r="E1216" s="27">
        <v>182</v>
      </c>
      <c r="F1216" s="28">
        <v>96.8</v>
      </c>
      <c r="G1216" s="29">
        <f t="shared" si="150"/>
        <v>8.3333333333332538E-2</v>
      </c>
      <c r="H1216" s="29">
        <f t="shared" si="151"/>
        <v>-4.8611111111111313E-2</v>
      </c>
      <c r="I1216" s="29">
        <f t="shared" si="145"/>
        <v>26.888888888888886</v>
      </c>
      <c r="J1216" s="29">
        <f>'Data (2)'!$I$4*G1216</f>
        <v>88.33333333333249</v>
      </c>
      <c r="K1216" s="29">
        <f>('Data (2)'!$E$4*1.225*I1216^2)/2</f>
        <v>299.6264268347777</v>
      </c>
      <c r="L1216" s="29">
        <f>J1216+K1216+'Data (2)'!$G$4</f>
        <v>523.14156016811012</v>
      </c>
      <c r="M1216" s="29">
        <f t="shared" si="146"/>
        <v>14.066695284520293</v>
      </c>
      <c r="N1216" s="29">
        <f t="shared" si="147"/>
        <v>14.066695284520293</v>
      </c>
      <c r="O1216" s="30">
        <f t="shared" si="148"/>
        <v>0</v>
      </c>
      <c r="P1216" s="29">
        <f>SUM($N$12:N1216)</f>
        <v>4085.1539572755937</v>
      </c>
      <c r="Q1216" s="29">
        <f>SUM($O$12:O1216)</f>
        <v>1340.7984914856936</v>
      </c>
      <c r="R1216" s="29">
        <f t="shared" si="149"/>
        <v>1206.7186423371243</v>
      </c>
      <c r="S1216" s="29">
        <f t="shared" si="149"/>
        <v>1086.046778103412</v>
      </c>
      <c r="T1216" s="29">
        <f t="shared" si="144"/>
        <v>2999.1071791721815</v>
      </c>
    </row>
    <row r="1217" spans="3:20" x14ac:dyDescent="0.3">
      <c r="C1217" s="27" t="s">
        <v>23</v>
      </c>
      <c r="D1217" s="27">
        <v>1205</v>
      </c>
      <c r="E1217" s="27">
        <v>183</v>
      </c>
      <c r="F1217" s="28">
        <v>97</v>
      </c>
      <c r="G1217" s="29">
        <f t="shared" si="150"/>
        <v>4.1666666666666269E-2</v>
      </c>
      <c r="H1217" s="29">
        <f t="shared" si="151"/>
        <v>-2.7777777777777183E-2</v>
      </c>
      <c r="I1217" s="29">
        <f t="shared" si="145"/>
        <v>26.944444444444443</v>
      </c>
      <c r="J1217" s="29">
        <f>'Data (2)'!$I$4*G1217</f>
        <v>44.166666666666245</v>
      </c>
      <c r="K1217" s="29">
        <f>('Data (2)'!$E$4*1.225*I1217^2)/2</f>
        <v>300.86583162100692</v>
      </c>
      <c r="L1217" s="29">
        <f>J1217+K1217+'Data (2)'!$G$4</f>
        <v>480.21429828767316</v>
      </c>
      <c r="M1217" s="29">
        <f t="shared" si="146"/>
        <v>12.939107481640081</v>
      </c>
      <c r="N1217" s="29">
        <f t="shared" si="147"/>
        <v>12.939107481640081</v>
      </c>
      <c r="O1217" s="30">
        <f t="shared" si="148"/>
        <v>0</v>
      </c>
      <c r="P1217" s="29">
        <f>SUM($N$12:N1217)</f>
        <v>4098.0930647572341</v>
      </c>
      <c r="Q1217" s="29">
        <f>SUM($O$12:O1217)</f>
        <v>1340.7984914856936</v>
      </c>
      <c r="R1217" s="29">
        <f t="shared" si="149"/>
        <v>1206.7186423371243</v>
      </c>
      <c r="S1217" s="29">
        <f t="shared" si="149"/>
        <v>1086.046778103412</v>
      </c>
      <c r="T1217" s="29">
        <f t="shared" si="144"/>
        <v>3012.0462866538219</v>
      </c>
    </row>
    <row r="1218" spans="3:20" x14ac:dyDescent="0.3">
      <c r="C1218" s="27" t="s">
        <v>23</v>
      </c>
      <c r="D1218" s="27">
        <v>1206</v>
      </c>
      <c r="E1218" s="27">
        <v>184</v>
      </c>
      <c r="F1218" s="28">
        <v>97.1</v>
      </c>
      <c r="G1218" s="29">
        <f t="shared" si="150"/>
        <v>2.7777777777778172E-2</v>
      </c>
      <c r="H1218" s="29">
        <f t="shared" si="151"/>
        <v>-6.9444444444440485E-3</v>
      </c>
      <c r="I1218" s="29">
        <f t="shared" si="145"/>
        <v>26.972222222222221</v>
      </c>
      <c r="J1218" s="29">
        <f>'Data (2)'!$I$4*G1218</f>
        <v>29.444444444444862</v>
      </c>
      <c r="K1218" s="29">
        <f>('Data (2)'!$E$4*1.225*I1218^2)/2</f>
        <v>301.48649330575176</v>
      </c>
      <c r="L1218" s="29">
        <f>J1218+K1218+'Data (2)'!$G$4</f>
        <v>466.11273775019663</v>
      </c>
      <c r="M1218" s="29">
        <f t="shared" si="146"/>
        <v>12.572096343206693</v>
      </c>
      <c r="N1218" s="29">
        <f t="shared" si="147"/>
        <v>12.572096343206693</v>
      </c>
      <c r="O1218" s="30">
        <f t="shared" si="148"/>
        <v>0</v>
      </c>
      <c r="P1218" s="29">
        <f>SUM($N$12:N1218)</f>
        <v>4110.6651611004409</v>
      </c>
      <c r="Q1218" s="29">
        <f>SUM($O$12:O1218)</f>
        <v>1340.7984914856936</v>
      </c>
      <c r="R1218" s="29">
        <f t="shared" si="149"/>
        <v>1206.7186423371243</v>
      </c>
      <c r="S1218" s="29">
        <f t="shared" si="149"/>
        <v>1086.046778103412</v>
      </c>
      <c r="T1218" s="29">
        <f t="shared" si="144"/>
        <v>3024.6183829970287</v>
      </c>
    </row>
    <row r="1219" spans="3:20" x14ac:dyDescent="0.3">
      <c r="C1219" s="27" t="s">
        <v>23</v>
      </c>
      <c r="D1219" s="27">
        <v>1207</v>
      </c>
      <c r="E1219" s="27">
        <v>185</v>
      </c>
      <c r="F1219" s="28">
        <v>97.2</v>
      </c>
      <c r="G1219" s="29">
        <f t="shared" si="150"/>
        <v>2.7777777777778172E-2</v>
      </c>
      <c r="H1219" s="29">
        <f t="shared" si="151"/>
        <v>0</v>
      </c>
      <c r="I1219" s="29">
        <f t="shared" si="145"/>
        <v>27</v>
      </c>
      <c r="J1219" s="29">
        <f>'Data (2)'!$I$4*G1219</f>
        <v>29.444444444444862</v>
      </c>
      <c r="K1219" s="29">
        <f>('Data (2)'!$E$4*1.225*I1219^2)/2</f>
        <v>302.10779451825005</v>
      </c>
      <c r="L1219" s="29">
        <f>J1219+K1219+'Data (2)'!$G$4</f>
        <v>466.73403896269491</v>
      </c>
      <c r="M1219" s="29">
        <f t="shared" si="146"/>
        <v>12.601819051992763</v>
      </c>
      <c r="N1219" s="29">
        <f t="shared" si="147"/>
        <v>12.601819051992763</v>
      </c>
      <c r="O1219" s="30">
        <f t="shared" si="148"/>
        <v>0</v>
      </c>
      <c r="P1219" s="29">
        <f>SUM($N$12:N1219)</f>
        <v>4123.2669801524335</v>
      </c>
      <c r="Q1219" s="29">
        <f>SUM($O$12:O1219)</f>
        <v>1340.7984914856936</v>
      </c>
      <c r="R1219" s="29">
        <f t="shared" si="149"/>
        <v>1206.7186423371243</v>
      </c>
      <c r="S1219" s="29">
        <f t="shared" si="149"/>
        <v>1086.046778103412</v>
      </c>
      <c r="T1219" s="29">
        <f t="shared" si="144"/>
        <v>3037.2202020490213</v>
      </c>
    </row>
    <row r="1220" spans="3:20" x14ac:dyDescent="0.3">
      <c r="C1220" s="27" t="s">
        <v>23</v>
      </c>
      <c r="D1220" s="27">
        <v>1208</v>
      </c>
      <c r="E1220" s="27">
        <v>186</v>
      </c>
      <c r="F1220" s="28">
        <v>97.3</v>
      </c>
      <c r="G1220" s="29">
        <f t="shared" si="150"/>
        <v>2.7777777777778172E-2</v>
      </c>
      <c r="H1220" s="29">
        <f t="shared" si="151"/>
        <v>-6.9444444444440494E-3</v>
      </c>
      <c r="I1220" s="29">
        <f t="shared" si="145"/>
        <v>27.027777777777775</v>
      </c>
      <c r="J1220" s="29">
        <f>'Data (2)'!$I$4*G1220</f>
        <v>29.444444444444862</v>
      </c>
      <c r="K1220" s="29">
        <f>('Data (2)'!$E$4*1.225*I1220^2)/2</f>
        <v>302.72973525850171</v>
      </c>
      <c r="L1220" s="29">
        <f>J1220+K1220+'Data (2)'!$G$4</f>
        <v>467.35597970294657</v>
      </c>
      <c r="M1220" s="29">
        <f t="shared" si="146"/>
        <v>12.631593562526859</v>
      </c>
      <c r="N1220" s="29">
        <f t="shared" si="147"/>
        <v>12.631593562526859</v>
      </c>
      <c r="O1220" s="30">
        <f t="shared" si="148"/>
        <v>0</v>
      </c>
      <c r="P1220" s="29">
        <f>SUM($N$12:N1220)</f>
        <v>4135.8985737149605</v>
      </c>
      <c r="Q1220" s="29">
        <f>SUM($O$12:O1220)</f>
        <v>1340.7984914856936</v>
      </c>
      <c r="R1220" s="29">
        <f t="shared" si="149"/>
        <v>1206.7186423371243</v>
      </c>
      <c r="S1220" s="29">
        <f t="shared" si="149"/>
        <v>1086.046778103412</v>
      </c>
      <c r="T1220" s="29">
        <f t="shared" si="144"/>
        <v>3049.8517956115484</v>
      </c>
    </row>
    <row r="1221" spans="3:20" x14ac:dyDescent="0.3">
      <c r="C1221" s="27" t="s">
        <v>23</v>
      </c>
      <c r="D1221" s="27">
        <v>1209</v>
      </c>
      <c r="E1221" s="27">
        <v>187</v>
      </c>
      <c r="F1221" s="28">
        <v>97.4</v>
      </c>
      <c r="G1221" s="29">
        <f t="shared" si="150"/>
        <v>1.3888888888890073E-2</v>
      </c>
      <c r="H1221" s="29">
        <f t="shared" si="151"/>
        <v>-1.3888888888889086E-2</v>
      </c>
      <c r="I1221" s="29">
        <f t="shared" si="145"/>
        <v>27.055555555555557</v>
      </c>
      <c r="J1221" s="29">
        <f>'Data (2)'!$I$4*G1221</f>
        <v>14.722222222223477</v>
      </c>
      <c r="K1221" s="29">
        <f>('Data (2)'!$E$4*1.225*I1221^2)/2</f>
        <v>303.35231552650697</v>
      </c>
      <c r="L1221" s="29">
        <f>J1221+K1221+'Data (2)'!$G$4</f>
        <v>453.25633774873046</v>
      </c>
      <c r="M1221" s="29">
        <f t="shared" si="146"/>
        <v>12.263102026868429</v>
      </c>
      <c r="N1221" s="29">
        <f t="shared" si="147"/>
        <v>12.263102026868429</v>
      </c>
      <c r="O1221" s="30">
        <f t="shared" si="148"/>
        <v>0</v>
      </c>
      <c r="P1221" s="29">
        <f>SUM($N$12:N1221)</f>
        <v>4148.1616757418287</v>
      </c>
      <c r="Q1221" s="29">
        <f>SUM($O$12:O1221)</f>
        <v>1340.7984914856936</v>
      </c>
      <c r="R1221" s="29">
        <f t="shared" si="149"/>
        <v>1206.7186423371243</v>
      </c>
      <c r="S1221" s="29">
        <f t="shared" si="149"/>
        <v>1086.046778103412</v>
      </c>
      <c r="T1221" s="29">
        <f t="shared" si="144"/>
        <v>3062.1148976384166</v>
      </c>
    </row>
    <row r="1222" spans="3:20" x14ac:dyDescent="0.3">
      <c r="C1222" s="27" t="s">
        <v>23</v>
      </c>
      <c r="D1222" s="27">
        <v>1210</v>
      </c>
      <c r="E1222" s="27">
        <v>188</v>
      </c>
      <c r="F1222" s="28">
        <v>97.4</v>
      </c>
      <c r="G1222" s="29">
        <f t="shared" si="150"/>
        <v>0</v>
      </c>
      <c r="H1222" s="29">
        <f t="shared" si="151"/>
        <v>-6.9444444444450365E-3</v>
      </c>
      <c r="I1222" s="29">
        <f t="shared" si="145"/>
        <v>27.055555555555557</v>
      </c>
      <c r="J1222" s="29">
        <f>'Data (2)'!$I$4*G1222</f>
        <v>0</v>
      </c>
      <c r="K1222" s="29">
        <f>('Data (2)'!$E$4*1.225*I1222^2)/2</f>
        <v>303.35231552650697</v>
      </c>
      <c r="L1222" s="29">
        <f>J1222+K1222+'Data (2)'!$G$4</f>
        <v>438.53411552650698</v>
      </c>
      <c r="M1222" s="29">
        <f t="shared" si="146"/>
        <v>11.864784125633829</v>
      </c>
      <c r="N1222" s="29">
        <f t="shared" si="147"/>
        <v>11.864784125633829</v>
      </c>
      <c r="O1222" s="30">
        <f t="shared" si="148"/>
        <v>0</v>
      </c>
      <c r="P1222" s="29">
        <f>SUM($N$12:N1222)</f>
        <v>4160.0264598674621</v>
      </c>
      <c r="Q1222" s="29">
        <f>SUM($O$12:O1222)</f>
        <v>1340.7984914856936</v>
      </c>
      <c r="R1222" s="29">
        <f t="shared" si="149"/>
        <v>1206.7186423371243</v>
      </c>
      <c r="S1222" s="29">
        <f t="shared" si="149"/>
        <v>1086.046778103412</v>
      </c>
      <c r="T1222" s="29">
        <f t="shared" si="144"/>
        <v>3073.9796817640499</v>
      </c>
    </row>
    <row r="1223" spans="3:20" x14ac:dyDescent="0.3">
      <c r="C1223" s="27" t="s">
        <v>23</v>
      </c>
      <c r="D1223" s="27">
        <v>1211</v>
      </c>
      <c r="E1223" s="27">
        <v>189</v>
      </c>
      <c r="F1223" s="28">
        <v>97.4</v>
      </c>
      <c r="G1223" s="29">
        <f t="shared" si="150"/>
        <v>0</v>
      </c>
      <c r="H1223" s="29">
        <f t="shared" si="151"/>
        <v>-6.9444444444450365E-3</v>
      </c>
      <c r="I1223" s="29">
        <f t="shared" si="145"/>
        <v>27.055555555555557</v>
      </c>
      <c r="J1223" s="29">
        <f>'Data (2)'!$I$4*G1223</f>
        <v>0</v>
      </c>
      <c r="K1223" s="29">
        <f>('Data (2)'!$E$4*1.225*I1223^2)/2</f>
        <v>303.35231552650697</v>
      </c>
      <c r="L1223" s="29">
        <f>J1223+K1223+'Data (2)'!$G$4</f>
        <v>438.53411552650698</v>
      </c>
      <c r="M1223" s="29">
        <f t="shared" si="146"/>
        <v>11.864784125633829</v>
      </c>
      <c r="N1223" s="29">
        <f t="shared" si="147"/>
        <v>11.864784125633829</v>
      </c>
      <c r="O1223" s="30">
        <f t="shared" si="148"/>
        <v>0</v>
      </c>
      <c r="P1223" s="29">
        <f>SUM($N$12:N1223)</f>
        <v>4171.8912439930955</v>
      </c>
      <c r="Q1223" s="29">
        <f>SUM($O$12:O1223)</f>
        <v>1340.7984914856936</v>
      </c>
      <c r="R1223" s="29">
        <f t="shared" si="149"/>
        <v>1206.7186423371243</v>
      </c>
      <c r="S1223" s="29">
        <f t="shared" si="149"/>
        <v>1086.046778103412</v>
      </c>
      <c r="T1223" s="29">
        <f t="shared" si="144"/>
        <v>3085.8444658896833</v>
      </c>
    </row>
    <row r="1224" spans="3:20" x14ac:dyDescent="0.3">
      <c r="C1224" s="27" t="s">
        <v>23</v>
      </c>
      <c r="D1224" s="27">
        <v>1212</v>
      </c>
      <c r="E1224" s="27">
        <v>190</v>
      </c>
      <c r="F1224" s="28">
        <v>97.4</v>
      </c>
      <c r="G1224" s="29">
        <f t="shared" si="150"/>
        <v>-1.3888888888890073E-2</v>
      </c>
      <c r="H1224" s="29">
        <f t="shared" si="151"/>
        <v>-6.9444444444450365E-3</v>
      </c>
      <c r="I1224" s="29">
        <f t="shared" si="145"/>
        <v>27.055555555555557</v>
      </c>
      <c r="J1224" s="29">
        <f>'Data (2)'!$I$4*G1224</f>
        <v>-14.722222222223477</v>
      </c>
      <c r="K1224" s="29">
        <f>('Data (2)'!$E$4*1.225*I1224^2)/2</f>
        <v>303.35231552650697</v>
      </c>
      <c r="L1224" s="29">
        <f>J1224+K1224+'Data (2)'!$G$4</f>
        <v>423.8118933042835</v>
      </c>
      <c r="M1224" s="29">
        <f t="shared" si="146"/>
        <v>11.466466224399227</v>
      </c>
      <c r="N1224" s="29">
        <f t="shared" si="147"/>
        <v>11.466466224399227</v>
      </c>
      <c r="O1224" s="30">
        <f t="shared" si="148"/>
        <v>0</v>
      </c>
      <c r="P1224" s="29">
        <f>SUM($N$12:N1224)</f>
        <v>4183.357710217495</v>
      </c>
      <c r="Q1224" s="29">
        <f>SUM($O$12:O1224)</f>
        <v>1340.7984914856936</v>
      </c>
      <c r="R1224" s="29">
        <f t="shared" si="149"/>
        <v>1206.7186423371243</v>
      </c>
      <c r="S1224" s="29">
        <f t="shared" si="149"/>
        <v>1086.046778103412</v>
      </c>
      <c r="T1224" s="29">
        <f t="shared" si="144"/>
        <v>3097.3109321140828</v>
      </c>
    </row>
    <row r="1225" spans="3:20" x14ac:dyDescent="0.3">
      <c r="C1225" s="27" t="s">
        <v>23</v>
      </c>
      <c r="D1225" s="27">
        <v>1213</v>
      </c>
      <c r="E1225" s="27">
        <v>191</v>
      </c>
      <c r="F1225" s="28">
        <v>97.3</v>
      </c>
      <c r="G1225" s="29">
        <f t="shared" si="150"/>
        <v>-1.3888888888890073E-2</v>
      </c>
      <c r="H1225" s="29">
        <f t="shared" si="151"/>
        <v>6.9444444444450365E-3</v>
      </c>
      <c r="I1225" s="29">
        <f t="shared" si="145"/>
        <v>27.027777777777775</v>
      </c>
      <c r="J1225" s="29">
        <f>'Data (2)'!$I$4*G1225</f>
        <v>-14.722222222223477</v>
      </c>
      <c r="K1225" s="29">
        <f>('Data (2)'!$E$4*1.225*I1225^2)/2</f>
        <v>302.72973525850171</v>
      </c>
      <c r="L1225" s="29">
        <f>J1225+K1225+'Data (2)'!$G$4</f>
        <v>423.18931303627824</v>
      </c>
      <c r="M1225" s="29">
        <f t="shared" si="146"/>
        <v>11.437866710674964</v>
      </c>
      <c r="N1225" s="29">
        <f t="shared" si="147"/>
        <v>11.437866710674964</v>
      </c>
      <c r="O1225" s="30">
        <f t="shared" si="148"/>
        <v>0</v>
      </c>
      <c r="P1225" s="29">
        <f>SUM($N$12:N1225)</f>
        <v>4194.7955769281698</v>
      </c>
      <c r="Q1225" s="29">
        <f>SUM($O$12:O1225)</f>
        <v>1340.7984914856936</v>
      </c>
      <c r="R1225" s="29">
        <f t="shared" si="149"/>
        <v>1206.7186423371243</v>
      </c>
      <c r="S1225" s="29">
        <f t="shared" si="149"/>
        <v>1086.046778103412</v>
      </c>
      <c r="T1225" s="29">
        <f t="shared" si="144"/>
        <v>3108.7487988247576</v>
      </c>
    </row>
    <row r="1226" spans="3:20" x14ac:dyDescent="0.3">
      <c r="C1226" s="27" t="s">
        <v>23</v>
      </c>
      <c r="D1226" s="27">
        <v>1214</v>
      </c>
      <c r="E1226" s="27">
        <v>192</v>
      </c>
      <c r="F1226" s="28">
        <v>97.3</v>
      </c>
      <c r="G1226" s="29">
        <f t="shared" si="150"/>
        <v>0</v>
      </c>
      <c r="H1226" s="29">
        <f t="shared" si="151"/>
        <v>6.9444444444450365E-3</v>
      </c>
      <c r="I1226" s="29">
        <f t="shared" si="145"/>
        <v>27.027777777777775</v>
      </c>
      <c r="J1226" s="29">
        <f>'Data (2)'!$I$4*G1226</f>
        <v>0</v>
      </c>
      <c r="K1226" s="29">
        <f>('Data (2)'!$E$4*1.225*I1226^2)/2</f>
        <v>302.72973525850171</v>
      </c>
      <c r="L1226" s="29">
        <f>J1226+K1226+'Data (2)'!$G$4</f>
        <v>437.91153525850171</v>
      </c>
      <c r="M1226" s="29">
        <f t="shared" si="146"/>
        <v>11.83577566129228</v>
      </c>
      <c r="N1226" s="29">
        <f t="shared" si="147"/>
        <v>11.83577566129228</v>
      </c>
      <c r="O1226" s="30">
        <f t="shared" si="148"/>
        <v>0</v>
      </c>
      <c r="P1226" s="29">
        <f>SUM($N$12:N1226)</f>
        <v>4206.631352589462</v>
      </c>
      <c r="Q1226" s="29">
        <f>SUM($O$12:O1226)</f>
        <v>1340.7984914856936</v>
      </c>
      <c r="R1226" s="29">
        <f t="shared" si="149"/>
        <v>1206.7186423371243</v>
      </c>
      <c r="S1226" s="29">
        <f t="shared" si="149"/>
        <v>1086.046778103412</v>
      </c>
      <c r="T1226" s="29">
        <f t="shared" si="144"/>
        <v>3120.5845744860499</v>
      </c>
    </row>
    <row r="1227" spans="3:20" x14ac:dyDescent="0.3">
      <c r="C1227" s="27" t="s">
        <v>23</v>
      </c>
      <c r="D1227" s="27">
        <v>1215</v>
      </c>
      <c r="E1227" s="27">
        <v>193</v>
      </c>
      <c r="F1227" s="28">
        <v>97.3</v>
      </c>
      <c r="G1227" s="29">
        <f t="shared" si="150"/>
        <v>0</v>
      </c>
      <c r="H1227" s="29">
        <f t="shared" si="151"/>
        <v>-6.9444444444440494E-3</v>
      </c>
      <c r="I1227" s="29">
        <f t="shared" si="145"/>
        <v>27.027777777777775</v>
      </c>
      <c r="J1227" s="29">
        <f>'Data (2)'!$I$4*G1227</f>
        <v>0</v>
      </c>
      <c r="K1227" s="29">
        <f>('Data (2)'!$E$4*1.225*I1227^2)/2</f>
        <v>302.72973525850171</v>
      </c>
      <c r="L1227" s="29">
        <f>J1227+K1227+'Data (2)'!$G$4</f>
        <v>437.91153525850171</v>
      </c>
      <c r="M1227" s="29">
        <f t="shared" si="146"/>
        <v>11.83577566129228</v>
      </c>
      <c r="N1227" s="29">
        <f t="shared" si="147"/>
        <v>11.83577566129228</v>
      </c>
      <c r="O1227" s="30">
        <f t="shared" si="148"/>
        <v>0</v>
      </c>
      <c r="P1227" s="29">
        <f>SUM($N$12:N1227)</f>
        <v>4218.4671282507543</v>
      </c>
      <c r="Q1227" s="29">
        <f>SUM($O$12:O1227)</f>
        <v>1340.7984914856936</v>
      </c>
      <c r="R1227" s="29">
        <f t="shared" si="149"/>
        <v>1206.7186423371243</v>
      </c>
      <c r="S1227" s="29">
        <f t="shared" si="149"/>
        <v>1086.046778103412</v>
      </c>
      <c r="T1227" s="29">
        <f t="shared" si="144"/>
        <v>3132.4203501473421</v>
      </c>
    </row>
    <row r="1228" spans="3:20" x14ac:dyDescent="0.3">
      <c r="C1228" s="27" t="s">
        <v>23</v>
      </c>
      <c r="D1228" s="27">
        <v>1216</v>
      </c>
      <c r="E1228" s="27">
        <v>194</v>
      </c>
      <c r="F1228" s="28">
        <v>97.3</v>
      </c>
      <c r="G1228" s="29">
        <f t="shared" si="150"/>
        <v>-1.3888888888888099E-2</v>
      </c>
      <c r="H1228" s="29">
        <f t="shared" si="151"/>
        <v>-1.3888888888889086E-2</v>
      </c>
      <c r="I1228" s="29">
        <f t="shared" si="145"/>
        <v>27.027777777777775</v>
      </c>
      <c r="J1228" s="29">
        <f>'Data (2)'!$I$4*G1228</f>
        <v>-14.722222222221385</v>
      </c>
      <c r="K1228" s="29">
        <f>('Data (2)'!$E$4*1.225*I1228^2)/2</f>
        <v>302.72973525850171</v>
      </c>
      <c r="L1228" s="29">
        <f>J1228+K1228+'Data (2)'!$G$4</f>
        <v>423.18931303628034</v>
      </c>
      <c r="M1228" s="29">
        <f t="shared" si="146"/>
        <v>11.437866710675021</v>
      </c>
      <c r="N1228" s="29">
        <f t="shared" si="147"/>
        <v>11.437866710675021</v>
      </c>
      <c r="O1228" s="30">
        <f t="shared" si="148"/>
        <v>0</v>
      </c>
      <c r="P1228" s="29">
        <f>SUM($N$12:N1228)</f>
        <v>4229.9049949614291</v>
      </c>
      <c r="Q1228" s="29">
        <f>SUM($O$12:O1228)</f>
        <v>1340.7984914856936</v>
      </c>
      <c r="R1228" s="29">
        <f t="shared" si="149"/>
        <v>1206.7186423371243</v>
      </c>
      <c r="S1228" s="29">
        <f t="shared" si="149"/>
        <v>1086.046778103412</v>
      </c>
      <c r="T1228" s="29">
        <f t="shared" ref="T1228:T1291" si="152">P1228-S1228</f>
        <v>3143.8582168580169</v>
      </c>
    </row>
    <row r="1229" spans="3:20" x14ac:dyDescent="0.3">
      <c r="C1229" s="27" t="s">
        <v>23</v>
      </c>
      <c r="D1229" s="27">
        <v>1217</v>
      </c>
      <c r="E1229" s="27">
        <v>195</v>
      </c>
      <c r="F1229" s="28">
        <v>97.2</v>
      </c>
      <c r="G1229" s="29">
        <f t="shared" si="150"/>
        <v>-2.7777777777778172E-2</v>
      </c>
      <c r="H1229" s="29">
        <f t="shared" si="151"/>
        <v>-6.9444444444450365E-3</v>
      </c>
      <c r="I1229" s="29">
        <f t="shared" ref="I1229:I1292" si="153">F1229/3.6</f>
        <v>27</v>
      </c>
      <c r="J1229" s="29">
        <f>'Data (2)'!$I$4*G1229</f>
        <v>-29.444444444444862</v>
      </c>
      <c r="K1229" s="29">
        <f>('Data (2)'!$E$4*1.225*I1229^2)/2</f>
        <v>302.10779451825005</v>
      </c>
      <c r="L1229" s="29">
        <f>J1229+K1229+'Data (2)'!$G$4</f>
        <v>407.8451500738052</v>
      </c>
      <c r="M1229" s="29">
        <f t="shared" ref="M1229:M1292" si="154">(I1229*L1229)/1000</f>
        <v>11.011819051992742</v>
      </c>
      <c r="N1229" s="29">
        <f t="shared" ref="N1229:N1292" si="155">IF(M1229&gt;0, M1229, 0)</f>
        <v>11.011819051992742</v>
      </c>
      <c r="O1229" s="30">
        <f t="shared" ref="O1229:O1292" si="156">ABS(IF(((I1229*L1229)/1000)&lt;0, ((I1229*L1229)/1000), 0))</f>
        <v>0</v>
      </c>
      <c r="P1229" s="29">
        <f>SUM($N$12:N1229)</f>
        <v>4240.9168140134216</v>
      </c>
      <c r="Q1229" s="29">
        <f>SUM($O$12:O1229)</f>
        <v>1340.7984914856936</v>
      </c>
      <c r="R1229" s="29">
        <f t="shared" ref="R1229:S1292" si="157">Q1229*($E$8/100)</f>
        <v>1206.7186423371243</v>
      </c>
      <c r="S1229" s="29">
        <f t="shared" si="157"/>
        <v>1086.046778103412</v>
      </c>
      <c r="T1229" s="29">
        <f t="shared" si="152"/>
        <v>3154.8700359100094</v>
      </c>
    </row>
    <row r="1230" spans="3:20" x14ac:dyDescent="0.3">
      <c r="C1230" s="27" t="s">
        <v>23</v>
      </c>
      <c r="D1230" s="27">
        <v>1218</v>
      </c>
      <c r="E1230" s="27">
        <v>196</v>
      </c>
      <c r="F1230" s="28">
        <v>97.1</v>
      </c>
      <c r="G1230" s="29">
        <f t="shared" ref="G1230:G1293" si="158">($F1231-$F1229)/2/3.6</f>
        <v>-2.7777777777778172E-2</v>
      </c>
      <c r="H1230" s="29">
        <f t="shared" ref="H1230:H1293" si="159">($G1231-$G1229)/2</f>
        <v>9.8705765783080324E-16</v>
      </c>
      <c r="I1230" s="29">
        <f t="shared" si="153"/>
        <v>26.972222222222221</v>
      </c>
      <c r="J1230" s="29">
        <f>'Data (2)'!$I$4*G1230</f>
        <v>-29.444444444444862</v>
      </c>
      <c r="K1230" s="29">
        <f>('Data (2)'!$E$4*1.225*I1230^2)/2</f>
        <v>301.48649330575176</v>
      </c>
      <c r="L1230" s="29">
        <f>J1230+K1230+'Data (2)'!$G$4</f>
        <v>407.22384886130692</v>
      </c>
      <c r="M1230" s="29">
        <f t="shared" si="154"/>
        <v>10.983732145675805</v>
      </c>
      <c r="N1230" s="29">
        <f t="shared" si="155"/>
        <v>10.983732145675805</v>
      </c>
      <c r="O1230" s="30">
        <f t="shared" si="156"/>
        <v>0</v>
      </c>
      <c r="P1230" s="29">
        <f>SUM($N$12:N1230)</f>
        <v>4251.9005461590978</v>
      </c>
      <c r="Q1230" s="29">
        <f>SUM($O$12:O1230)</f>
        <v>1340.7984914856936</v>
      </c>
      <c r="R1230" s="29">
        <f t="shared" si="157"/>
        <v>1206.7186423371243</v>
      </c>
      <c r="S1230" s="29">
        <f t="shared" si="157"/>
        <v>1086.046778103412</v>
      </c>
      <c r="T1230" s="29">
        <f t="shared" si="152"/>
        <v>3165.8537680556856</v>
      </c>
    </row>
    <row r="1231" spans="3:20" x14ac:dyDescent="0.3">
      <c r="C1231" s="27" t="s">
        <v>23</v>
      </c>
      <c r="D1231" s="27">
        <v>1219</v>
      </c>
      <c r="E1231" s="27">
        <v>197</v>
      </c>
      <c r="F1231" s="28">
        <v>97</v>
      </c>
      <c r="G1231" s="29">
        <f t="shared" si="158"/>
        <v>-2.7777777777776198E-2</v>
      </c>
      <c r="H1231" s="29">
        <f t="shared" si="159"/>
        <v>-6.9444444444440485E-3</v>
      </c>
      <c r="I1231" s="29">
        <f t="shared" si="153"/>
        <v>26.944444444444443</v>
      </c>
      <c r="J1231" s="29">
        <f>'Data (2)'!$I$4*G1231</f>
        <v>-29.44444444444277</v>
      </c>
      <c r="K1231" s="29">
        <f>('Data (2)'!$E$4*1.225*I1231^2)/2</f>
        <v>300.86583162100692</v>
      </c>
      <c r="L1231" s="29">
        <f>J1231+K1231+'Data (2)'!$G$4</f>
        <v>406.60318717656418</v>
      </c>
      <c r="M1231" s="29">
        <f t="shared" si="154"/>
        <v>10.955696987812978</v>
      </c>
      <c r="N1231" s="29">
        <f t="shared" si="155"/>
        <v>10.955696987812978</v>
      </c>
      <c r="O1231" s="30">
        <f t="shared" si="156"/>
        <v>0</v>
      </c>
      <c r="P1231" s="29">
        <f>SUM($N$12:N1231)</f>
        <v>4262.8562431469109</v>
      </c>
      <c r="Q1231" s="29">
        <f>SUM($O$12:O1231)</f>
        <v>1340.7984914856936</v>
      </c>
      <c r="R1231" s="29">
        <f t="shared" si="157"/>
        <v>1206.7186423371243</v>
      </c>
      <c r="S1231" s="29">
        <f t="shared" si="157"/>
        <v>1086.046778103412</v>
      </c>
      <c r="T1231" s="29">
        <f t="shared" si="152"/>
        <v>3176.8094650434987</v>
      </c>
    </row>
    <row r="1232" spans="3:20" x14ac:dyDescent="0.3">
      <c r="C1232" s="27" t="s">
        <v>23</v>
      </c>
      <c r="D1232" s="27">
        <v>1220</v>
      </c>
      <c r="E1232" s="27">
        <v>198</v>
      </c>
      <c r="F1232" s="28">
        <v>96.9</v>
      </c>
      <c r="G1232" s="29">
        <f t="shared" si="158"/>
        <v>-4.1666666666666269E-2</v>
      </c>
      <c r="H1232" s="29">
        <f t="shared" si="159"/>
        <v>-2.0833333333334127E-2</v>
      </c>
      <c r="I1232" s="29">
        <f t="shared" si="153"/>
        <v>26.916666666666668</v>
      </c>
      <c r="J1232" s="29">
        <f>'Data (2)'!$I$4*G1232</f>
        <v>-44.166666666666245</v>
      </c>
      <c r="K1232" s="29">
        <f>('Data (2)'!$E$4*1.225*I1232^2)/2</f>
        <v>300.24580946401568</v>
      </c>
      <c r="L1232" s="29">
        <f>J1232+K1232+'Data (2)'!$G$4</f>
        <v>391.26094279734946</v>
      </c>
      <c r="M1232" s="29">
        <f t="shared" si="154"/>
        <v>10.531440376961989</v>
      </c>
      <c r="N1232" s="29">
        <f t="shared" si="155"/>
        <v>10.531440376961989</v>
      </c>
      <c r="O1232" s="30">
        <f t="shared" si="156"/>
        <v>0</v>
      </c>
      <c r="P1232" s="29">
        <f>SUM($N$12:N1232)</f>
        <v>4273.3876835238725</v>
      </c>
      <c r="Q1232" s="29">
        <f>SUM($O$12:O1232)</f>
        <v>1340.7984914856936</v>
      </c>
      <c r="R1232" s="29">
        <f t="shared" si="157"/>
        <v>1206.7186423371243</v>
      </c>
      <c r="S1232" s="29">
        <f t="shared" si="157"/>
        <v>1086.046778103412</v>
      </c>
      <c r="T1232" s="29">
        <f t="shared" si="152"/>
        <v>3187.3409054204603</v>
      </c>
    </row>
    <row r="1233" spans="3:20" x14ac:dyDescent="0.3">
      <c r="C1233" s="27" t="s">
        <v>23</v>
      </c>
      <c r="D1233" s="27">
        <v>1221</v>
      </c>
      <c r="E1233" s="27">
        <v>199</v>
      </c>
      <c r="F1233" s="28">
        <v>96.7</v>
      </c>
      <c r="G1233" s="29">
        <f t="shared" si="158"/>
        <v>-6.9444444444444448E-2</v>
      </c>
      <c r="H1233" s="29">
        <f t="shared" si="159"/>
        <v>-2.0833333333334127E-2</v>
      </c>
      <c r="I1233" s="29">
        <f t="shared" si="153"/>
        <v>26.861111111111111</v>
      </c>
      <c r="J1233" s="29">
        <f>'Data (2)'!$I$4*G1233</f>
        <v>-73.611111111111114</v>
      </c>
      <c r="K1233" s="29">
        <f>('Data (2)'!$E$4*1.225*I1233^2)/2</f>
        <v>299.00768373329345</v>
      </c>
      <c r="L1233" s="29">
        <f>J1233+K1233+'Data (2)'!$G$4</f>
        <v>360.57837262218231</v>
      </c>
      <c r="M1233" s="29">
        <f t="shared" si="154"/>
        <v>9.6855357312680646</v>
      </c>
      <c r="N1233" s="29">
        <f t="shared" si="155"/>
        <v>9.6855357312680646</v>
      </c>
      <c r="O1233" s="30">
        <f t="shared" si="156"/>
        <v>0</v>
      </c>
      <c r="P1233" s="29">
        <f>SUM($N$12:N1233)</f>
        <v>4283.0732192551404</v>
      </c>
      <c r="Q1233" s="29">
        <f>SUM($O$12:O1233)</f>
        <v>1340.7984914856936</v>
      </c>
      <c r="R1233" s="29">
        <f t="shared" si="157"/>
        <v>1206.7186423371243</v>
      </c>
      <c r="S1233" s="29">
        <f t="shared" si="157"/>
        <v>1086.046778103412</v>
      </c>
      <c r="T1233" s="29">
        <f t="shared" si="152"/>
        <v>3197.0264411517282</v>
      </c>
    </row>
    <row r="1234" spans="3:20" x14ac:dyDescent="0.3">
      <c r="C1234" s="27" t="s">
        <v>23</v>
      </c>
      <c r="D1234" s="27">
        <v>1222</v>
      </c>
      <c r="E1234" s="27">
        <v>200</v>
      </c>
      <c r="F1234" s="28">
        <v>96.4</v>
      </c>
      <c r="G1234" s="29">
        <f t="shared" si="158"/>
        <v>-8.3333333333334522E-2</v>
      </c>
      <c r="H1234" s="29">
        <f t="shared" si="159"/>
        <v>-1.3888888888889082E-2</v>
      </c>
      <c r="I1234" s="29">
        <f t="shared" si="153"/>
        <v>26.777777777777779</v>
      </c>
      <c r="J1234" s="29">
        <f>'Data (2)'!$I$4*G1234</f>
        <v>-88.333333333334593</v>
      </c>
      <c r="K1234" s="29">
        <f>('Data (2)'!$E$4*1.225*I1234^2)/2</f>
        <v>297.15529159536118</v>
      </c>
      <c r="L1234" s="29">
        <f>J1234+K1234+'Data (2)'!$G$4</f>
        <v>344.00375826202662</v>
      </c>
      <c r="M1234" s="29">
        <f t="shared" si="154"/>
        <v>9.2116561934609358</v>
      </c>
      <c r="N1234" s="29">
        <f t="shared" si="155"/>
        <v>9.2116561934609358</v>
      </c>
      <c r="O1234" s="30">
        <f t="shared" si="156"/>
        <v>0</v>
      </c>
      <c r="P1234" s="29">
        <f>SUM($N$12:N1234)</f>
        <v>4292.2848754486013</v>
      </c>
      <c r="Q1234" s="29">
        <f>SUM($O$12:O1234)</f>
        <v>1340.7984914856936</v>
      </c>
      <c r="R1234" s="29">
        <f t="shared" si="157"/>
        <v>1206.7186423371243</v>
      </c>
      <c r="S1234" s="29">
        <f t="shared" si="157"/>
        <v>1086.046778103412</v>
      </c>
      <c r="T1234" s="29">
        <f t="shared" si="152"/>
        <v>3206.2380973451891</v>
      </c>
    </row>
    <row r="1235" spans="3:20" x14ac:dyDescent="0.3">
      <c r="C1235" s="27" t="s">
        <v>23</v>
      </c>
      <c r="D1235" s="27">
        <v>1223</v>
      </c>
      <c r="E1235" s="27">
        <v>201</v>
      </c>
      <c r="F1235" s="28">
        <v>96.1</v>
      </c>
      <c r="G1235" s="29">
        <f t="shared" si="158"/>
        <v>-9.7222222222222612E-2</v>
      </c>
      <c r="H1235" s="29">
        <f t="shared" si="159"/>
        <v>9.9226182825873366E-16</v>
      </c>
      <c r="I1235" s="29">
        <f t="shared" si="153"/>
        <v>26.694444444444443</v>
      </c>
      <c r="J1235" s="29">
        <f>'Data (2)'!$I$4*G1235</f>
        <v>-103.05555555555597</v>
      </c>
      <c r="K1235" s="29">
        <f>('Data (2)'!$E$4*1.225*I1235^2)/2</f>
        <v>295.30865520721005</v>
      </c>
      <c r="L1235" s="29">
        <f>J1235+K1235+'Data (2)'!$G$4</f>
        <v>327.43489965165406</v>
      </c>
      <c r="M1235" s="29">
        <f t="shared" si="154"/>
        <v>8.7406927379233199</v>
      </c>
      <c r="N1235" s="29">
        <f t="shared" si="155"/>
        <v>8.7406927379233199</v>
      </c>
      <c r="O1235" s="30">
        <f t="shared" si="156"/>
        <v>0</v>
      </c>
      <c r="P1235" s="29">
        <f>SUM($N$12:N1235)</f>
        <v>4301.0255681865247</v>
      </c>
      <c r="Q1235" s="29">
        <f>SUM($O$12:O1235)</f>
        <v>1340.7984914856936</v>
      </c>
      <c r="R1235" s="29">
        <f t="shared" si="157"/>
        <v>1206.7186423371243</v>
      </c>
      <c r="S1235" s="29">
        <f t="shared" si="157"/>
        <v>1086.046778103412</v>
      </c>
      <c r="T1235" s="29">
        <f t="shared" si="152"/>
        <v>3214.9787900831125</v>
      </c>
    </row>
    <row r="1236" spans="3:20" x14ac:dyDescent="0.3">
      <c r="C1236" s="27" t="s">
        <v>23</v>
      </c>
      <c r="D1236" s="27">
        <v>1224</v>
      </c>
      <c r="E1236" s="27">
        <v>202</v>
      </c>
      <c r="F1236" s="28">
        <v>95.7</v>
      </c>
      <c r="G1236" s="29">
        <f t="shared" si="158"/>
        <v>-8.3333333333332538E-2</v>
      </c>
      <c r="H1236" s="29">
        <f t="shared" si="159"/>
        <v>2.0833333333333134E-2</v>
      </c>
      <c r="I1236" s="29">
        <f t="shared" si="153"/>
        <v>26.583333333333332</v>
      </c>
      <c r="J1236" s="29">
        <f>'Data (2)'!$I$4*G1236</f>
        <v>-88.33333333333249</v>
      </c>
      <c r="K1236" s="29">
        <f>('Data (2)'!$E$4*1.225*I1236^2)/2</f>
        <v>292.85542674489062</v>
      </c>
      <c r="L1236" s="29">
        <f>J1236+K1236+'Data (2)'!$G$4</f>
        <v>339.70389341155817</v>
      </c>
      <c r="M1236" s="29">
        <f t="shared" si="154"/>
        <v>9.0304618331905875</v>
      </c>
      <c r="N1236" s="29">
        <f t="shared" si="155"/>
        <v>9.0304618331905875</v>
      </c>
      <c r="O1236" s="30">
        <f t="shared" si="156"/>
        <v>0</v>
      </c>
      <c r="P1236" s="29">
        <f>SUM($N$12:N1236)</f>
        <v>4310.0560300197149</v>
      </c>
      <c r="Q1236" s="29">
        <f>SUM($O$12:O1236)</f>
        <v>1340.7984914856936</v>
      </c>
      <c r="R1236" s="29">
        <f t="shared" si="157"/>
        <v>1206.7186423371243</v>
      </c>
      <c r="S1236" s="29">
        <f t="shared" si="157"/>
        <v>1086.046778103412</v>
      </c>
      <c r="T1236" s="29">
        <f t="shared" si="152"/>
        <v>3224.0092519163027</v>
      </c>
    </row>
    <row r="1237" spans="3:20" x14ac:dyDescent="0.3">
      <c r="C1237" s="27" t="s">
        <v>23</v>
      </c>
      <c r="D1237" s="27">
        <v>1225</v>
      </c>
      <c r="E1237" s="27">
        <v>203</v>
      </c>
      <c r="F1237" s="28">
        <v>95.5</v>
      </c>
      <c r="G1237" s="29">
        <f t="shared" si="158"/>
        <v>-5.5555555555556344E-2</v>
      </c>
      <c r="H1237" s="29">
        <f t="shared" si="159"/>
        <v>2.0833333333333134E-2</v>
      </c>
      <c r="I1237" s="29">
        <f t="shared" si="153"/>
        <v>26.527777777777779</v>
      </c>
      <c r="J1237" s="29">
        <f>'Data (2)'!$I$4*G1237</f>
        <v>-58.888888888889724</v>
      </c>
      <c r="K1237" s="29">
        <f>('Data (2)'!$E$4*1.225*I1237^2)/2</f>
        <v>291.63264968025175</v>
      </c>
      <c r="L1237" s="29">
        <f>J1237+K1237+'Data (2)'!$G$4</f>
        <v>367.92556079136205</v>
      </c>
      <c r="M1237" s="29">
        <f t="shared" si="154"/>
        <v>9.7602475154375199</v>
      </c>
      <c r="N1237" s="29">
        <f t="shared" si="155"/>
        <v>9.7602475154375199</v>
      </c>
      <c r="O1237" s="30">
        <f t="shared" si="156"/>
        <v>0</v>
      </c>
      <c r="P1237" s="29">
        <f>SUM($N$12:N1237)</f>
        <v>4319.816277535152</v>
      </c>
      <c r="Q1237" s="29">
        <f>SUM($O$12:O1237)</f>
        <v>1340.7984914856936</v>
      </c>
      <c r="R1237" s="29">
        <f t="shared" si="157"/>
        <v>1206.7186423371243</v>
      </c>
      <c r="S1237" s="29">
        <f t="shared" si="157"/>
        <v>1086.046778103412</v>
      </c>
      <c r="T1237" s="29">
        <f t="shared" si="152"/>
        <v>3233.7694994317399</v>
      </c>
    </row>
    <row r="1238" spans="3:20" x14ac:dyDescent="0.3">
      <c r="C1238" s="27" t="s">
        <v>23</v>
      </c>
      <c r="D1238" s="27">
        <v>1226</v>
      </c>
      <c r="E1238" s="27">
        <v>204</v>
      </c>
      <c r="F1238" s="28">
        <v>95.3</v>
      </c>
      <c r="G1238" s="29">
        <f t="shared" si="158"/>
        <v>-4.1666666666666269E-2</v>
      </c>
      <c r="H1238" s="29">
        <f t="shared" si="159"/>
        <v>6.9444444444450373E-3</v>
      </c>
      <c r="I1238" s="29">
        <f t="shared" si="153"/>
        <v>26.472222222222221</v>
      </c>
      <c r="J1238" s="29">
        <f>'Data (2)'!$I$4*G1238</f>
        <v>-44.166666666666245</v>
      </c>
      <c r="K1238" s="29">
        <f>('Data (2)'!$E$4*1.225*I1238^2)/2</f>
        <v>290.41243072662678</v>
      </c>
      <c r="L1238" s="29">
        <f>J1238+K1238+'Data (2)'!$G$4</f>
        <v>381.42756405996056</v>
      </c>
      <c r="M1238" s="29">
        <f t="shared" si="154"/>
        <v>10.097235237476177</v>
      </c>
      <c r="N1238" s="29">
        <f t="shared" si="155"/>
        <v>10.097235237476177</v>
      </c>
      <c r="O1238" s="30">
        <f t="shared" si="156"/>
        <v>0</v>
      </c>
      <c r="P1238" s="29">
        <f>SUM($N$12:N1238)</f>
        <v>4329.9135127726286</v>
      </c>
      <c r="Q1238" s="29">
        <f>SUM($O$12:O1238)</f>
        <v>1340.7984914856936</v>
      </c>
      <c r="R1238" s="29">
        <f t="shared" si="157"/>
        <v>1206.7186423371243</v>
      </c>
      <c r="S1238" s="29">
        <f t="shared" si="157"/>
        <v>1086.046778103412</v>
      </c>
      <c r="T1238" s="29">
        <f t="shared" si="152"/>
        <v>3243.8667346692164</v>
      </c>
    </row>
    <row r="1239" spans="3:20" x14ac:dyDescent="0.3">
      <c r="C1239" s="27" t="s">
        <v>23</v>
      </c>
      <c r="D1239" s="27">
        <v>1227</v>
      </c>
      <c r="E1239" s="27">
        <v>205</v>
      </c>
      <c r="F1239" s="28">
        <v>95.2</v>
      </c>
      <c r="G1239" s="29">
        <f t="shared" si="158"/>
        <v>-4.1666666666666269E-2</v>
      </c>
      <c r="H1239" s="29">
        <f t="shared" si="159"/>
        <v>0</v>
      </c>
      <c r="I1239" s="29">
        <f t="shared" si="153"/>
        <v>26.444444444444443</v>
      </c>
      <c r="J1239" s="29">
        <f>'Data (2)'!$I$4*G1239</f>
        <v>-44.166666666666245</v>
      </c>
      <c r="K1239" s="29">
        <f>('Data (2)'!$E$4*1.225*I1239^2)/2</f>
        <v>289.80328054144445</v>
      </c>
      <c r="L1239" s="29">
        <f>J1239+K1239+'Data (2)'!$G$4</f>
        <v>380.81841387477823</v>
      </c>
      <c r="M1239" s="29">
        <f t="shared" si="154"/>
        <v>10.070531389133023</v>
      </c>
      <c r="N1239" s="29">
        <f t="shared" si="155"/>
        <v>10.070531389133023</v>
      </c>
      <c r="O1239" s="30">
        <f t="shared" si="156"/>
        <v>0</v>
      </c>
      <c r="P1239" s="29">
        <f>SUM($N$12:N1239)</f>
        <v>4339.9840441617616</v>
      </c>
      <c r="Q1239" s="29">
        <f>SUM($O$12:O1239)</f>
        <v>1340.7984914856936</v>
      </c>
      <c r="R1239" s="29">
        <f t="shared" si="157"/>
        <v>1206.7186423371243</v>
      </c>
      <c r="S1239" s="29">
        <f t="shared" si="157"/>
        <v>1086.046778103412</v>
      </c>
      <c r="T1239" s="29">
        <f t="shared" si="152"/>
        <v>3253.9372660583495</v>
      </c>
    </row>
    <row r="1240" spans="3:20" x14ac:dyDescent="0.3">
      <c r="C1240" s="27" t="s">
        <v>23</v>
      </c>
      <c r="D1240" s="27">
        <v>1228</v>
      </c>
      <c r="E1240" s="27">
        <v>206</v>
      </c>
      <c r="F1240" s="28">
        <v>95</v>
      </c>
      <c r="G1240" s="29">
        <f t="shared" si="158"/>
        <v>-4.1666666666666269E-2</v>
      </c>
      <c r="H1240" s="29">
        <f t="shared" si="159"/>
        <v>0</v>
      </c>
      <c r="I1240" s="29">
        <f t="shared" si="153"/>
        <v>26.388888888888889</v>
      </c>
      <c r="J1240" s="29">
        <f>'Data (2)'!$I$4*G1240</f>
        <v>-44.166666666666245</v>
      </c>
      <c r="K1240" s="29">
        <f>('Data (2)'!$E$4*1.225*I1240^2)/2</f>
        <v>288.58689875434027</v>
      </c>
      <c r="L1240" s="29">
        <f>J1240+K1240+'Data (2)'!$G$4</f>
        <v>379.60203208767405</v>
      </c>
      <c r="M1240" s="29">
        <f t="shared" si="154"/>
        <v>10.017275846758066</v>
      </c>
      <c r="N1240" s="29">
        <f t="shared" si="155"/>
        <v>10.017275846758066</v>
      </c>
      <c r="O1240" s="30">
        <f t="shared" si="156"/>
        <v>0</v>
      </c>
      <c r="P1240" s="29">
        <f>SUM($N$12:N1240)</f>
        <v>4350.0013200085195</v>
      </c>
      <c r="Q1240" s="29">
        <f>SUM($O$12:O1240)</f>
        <v>1340.7984914856936</v>
      </c>
      <c r="R1240" s="29">
        <f t="shared" si="157"/>
        <v>1206.7186423371243</v>
      </c>
      <c r="S1240" s="29">
        <f t="shared" si="157"/>
        <v>1086.046778103412</v>
      </c>
      <c r="T1240" s="29">
        <f t="shared" si="152"/>
        <v>3263.9545419051074</v>
      </c>
    </row>
    <row r="1241" spans="3:20" x14ac:dyDescent="0.3">
      <c r="C1241" s="27" t="s">
        <v>23</v>
      </c>
      <c r="D1241" s="27">
        <v>1229</v>
      </c>
      <c r="E1241" s="27">
        <v>207</v>
      </c>
      <c r="F1241" s="28">
        <v>94.9</v>
      </c>
      <c r="G1241" s="29">
        <f t="shared" si="158"/>
        <v>-4.1666666666666269E-2</v>
      </c>
      <c r="H1241" s="29">
        <f t="shared" si="159"/>
        <v>-6.9444444444450373E-3</v>
      </c>
      <c r="I1241" s="29">
        <f t="shared" si="153"/>
        <v>26.361111111111111</v>
      </c>
      <c r="J1241" s="29">
        <f>'Data (2)'!$I$4*G1241</f>
        <v>-44.166666666666245</v>
      </c>
      <c r="K1241" s="29">
        <f>('Data (2)'!$E$4*1.225*I1241^2)/2</f>
        <v>287.97966715241841</v>
      </c>
      <c r="L1241" s="29">
        <f>J1241+K1241+'Data (2)'!$G$4</f>
        <v>378.99480048575219</v>
      </c>
      <c r="M1241" s="29">
        <f t="shared" si="154"/>
        <v>9.9907240461383005</v>
      </c>
      <c r="N1241" s="29">
        <f t="shared" si="155"/>
        <v>9.9907240461383005</v>
      </c>
      <c r="O1241" s="30">
        <f t="shared" si="156"/>
        <v>0</v>
      </c>
      <c r="P1241" s="29">
        <f>SUM($N$12:N1241)</f>
        <v>4359.9920440546575</v>
      </c>
      <c r="Q1241" s="29">
        <f>SUM($O$12:O1241)</f>
        <v>1340.7984914856936</v>
      </c>
      <c r="R1241" s="29">
        <f t="shared" si="157"/>
        <v>1206.7186423371243</v>
      </c>
      <c r="S1241" s="29">
        <f t="shared" si="157"/>
        <v>1086.046778103412</v>
      </c>
      <c r="T1241" s="29">
        <f t="shared" si="152"/>
        <v>3273.9452659512453</v>
      </c>
    </row>
    <row r="1242" spans="3:20" x14ac:dyDescent="0.3">
      <c r="C1242" s="27" t="s">
        <v>23</v>
      </c>
      <c r="D1242" s="27">
        <v>1230</v>
      </c>
      <c r="E1242" s="27">
        <v>208</v>
      </c>
      <c r="F1242" s="28">
        <v>94.7</v>
      </c>
      <c r="G1242" s="29">
        <f t="shared" si="158"/>
        <v>-5.5555555555556344E-2</v>
      </c>
      <c r="H1242" s="29">
        <f t="shared" si="159"/>
        <v>0</v>
      </c>
      <c r="I1242" s="29">
        <f t="shared" si="153"/>
        <v>26.305555555555557</v>
      </c>
      <c r="J1242" s="29">
        <f>'Data (2)'!$I$4*G1242</f>
        <v>-58.888888888889724</v>
      </c>
      <c r="K1242" s="29">
        <f>('Data (2)'!$E$4*1.225*I1242^2)/2</f>
        <v>286.76712253183513</v>
      </c>
      <c r="L1242" s="29">
        <f>J1242+K1242+'Data (2)'!$G$4</f>
        <v>363.06003364294543</v>
      </c>
      <c r="M1242" s="29">
        <f t="shared" si="154"/>
        <v>9.550495884996371</v>
      </c>
      <c r="N1242" s="29">
        <f t="shared" si="155"/>
        <v>9.550495884996371</v>
      </c>
      <c r="O1242" s="30">
        <f t="shared" si="156"/>
        <v>0</v>
      </c>
      <c r="P1242" s="29">
        <f>SUM($N$12:N1242)</f>
        <v>4369.5425399396536</v>
      </c>
      <c r="Q1242" s="29">
        <f>SUM($O$12:O1242)</f>
        <v>1340.7984914856936</v>
      </c>
      <c r="R1242" s="29">
        <f t="shared" si="157"/>
        <v>1206.7186423371243</v>
      </c>
      <c r="S1242" s="29">
        <f t="shared" si="157"/>
        <v>1086.046778103412</v>
      </c>
      <c r="T1242" s="29">
        <f t="shared" si="152"/>
        <v>3283.4957618362414</v>
      </c>
    </row>
    <row r="1243" spans="3:20" x14ac:dyDescent="0.3">
      <c r="C1243" s="27" t="s">
        <v>23</v>
      </c>
      <c r="D1243" s="27">
        <v>1231</v>
      </c>
      <c r="E1243" s="27">
        <v>209</v>
      </c>
      <c r="F1243" s="28">
        <v>94.5</v>
      </c>
      <c r="G1243" s="29">
        <f t="shared" si="158"/>
        <v>-4.1666666666666269E-2</v>
      </c>
      <c r="H1243" s="29">
        <f t="shared" si="159"/>
        <v>2.0833333333334123E-2</v>
      </c>
      <c r="I1243" s="29">
        <f t="shared" si="153"/>
        <v>26.25</v>
      </c>
      <c r="J1243" s="29">
        <f>'Data (2)'!$I$4*G1243</f>
        <v>-44.166666666666245</v>
      </c>
      <c r="K1243" s="29">
        <f>('Data (2)'!$E$4*1.225*I1243^2)/2</f>
        <v>285.55713602226564</v>
      </c>
      <c r="L1243" s="29">
        <f>J1243+K1243+'Data (2)'!$G$4</f>
        <v>376.57226935559942</v>
      </c>
      <c r="M1243" s="29">
        <f t="shared" si="154"/>
        <v>9.8850220705844833</v>
      </c>
      <c r="N1243" s="29">
        <f t="shared" si="155"/>
        <v>9.8850220705844833</v>
      </c>
      <c r="O1243" s="30">
        <f t="shared" si="156"/>
        <v>0</v>
      </c>
      <c r="P1243" s="29">
        <f>SUM($N$12:N1243)</f>
        <v>4379.427562010238</v>
      </c>
      <c r="Q1243" s="29">
        <f>SUM($O$12:O1243)</f>
        <v>1340.7984914856936</v>
      </c>
      <c r="R1243" s="29">
        <f t="shared" si="157"/>
        <v>1206.7186423371243</v>
      </c>
      <c r="S1243" s="29">
        <f t="shared" si="157"/>
        <v>1086.046778103412</v>
      </c>
      <c r="T1243" s="29">
        <f t="shared" si="152"/>
        <v>3293.3807839068259</v>
      </c>
    </row>
    <row r="1244" spans="3:20" x14ac:dyDescent="0.3">
      <c r="C1244" s="27" t="s">
        <v>23</v>
      </c>
      <c r="D1244" s="27">
        <v>1232</v>
      </c>
      <c r="E1244" s="27">
        <v>210</v>
      </c>
      <c r="F1244" s="28">
        <v>94.4</v>
      </c>
      <c r="G1244" s="29">
        <f t="shared" si="158"/>
        <v>-1.3888888888888099E-2</v>
      </c>
      <c r="H1244" s="29">
        <f t="shared" si="159"/>
        <v>1.3888888888888097E-2</v>
      </c>
      <c r="I1244" s="29">
        <f t="shared" si="153"/>
        <v>26.222222222222221</v>
      </c>
      <c r="J1244" s="29">
        <f>'Data (2)'!$I$4*G1244</f>
        <v>-14.722222222221385</v>
      </c>
      <c r="K1244" s="29">
        <f>('Data (2)'!$E$4*1.225*I1244^2)/2</f>
        <v>284.95310205911107</v>
      </c>
      <c r="L1244" s="29">
        <f>J1244+K1244+'Data (2)'!$G$4</f>
        <v>405.41267983688971</v>
      </c>
      <c r="M1244" s="29">
        <f t="shared" si="154"/>
        <v>10.630821382389552</v>
      </c>
      <c r="N1244" s="29">
        <f t="shared" si="155"/>
        <v>10.630821382389552</v>
      </c>
      <c r="O1244" s="30">
        <f t="shared" si="156"/>
        <v>0</v>
      </c>
      <c r="P1244" s="29">
        <f>SUM($N$12:N1244)</f>
        <v>4390.0583833926275</v>
      </c>
      <c r="Q1244" s="29">
        <f>SUM($O$12:O1244)</f>
        <v>1340.7984914856936</v>
      </c>
      <c r="R1244" s="29">
        <f t="shared" si="157"/>
        <v>1206.7186423371243</v>
      </c>
      <c r="S1244" s="29">
        <f t="shared" si="157"/>
        <v>1086.046778103412</v>
      </c>
      <c r="T1244" s="29">
        <f t="shared" si="152"/>
        <v>3304.0116052892154</v>
      </c>
    </row>
    <row r="1245" spans="3:20" x14ac:dyDescent="0.3">
      <c r="C1245" s="27" t="s">
        <v>23</v>
      </c>
      <c r="D1245" s="27">
        <v>1233</v>
      </c>
      <c r="E1245" s="27">
        <v>211</v>
      </c>
      <c r="F1245" s="28">
        <v>94.4</v>
      </c>
      <c r="G1245" s="29">
        <f t="shared" si="158"/>
        <v>-1.3888888888890073E-2</v>
      </c>
      <c r="H1245" s="29">
        <f t="shared" si="159"/>
        <v>-9.8705765783080324E-16</v>
      </c>
      <c r="I1245" s="29">
        <f t="shared" si="153"/>
        <v>26.222222222222221</v>
      </c>
      <c r="J1245" s="29">
        <f>'Data (2)'!$I$4*G1245</f>
        <v>-14.722222222223477</v>
      </c>
      <c r="K1245" s="29">
        <f>('Data (2)'!$E$4*1.225*I1245^2)/2</f>
        <v>284.95310205911107</v>
      </c>
      <c r="L1245" s="29">
        <f>J1245+K1245+'Data (2)'!$G$4</f>
        <v>405.41267983688761</v>
      </c>
      <c r="M1245" s="29">
        <f t="shared" si="154"/>
        <v>10.630821382389497</v>
      </c>
      <c r="N1245" s="29">
        <f t="shared" si="155"/>
        <v>10.630821382389497</v>
      </c>
      <c r="O1245" s="30">
        <f t="shared" si="156"/>
        <v>0</v>
      </c>
      <c r="P1245" s="29">
        <f>SUM($N$12:N1245)</f>
        <v>4400.6892047750171</v>
      </c>
      <c r="Q1245" s="29">
        <f>SUM($O$12:O1245)</f>
        <v>1340.7984914856936</v>
      </c>
      <c r="R1245" s="29">
        <f t="shared" si="157"/>
        <v>1206.7186423371243</v>
      </c>
      <c r="S1245" s="29">
        <f t="shared" si="157"/>
        <v>1086.046778103412</v>
      </c>
      <c r="T1245" s="29">
        <f t="shared" si="152"/>
        <v>3314.6424266716049</v>
      </c>
    </row>
    <row r="1246" spans="3:20" x14ac:dyDescent="0.3">
      <c r="C1246" s="27" t="s">
        <v>23</v>
      </c>
      <c r="D1246" s="27">
        <v>1234</v>
      </c>
      <c r="E1246" s="27">
        <v>212</v>
      </c>
      <c r="F1246" s="28">
        <v>94.3</v>
      </c>
      <c r="G1246" s="29">
        <f t="shared" si="158"/>
        <v>-1.3888888888890073E-2</v>
      </c>
      <c r="H1246" s="29">
        <f t="shared" si="159"/>
        <v>-6.9444444444440494E-3</v>
      </c>
      <c r="I1246" s="29">
        <f t="shared" si="153"/>
        <v>26.194444444444443</v>
      </c>
      <c r="J1246" s="29">
        <f>'Data (2)'!$I$4*G1246</f>
        <v>-14.722222222223477</v>
      </c>
      <c r="K1246" s="29">
        <f>('Data (2)'!$E$4*1.225*I1246^2)/2</f>
        <v>284.34970762371006</v>
      </c>
      <c r="L1246" s="29">
        <f>J1246+K1246+'Data (2)'!$G$4</f>
        <v>404.80928540148659</v>
      </c>
      <c r="M1246" s="29">
        <f t="shared" si="154"/>
        <v>10.603754337044494</v>
      </c>
      <c r="N1246" s="29">
        <f t="shared" si="155"/>
        <v>10.603754337044494</v>
      </c>
      <c r="O1246" s="30">
        <f t="shared" si="156"/>
        <v>0</v>
      </c>
      <c r="P1246" s="29">
        <f>SUM($N$12:N1246)</f>
        <v>4411.2929591120619</v>
      </c>
      <c r="Q1246" s="29">
        <f>SUM($O$12:O1246)</f>
        <v>1340.7984914856936</v>
      </c>
      <c r="R1246" s="29">
        <f t="shared" si="157"/>
        <v>1206.7186423371243</v>
      </c>
      <c r="S1246" s="29">
        <f t="shared" si="157"/>
        <v>1086.046778103412</v>
      </c>
      <c r="T1246" s="29">
        <f t="shared" si="152"/>
        <v>3325.2461810086497</v>
      </c>
    </row>
    <row r="1247" spans="3:20" x14ac:dyDescent="0.3">
      <c r="C1247" s="27" t="s">
        <v>23</v>
      </c>
      <c r="D1247" s="27">
        <v>1235</v>
      </c>
      <c r="E1247" s="27">
        <v>213</v>
      </c>
      <c r="F1247" s="28">
        <v>94.3</v>
      </c>
      <c r="G1247" s="29">
        <f t="shared" si="158"/>
        <v>-2.7777777777778172E-2</v>
      </c>
      <c r="H1247" s="29">
        <f t="shared" si="159"/>
        <v>-2.0833333333332149E-2</v>
      </c>
      <c r="I1247" s="29">
        <f t="shared" si="153"/>
        <v>26.194444444444443</v>
      </c>
      <c r="J1247" s="29">
        <f>'Data (2)'!$I$4*G1247</f>
        <v>-29.444444444444862</v>
      </c>
      <c r="K1247" s="29">
        <f>('Data (2)'!$E$4*1.225*I1247^2)/2</f>
        <v>284.34970762371006</v>
      </c>
      <c r="L1247" s="29">
        <f>J1247+K1247+'Data (2)'!$G$4</f>
        <v>390.08706317926521</v>
      </c>
      <c r="M1247" s="29">
        <f t="shared" si="154"/>
        <v>10.218113904945753</v>
      </c>
      <c r="N1247" s="29">
        <f t="shared" si="155"/>
        <v>10.218113904945753</v>
      </c>
      <c r="O1247" s="30">
        <f t="shared" si="156"/>
        <v>0</v>
      </c>
      <c r="P1247" s="29">
        <f>SUM($N$12:N1247)</f>
        <v>4421.5110730170072</v>
      </c>
      <c r="Q1247" s="29">
        <f>SUM($O$12:O1247)</f>
        <v>1340.7984914856936</v>
      </c>
      <c r="R1247" s="29">
        <f t="shared" si="157"/>
        <v>1206.7186423371243</v>
      </c>
      <c r="S1247" s="29">
        <f t="shared" si="157"/>
        <v>1086.046778103412</v>
      </c>
      <c r="T1247" s="29">
        <f t="shared" si="152"/>
        <v>3335.464294913595</v>
      </c>
    </row>
    <row r="1248" spans="3:20" x14ac:dyDescent="0.3">
      <c r="C1248" s="27" t="s">
        <v>23</v>
      </c>
      <c r="D1248" s="27">
        <v>1236</v>
      </c>
      <c r="E1248" s="27">
        <v>214</v>
      </c>
      <c r="F1248" s="28">
        <v>94.1</v>
      </c>
      <c r="G1248" s="29">
        <f t="shared" si="158"/>
        <v>-5.5555555555554373E-2</v>
      </c>
      <c r="H1248" s="29">
        <f t="shared" si="159"/>
        <v>-3.4722222222221238E-2</v>
      </c>
      <c r="I1248" s="29">
        <f t="shared" si="153"/>
        <v>26.138888888888886</v>
      </c>
      <c r="J1248" s="29">
        <f>'Data (2)'!$I$4*G1248</f>
        <v>-58.888888888887635</v>
      </c>
      <c r="K1248" s="29">
        <f>('Data (2)'!$E$4*1.225*I1248^2)/2</f>
        <v>283.14483733616839</v>
      </c>
      <c r="L1248" s="29">
        <f>J1248+K1248+'Data (2)'!$G$4</f>
        <v>359.4377484472808</v>
      </c>
      <c r="M1248" s="29">
        <f t="shared" si="154"/>
        <v>9.3953033691358669</v>
      </c>
      <c r="N1248" s="29">
        <f t="shared" si="155"/>
        <v>9.3953033691358669</v>
      </c>
      <c r="O1248" s="30">
        <f t="shared" si="156"/>
        <v>0</v>
      </c>
      <c r="P1248" s="29">
        <f>SUM($N$12:N1248)</f>
        <v>4430.9063763861432</v>
      </c>
      <c r="Q1248" s="29">
        <f>SUM($O$12:O1248)</f>
        <v>1340.7984914856936</v>
      </c>
      <c r="R1248" s="29">
        <f t="shared" si="157"/>
        <v>1206.7186423371243</v>
      </c>
      <c r="S1248" s="29">
        <f t="shared" si="157"/>
        <v>1086.046778103412</v>
      </c>
      <c r="T1248" s="29">
        <f t="shared" si="152"/>
        <v>3344.859598282731</v>
      </c>
    </row>
    <row r="1249" spans="3:20" x14ac:dyDescent="0.3">
      <c r="C1249" s="27" t="s">
        <v>23</v>
      </c>
      <c r="D1249" s="27">
        <v>1237</v>
      </c>
      <c r="E1249" s="27">
        <v>215</v>
      </c>
      <c r="F1249" s="28">
        <v>93.9</v>
      </c>
      <c r="G1249" s="29">
        <f t="shared" si="158"/>
        <v>-9.7222222222220642E-2</v>
      </c>
      <c r="H1249" s="29">
        <f t="shared" si="159"/>
        <v>-4.8611111111112291E-2</v>
      </c>
      <c r="I1249" s="29">
        <f t="shared" si="153"/>
        <v>26.083333333333336</v>
      </c>
      <c r="J1249" s="29">
        <f>'Data (2)'!$I$4*G1249</f>
        <v>-103.05555555555388</v>
      </c>
      <c r="K1249" s="29">
        <f>('Data (2)'!$E$4*1.225*I1249^2)/2</f>
        <v>281.9425251596407</v>
      </c>
      <c r="L1249" s="29">
        <f>J1249+K1249+'Data (2)'!$G$4</f>
        <v>314.06876960408681</v>
      </c>
      <c r="M1249" s="29">
        <f t="shared" si="154"/>
        <v>8.1919604071732639</v>
      </c>
      <c r="N1249" s="29">
        <f t="shared" si="155"/>
        <v>8.1919604071732639</v>
      </c>
      <c r="O1249" s="30">
        <f t="shared" si="156"/>
        <v>0</v>
      </c>
      <c r="P1249" s="29">
        <f>SUM($N$12:N1249)</f>
        <v>4439.0983367933168</v>
      </c>
      <c r="Q1249" s="29">
        <f>SUM($O$12:O1249)</f>
        <v>1340.7984914856936</v>
      </c>
      <c r="R1249" s="29">
        <f t="shared" si="157"/>
        <v>1206.7186423371243</v>
      </c>
      <c r="S1249" s="29">
        <f t="shared" si="157"/>
        <v>1086.046778103412</v>
      </c>
      <c r="T1249" s="29">
        <f t="shared" si="152"/>
        <v>3353.0515586899046</v>
      </c>
    </row>
    <row r="1250" spans="3:20" x14ac:dyDescent="0.3">
      <c r="C1250" s="27" t="s">
        <v>23</v>
      </c>
      <c r="D1250" s="27">
        <v>1238</v>
      </c>
      <c r="E1250" s="27">
        <v>216</v>
      </c>
      <c r="F1250" s="28">
        <v>93.4</v>
      </c>
      <c r="G1250" s="29">
        <f t="shared" si="158"/>
        <v>-0.15277777777777896</v>
      </c>
      <c r="H1250" s="29">
        <f t="shared" si="159"/>
        <v>-4.8611111111112291E-2</v>
      </c>
      <c r="I1250" s="29">
        <f t="shared" si="153"/>
        <v>25.944444444444446</v>
      </c>
      <c r="J1250" s="29">
        <f>'Data (2)'!$I$4*G1250</f>
        <v>-161.94444444444568</v>
      </c>
      <c r="K1250" s="29">
        <f>('Data (2)'!$E$4*1.225*I1250^2)/2</f>
        <v>278.94793645400699</v>
      </c>
      <c r="L1250" s="29">
        <f>J1250+K1250+'Data (2)'!$G$4</f>
        <v>252.18529200956132</v>
      </c>
      <c r="M1250" s="29">
        <f t="shared" si="154"/>
        <v>6.5428072982480634</v>
      </c>
      <c r="N1250" s="29">
        <f t="shared" si="155"/>
        <v>6.5428072982480634</v>
      </c>
      <c r="O1250" s="30">
        <f t="shared" si="156"/>
        <v>0</v>
      </c>
      <c r="P1250" s="29">
        <f>SUM($N$12:N1250)</f>
        <v>4445.6411440915645</v>
      </c>
      <c r="Q1250" s="29">
        <f>SUM($O$12:O1250)</f>
        <v>1340.7984914856936</v>
      </c>
      <c r="R1250" s="29">
        <f t="shared" si="157"/>
        <v>1206.7186423371243</v>
      </c>
      <c r="S1250" s="29">
        <f t="shared" si="157"/>
        <v>1086.046778103412</v>
      </c>
      <c r="T1250" s="29">
        <f t="shared" si="152"/>
        <v>3359.5943659881523</v>
      </c>
    </row>
    <row r="1251" spans="3:20" x14ac:dyDescent="0.3">
      <c r="C1251" s="27" t="s">
        <v>23</v>
      </c>
      <c r="D1251" s="27">
        <v>1239</v>
      </c>
      <c r="E1251" s="27">
        <v>217</v>
      </c>
      <c r="F1251" s="28">
        <v>92.8</v>
      </c>
      <c r="G1251" s="29">
        <f t="shared" si="158"/>
        <v>-0.19444444444444522</v>
      </c>
      <c r="H1251" s="29">
        <f t="shared" si="159"/>
        <v>-2.7777777777777179E-2</v>
      </c>
      <c r="I1251" s="29">
        <f t="shared" si="153"/>
        <v>25.777777777777775</v>
      </c>
      <c r="J1251" s="29">
        <f>'Data (2)'!$I$4*G1251</f>
        <v>-206.11111111111194</v>
      </c>
      <c r="K1251" s="29">
        <f>('Data (2)'!$E$4*1.225*I1251^2)/2</f>
        <v>275.37553442311105</v>
      </c>
      <c r="L1251" s="29">
        <f>J1251+K1251+'Data (2)'!$G$4</f>
        <v>204.44622331199912</v>
      </c>
      <c r="M1251" s="29">
        <f t="shared" si="154"/>
        <v>5.2701693120426434</v>
      </c>
      <c r="N1251" s="29">
        <f t="shared" si="155"/>
        <v>5.2701693120426434</v>
      </c>
      <c r="O1251" s="30">
        <f t="shared" si="156"/>
        <v>0</v>
      </c>
      <c r="P1251" s="29">
        <f>SUM($N$12:N1251)</f>
        <v>4450.911313403607</v>
      </c>
      <c r="Q1251" s="29">
        <f>SUM($O$12:O1251)</f>
        <v>1340.7984914856936</v>
      </c>
      <c r="R1251" s="29">
        <f t="shared" si="157"/>
        <v>1206.7186423371243</v>
      </c>
      <c r="S1251" s="29">
        <f t="shared" si="157"/>
        <v>1086.046778103412</v>
      </c>
      <c r="T1251" s="29">
        <f t="shared" si="152"/>
        <v>3364.8645353001948</v>
      </c>
    </row>
    <row r="1252" spans="3:20" x14ac:dyDescent="0.3">
      <c r="C1252" s="27" t="s">
        <v>23</v>
      </c>
      <c r="D1252" s="27">
        <v>1240</v>
      </c>
      <c r="E1252" s="27">
        <v>218</v>
      </c>
      <c r="F1252" s="28">
        <v>92</v>
      </c>
      <c r="G1252" s="29">
        <f t="shared" si="158"/>
        <v>-0.20833333333333331</v>
      </c>
      <c r="H1252" s="29">
        <f t="shared" si="159"/>
        <v>0</v>
      </c>
      <c r="I1252" s="29">
        <f t="shared" si="153"/>
        <v>25.555555555555554</v>
      </c>
      <c r="J1252" s="29">
        <f>'Data (2)'!$I$4*G1252</f>
        <v>-220.83333333333331</v>
      </c>
      <c r="K1252" s="29">
        <f>('Data (2)'!$E$4*1.225*I1252^2)/2</f>
        <v>270.64814526944446</v>
      </c>
      <c r="L1252" s="29">
        <f>J1252+K1252+'Data (2)'!$G$4</f>
        <v>184.99661193611115</v>
      </c>
      <c r="M1252" s="29">
        <f t="shared" si="154"/>
        <v>4.7276911939228405</v>
      </c>
      <c r="N1252" s="29">
        <f t="shared" si="155"/>
        <v>4.7276911939228405</v>
      </c>
      <c r="O1252" s="30">
        <f t="shared" si="156"/>
        <v>0</v>
      </c>
      <c r="P1252" s="29">
        <f>SUM($N$12:N1252)</f>
        <v>4455.6390045975295</v>
      </c>
      <c r="Q1252" s="29">
        <f>SUM($O$12:O1252)</f>
        <v>1340.7984914856936</v>
      </c>
      <c r="R1252" s="29">
        <f t="shared" si="157"/>
        <v>1206.7186423371243</v>
      </c>
      <c r="S1252" s="29">
        <f t="shared" si="157"/>
        <v>1086.046778103412</v>
      </c>
      <c r="T1252" s="29">
        <f t="shared" si="152"/>
        <v>3369.5922264941173</v>
      </c>
    </row>
    <row r="1253" spans="3:20" x14ac:dyDescent="0.3">
      <c r="C1253" s="27" t="s">
        <v>23</v>
      </c>
      <c r="D1253" s="27">
        <v>1241</v>
      </c>
      <c r="E1253" s="27">
        <v>219</v>
      </c>
      <c r="F1253" s="28">
        <v>91.3</v>
      </c>
      <c r="G1253" s="29">
        <f t="shared" si="158"/>
        <v>-0.19444444444444522</v>
      </c>
      <c r="H1253" s="29">
        <f t="shared" si="159"/>
        <v>1.3888888888889075E-2</v>
      </c>
      <c r="I1253" s="29">
        <f t="shared" si="153"/>
        <v>25.361111111111111</v>
      </c>
      <c r="J1253" s="29">
        <f>'Data (2)'!$I$4*G1253</f>
        <v>-206.11111111111194</v>
      </c>
      <c r="K1253" s="29">
        <f>('Data (2)'!$E$4*1.225*I1253^2)/2</f>
        <v>266.54525496704343</v>
      </c>
      <c r="L1253" s="29">
        <f>J1253+K1253+'Data (2)'!$G$4</f>
        <v>195.6159438559315</v>
      </c>
      <c r="M1253" s="29">
        <f t="shared" si="154"/>
        <v>4.9610376872351516</v>
      </c>
      <c r="N1253" s="29">
        <f t="shared" si="155"/>
        <v>4.9610376872351516</v>
      </c>
      <c r="O1253" s="30">
        <f t="shared" si="156"/>
        <v>0</v>
      </c>
      <c r="P1253" s="29">
        <f>SUM($N$12:N1253)</f>
        <v>4460.6000422847646</v>
      </c>
      <c r="Q1253" s="29">
        <f>SUM($O$12:O1253)</f>
        <v>1340.7984914856936</v>
      </c>
      <c r="R1253" s="29">
        <f t="shared" si="157"/>
        <v>1206.7186423371243</v>
      </c>
      <c r="S1253" s="29">
        <f t="shared" si="157"/>
        <v>1086.046778103412</v>
      </c>
      <c r="T1253" s="29">
        <f t="shared" si="152"/>
        <v>3374.5532641813525</v>
      </c>
    </row>
    <row r="1254" spans="3:20" x14ac:dyDescent="0.3">
      <c r="C1254" s="27" t="s">
        <v>23</v>
      </c>
      <c r="D1254" s="27">
        <v>1242</v>
      </c>
      <c r="E1254" s="27">
        <v>220</v>
      </c>
      <c r="F1254" s="28">
        <v>90.6</v>
      </c>
      <c r="G1254" s="29">
        <f t="shared" si="158"/>
        <v>-0.18055555555555516</v>
      </c>
      <c r="H1254" s="29">
        <f t="shared" si="159"/>
        <v>6.9444444444450304E-3</v>
      </c>
      <c r="I1254" s="29">
        <f t="shared" si="153"/>
        <v>25.166666666666664</v>
      </c>
      <c r="J1254" s="29">
        <f>'Data (2)'!$I$4*G1254</f>
        <v>-191.38888888888849</v>
      </c>
      <c r="K1254" s="29">
        <f>('Data (2)'!$E$4*1.225*I1254^2)/2</f>
        <v>262.47370152456244</v>
      </c>
      <c r="L1254" s="29">
        <f>J1254+K1254+'Data (2)'!$G$4</f>
        <v>206.26661263567397</v>
      </c>
      <c r="M1254" s="29">
        <f t="shared" si="154"/>
        <v>5.1910430846644608</v>
      </c>
      <c r="N1254" s="29">
        <f t="shared" si="155"/>
        <v>5.1910430846644608</v>
      </c>
      <c r="O1254" s="30">
        <f t="shared" si="156"/>
        <v>0</v>
      </c>
      <c r="P1254" s="29">
        <f>SUM($N$12:N1254)</f>
        <v>4465.7910853694293</v>
      </c>
      <c r="Q1254" s="29">
        <f>SUM($O$12:O1254)</f>
        <v>1340.7984914856936</v>
      </c>
      <c r="R1254" s="29">
        <f t="shared" si="157"/>
        <v>1206.7186423371243</v>
      </c>
      <c r="S1254" s="29">
        <f t="shared" si="157"/>
        <v>1086.046778103412</v>
      </c>
      <c r="T1254" s="29">
        <f t="shared" si="152"/>
        <v>3379.7443072660171</v>
      </c>
    </row>
    <row r="1255" spans="3:20" x14ac:dyDescent="0.3">
      <c r="C1255" s="27" t="s">
        <v>23</v>
      </c>
      <c r="D1255" s="27">
        <v>1243</v>
      </c>
      <c r="E1255" s="27">
        <v>221</v>
      </c>
      <c r="F1255" s="28">
        <v>90</v>
      </c>
      <c r="G1255" s="29">
        <f t="shared" si="158"/>
        <v>-0.18055555555555516</v>
      </c>
      <c r="H1255" s="29">
        <f t="shared" si="159"/>
        <v>0</v>
      </c>
      <c r="I1255" s="29">
        <f t="shared" si="153"/>
        <v>25</v>
      </c>
      <c r="J1255" s="29">
        <f>'Data (2)'!$I$4*G1255</f>
        <v>-191.38888888888849</v>
      </c>
      <c r="K1255" s="29">
        <f>('Data (2)'!$E$4*1.225*I1255^2)/2</f>
        <v>259.00874015625004</v>
      </c>
      <c r="L1255" s="29">
        <f>J1255+K1255+'Data (2)'!$G$4</f>
        <v>202.80165126736156</v>
      </c>
      <c r="M1255" s="29">
        <f t="shared" si="154"/>
        <v>5.0700412816840386</v>
      </c>
      <c r="N1255" s="29">
        <f t="shared" si="155"/>
        <v>5.0700412816840386</v>
      </c>
      <c r="O1255" s="30">
        <f t="shared" si="156"/>
        <v>0</v>
      </c>
      <c r="P1255" s="29">
        <f>SUM($N$12:N1255)</f>
        <v>4470.8611266511134</v>
      </c>
      <c r="Q1255" s="29">
        <f>SUM($O$12:O1255)</f>
        <v>1340.7984914856936</v>
      </c>
      <c r="R1255" s="29">
        <f t="shared" si="157"/>
        <v>1206.7186423371243</v>
      </c>
      <c r="S1255" s="29">
        <f t="shared" si="157"/>
        <v>1086.046778103412</v>
      </c>
      <c r="T1255" s="29">
        <f t="shared" si="152"/>
        <v>3384.8143485477012</v>
      </c>
    </row>
    <row r="1256" spans="3:20" x14ac:dyDescent="0.3">
      <c r="C1256" s="27" t="s">
        <v>23</v>
      </c>
      <c r="D1256" s="27">
        <v>1244</v>
      </c>
      <c r="E1256" s="27">
        <v>222</v>
      </c>
      <c r="F1256" s="28">
        <v>89.3</v>
      </c>
      <c r="G1256" s="29">
        <f t="shared" si="158"/>
        <v>-0.18055555555555516</v>
      </c>
      <c r="H1256" s="29">
        <f t="shared" si="159"/>
        <v>6.944444444444059E-3</v>
      </c>
      <c r="I1256" s="29">
        <f t="shared" si="153"/>
        <v>24.805555555555554</v>
      </c>
      <c r="J1256" s="29">
        <f>'Data (2)'!$I$4*G1256</f>
        <v>-191.38888888888849</v>
      </c>
      <c r="K1256" s="29">
        <f>('Data (2)'!$E$4*1.225*I1256^2)/2</f>
        <v>254.99538373933507</v>
      </c>
      <c r="L1256" s="29">
        <f>J1256+K1256+'Data (2)'!$G$4</f>
        <v>198.78829485044659</v>
      </c>
      <c r="M1256" s="29">
        <f t="shared" si="154"/>
        <v>4.931054091706911</v>
      </c>
      <c r="N1256" s="29">
        <f t="shared" si="155"/>
        <v>4.931054091706911</v>
      </c>
      <c r="O1256" s="30">
        <f t="shared" si="156"/>
        <v>0</v>
      </c>
      <c r="P1256" s="29">
        <f>SUM($N$12:N1256)</f>
        <v>4475.7921807428202</v>
      </c>
      <c r="Q1256" s="29">
        <f>SUM($O$12:O1256)</f>
        <v>1340.7984914856936</v>
      </c>
      <c r="R1256" s="29">
        <f t="shared" si="157"/>
        <v>1206.7186423371243</v>
      </c>
      <c r="S1256" s="29">
        <f t="shared" si="157"/>
        <v>1086.046778103412</v>
      </c>
      <c r="T1256" s="29">
        <f t="shared" si="152"/>
        <v>3389.745402639408</v>
      </c>
    </row>
    <row r="1257" spans="3:20" x14ac:dyDescent="0.3">
      <c r="C1257" s="27" t="s">
        <v>23</v>
      </c>
      <c r="D1257" s="27">
        <v>1245</v>
      </c>
      <c r="E1257" s="27">
        <v>223</v>
      </c>
      <c r="F1257" s="28">
        <v>88.7</v>
      </c>
      <c r="G1257" s="29">
        <f t="shared" si="158"/>
        <v>-0.16666666666666705</v>
      </c>
      <c r="H1257" s="29">
        <f t="shared" si="159"/>
        <v>0</v>
      </c>
      <c r="I1257" s="29">
        <f t="shared" si="153"/>
        <v>24.638888888888889</v>
      </c>
      <c r="J1257" s="29">
        <f>'Data (2)'!$I$4*G1257</f>
        <v>-176.66666666666706</v>
      </c>
      <c r="K1257" s="29">
        <f>('Data (2)'!$E$4*1.225*I1257^2)/2</f>
        <v>251.58030553579343</v>
      </c>
      <c r="L1257" s="29">
        <f>J1257+K1257+'Data (2)'!$G$4</f>
        <v>210.09543886912638</v>
      </c>
      <c r="M1257" s="29">
        <f t="shared" si="154"/>
        <v>5.1765181743587529</v>
      </c>
      <c r="N1257" s="29">
        <f t="shared" si="155"/>
        <v>5.1765181743587529</v>
      </c>
      <c r="O1257" s="30">
        <f t="shared" si="156"/>
        <v>0</v>
      </c>
      <c r="P1257" s="29">
        <f>SUM($N$12:N1257)</f>
        <v>4480.9686989171787</v>
      </c>
      <c r="Q1257" s="29">
        <f>SUM($O$12:O1257)</f>
        <v>1340.7984914856936</v>
      </c>
      <c r="R1257" s="29">
        <f t="shared" si="157"/>
        <v>1206.7186423371243</v>
      </c>
      <c r="S1257" s="29">
        <f t="shared" si="157"/>
        <v>1086.046778103412</v>
      </c>
      <c r="T1257" s="29">
        <f t="shared" si="152"/>
        <v>3394.9219208137665</v>
      </c>
    </row>
    <row r="1258" spans="3:20" x14ac:dyDescent="0.3">
      <c r="C1258" s="27" t="s">
        <v>23</v>
      </c>
      <c r="D1258" s="27">
        <v>1246</v>
      </c>
      <c r="E1258" s="27">
        <v>224</v>
      </c>
      <c r="F1258" s="28">
        <v>88.1</v>
      </c>
      <c r="G1258" s="29">
        <f t="shared" si="158"/>
        <v>-0.18055555555555516</v>
      </c>
      <c r="H1258" s="29">
        <f t="shared" si="159"/>
        <v>-1.3888888888888104E-2</v>
      </c>
      <c r="I1258" s="29">
        <f t="shared" si="153"/>
        <v>24.472222222222221</v>
      </c>
      <c r="J1258" s="29">
        <f>'Data (2)'!$I$4*G1258</f>
        <v>-191.38888888888849</v>
      </c>
      <c r="K1258" s="29">
        <f>('Data (2)'!$E$4*1.225*I1258^2)/2</f>
        <v>248.18825033137674</v>
      </c>
      <c r="L1258" s="29">
        <f>J1258+K1258+'Data (2)'!$G$4</f>
        <v>191.98116144248826</v>
      </c>
      <c r="M1258" s="29">
        <f t="shared" si="154"/>
        <v>4.6982056453008925</v>
      </c>
      <c r="N1258" s="29">
        <f t="shared" si="155"/>
        <v>4.6982056453008925</v>
      </c>
      <c r="O1258" s="30">
        <f t="shared" si="156"/>
        <v>0</v>
      </c>
      <c r="P1258" s="29">
        <f>SUM($N$12:N1258)</f>
        <v>4485.6669045624794</v>
      </c>
      <c r="Q1258" s="29">
        <f>SUM($O$12:O1258)</f>
        <v>1340.7984914856936</v>
      </c>
      <c r="R1258" s="29">
        <f t="shared" si="157"/>
        <v>1206.7186423371243</v>
      </c>
      <c r="S1258" s="29">
        <f t="shared" si="157"/>
        <v>1086.046778103412</v>
      </c>
      <c r="T1258" s="29">
        <f t="shared" si="152"/>
        <v>3399.6201264590673</v>
      </c>
    </row>
    <row r="1259" spans="3:20" x14ac:dyDescent="0.3">
      <c r="C1259" s="27" t="s">
        <v>23</v>
      </c>
      <c r="D1259" s="27">
        <v>1247</v>
      </c>
      <c r="E1259" s="27">
        <v>225</v>
      </c>
      <c r="F1259" s="28">
        <v>87.4</v>
      </c>
      <c r="G1259" s="29">
        <f t="shared" si="158"/>
        <v>-0.19444444444444325</v>
      </c>
      <c r="H1259" s="29">
        <f t="shared" si="159"/>
        <v>-6.9444444444450304E-3</v>
      </c>
      <c r="I1259" s="29">
        <f t="shared" si="153"/>
        <v>24.277777777777779</v>
      </c>
      <c r="J1259" s="29">
        <f>'Data (2)'!$I$4*G1259</f>
        <v>-206.11111111110984</v>
      </c>
      <c r="K1259" s="29">
        <f>('Data (2)'!$E$4*1.225*I1259^2)/2</f>
        <v>244.25995110567365</v>
      </c>
      <c r="L1259" s="29">
        <f>J1259+K1259+'Data (2)'!$G$4</f>
        <v>173.33063999456382</v>
      </c>
      <c r="M1259" s="29">
        <f t="shared" si="154"/>
        <v>4.2080827598680219</v>
      </c>
      <c r="N1259" s="29">
        <f t="shared" si="155"/>
        <v>4.2080827598680219</v>
      </c>
      <c r="O1259" s="30">
        <f t="shared" si="156"/>
        <v>0</v>
      </c>
      <c r="P1259" s="29">
        <f>SUM($N$12:N1259)</f>
        <v>4489.8749873223478</v>
      </c>
      <c r="Q1259" s="29">
        <f>SUM($O$12:O1259)</f>
        <v>1340.7984914856936</v>
      </c>
      <c r="R1259" s="29">
        <f t="shared" si="157"/>
        <v>1206.7186423371243</v>
      </c>
      <c r="S1259" s="29">
        <f t="shared" si="157"/>
        <v>1086.046778103412</v>
      </c>
      <c r="T1259" s="29">
        <f t="shared" si="152"/>
        <v>3403.8282092189356</v>
      </c>
    </row>
    <row r="1260" spans="3:20" x14ac:dyDescent="0.3">
      <c r="C1260" s="27" t="s">
        <v>23</v>
      </c>
      <c r="D1260" s="27">
        <v>1248</v>
      </c>
      <c r="E1260" s="27">
        <v>226</v>
      </c>
      <c r="F1260" s="28">
        <v>86.7</v>
      </c>
      <c r="G1260" s="29">
        <f t="shared" si="158"/>
        <v>-0.19444444444444522</v>
      </c>
      <c r="H1260" s="29">
        <f t="shared" si="159"/>
        <v>-9.8532293435482643E-16</v>
      </c>
      <c r="I1260" s="29">
        <f t="shared" si="153"/>
        <v>24.083333333333332</v>
      </c>
      <c r="J1260" s="29">
        <f>'Data (2)'!$I$4*G1260</f>
        <v>-206.11111111111194</v>
      </c>
      <c r="K1260" s="29">
        <f>('Data (2)'!$E$4*1.225*I1260^2)/2</f>
        <v>240.3629887398906</v>
      </c>
      <c r="L1260" s="29">
        <f>J1260+K1260+'Data (2)'!$G$4</f>
        <v>169.43367762877867</v>
      </c>
      <c r="M1260" s="29">
        <f t="shared" si="154"/>
        <v>4.0805277362264194</v>
      </c>
      <c r="N1260" s="29">
        <f t="shared" si="155"/>
        <v>4.0805277362264194</v>
      </c>
      <c r="O1260" s="30">
        <f t="shared" si="156"/>
        <v>0</v>
      </c>
      <c r="P1260" s="29">
        <f>SUM($N$12:N1260)</f>
        <v>4493.9555150585738</v>
      </c>
      <c r="Q1260" s="29">
        <f>SUM($O$12:O1260)</f>
        <v>1340.7984914856936</v>
      </c>
      <c r="R1260" s="29">
        <f t="shared" si="157"/>
        <v>1206.7186423371243</v>
      </c>
      <c r="S1260" s="29">
        <f t="shared" si="157"/>
        <v>1086.046778103412</v>
      </c>
      <c r="T1260" s="29">
        <f t="shared" si="152"/>
        <v>3407.9087369551617</v>
      </c>
    </row>
    <row r="1261" spans="3:20" x14ac:dyDescent="0.3">
      <c r="C1261" s="27" t="s">
        <v>23</v>
      </c>
      <c r="D1261" s="27">
        <v>1249</v>
      </c>
      <c r="E1261" s="27">
        <v>227</v>
      </c>
      <c r="F1261" s="28">
        <v>86</v>
      </c>
      <c r="G1261" s="29">
        <f t="shared" si="158"/>
        <v>-0.19444444444444522</v>
      </c>
      <c r="H1261" s="29">
        <f t="shared" si="159"/>
        <v>6.9444444444450304E-3</v>
      </c>
      <c r="I1261" s="29">
        <f t="shared" si="153"/>
        <v>23.888888888888889</v>
      </c>
      <c r="J1261" s="29">
        <f>'Data (2)'!$I$4*G1261</f>
        <v>-206.11111111111194</v>
      </c>
      <c r="K1261" s="29">
        <f>('Data (2)'!$E$4*1.225*I1261^2)/2</f>
        <v>236.49736323402777</v>
      </c>
      <c r="L1261" s="29">
        <f>J1261+K1261+'Data (2)'!$G$4</f>
        <v>165.56805212291584</v>
      </c>
      <c r="M1261" s="29">
        <f t="shared" si="154"/>
        <v>3.955236800714101</v>
      </c>
      <c r="N1261" s="29">
        <f t="shared" si="155"/>
        <v>3.955236800714101</v>
      </c>
      <c r="O1261" s="30">
        <f t="shared" si="156"/>
        <v>0</v>
      </c>
      <c r="P1261" s="29">
        <f>SUM($N$12:N1261)</f>
        <v>4497.9107518592882</v>
      </c>
      <c r="Q1261" s="29">
        <f>SUM($O$12:O1261)</f>
        <v>1340.7984914856936</v>
      </c>
      <c r="R1261" s="29">
        <f t="shared" si="157"/>
        <v>1206.7186423371243</v>
      </c>
      <c r="S1261" s="29">
        <f t="shared" si="157"/>
        <v>1086.046778103412</v>
      </c>
      <c r="T1261" s="29">
        <f t="shared" si="152"/>
        <v>3411.863973755876</v>
      </c>
    </row>
    <row r="1262" spans="3:20" x14ac:dyDescent="0.3">
      <c r="C1262" s="27" t="s">
        <v>23</v>
      </c>
      <c r="D1262" s="27">
        <v>1250</v>
      </c>
      <c r="E1262" s="27">
        <v>228</v>
      </c>
      <c r="F1262" s="28">
        <v>85.3</v>
      </c>
      <c r="G1262" s="29">
        <f t="shared" si="158"/>
        <v>-0.18055555555555516</v>
      </c>
      <c r="H1262" s="29">
        <f t="shared" si="159"/>
        <v>1.3888888888889089E-2</v>
      </c>
      <c r="I1262" s="29">
        <f t="shared" si="153"/>
        <v>23.694444444444443</v>
      </c>
      <c r="J1262" s="29">
        <f>'Data (2)'!$I$4*G1262</f>
        <v>-191.38888888888849</v>
      </c>
      <c r="K1262" s="29">
        <f>('Data (2)'!$E$4*1.225*I1262^2)/2</f>
        <v>232.66307458808504</v>
      </c>
      <c r="L1262" s="29">
        <f>J1262+K1262+'Data (2)'!$G$4</f>
        <v>176.45598569919656</v>
      </c>
      <c r="M1262" s="29">
        <f t="shared" si="154"/>
        <v>4.181026550039296</v>
      </c>
      <c r="N1262" s="29">
        <f t="shared" si="155"/>
        <v>4.181026550039296</v>
      </c>
      <c r="O1262" s="30">
        <f t="shared" si="156"/>
        <v>0</v>
      </c>
      <c r="P1262" s="29">
        <f>SUM($N$12:N1262)</f>
        <v>4502.0917784093272</v>
      </c>
      <c r="Q1262" s="29">
        <f>SUM($O$12:O1262)</f>
        <v>1340.7984914856936</v>
      </c>
      <c r="R1262" s="29">
        <f t="shared" si="157"/>
        <v>1206.7186423371243</v>
      </c>
      <c r="S1262" s="29">
        <f t="shared" si="157"/>
        <v>1086.046778103412</v>
      </c>
      <c r="T1262" s="29">
        <f t="shared" si="152"/>
        <v>3416.045000305915</v>
      </c>
    </row>
    <row r="1263" spans="3:20" x14ac:dyDescent="0.3">
      <c r="C1263" s="27" t="s">
        <v>23</v>
      </c>
      <c r="D1263" s="27">
        <v>1251</v>
      </c>
      <c r="E1263" s="27">
        <v>229</v>
      </c>
      <c r="F1263" s="28">
        <v>84.7</v>
      </c>
      <c r="G1263" s="29">
        <f t="shared" si="158"/>
        <v>-0.16666666666666705</v>
      </c>
      <c r="H1263" s="29">
        <f t="shared" si="159"/>
        <v>6.944444444444059E-3</v>
      </c>
      <c r="I1263" s="29">
        <f t="shared" si="153"/>
        <v>23.527777777777779</v>
      </c>
      <c r="J1263" s="29">
        <f>'Data (2)'!$I$4*G1263</f>
        <v>-176.66666666666706</v>
      </c>
      <c r="K1263" s="29">
        <f>('Data (2)'!$E$4*1.225*I1263^2)/2</f>
        <v>229.40148304537678</v>
      </c>
      <c r="L1263" s="29">
        <f>J1263+K1263+'Data (2)'!$G$4</f>
        <v>187.91661637870973</v>
      </c>
      <c r="M1263" s="29">
        <f t="shared" si="154"/>
        <v>4.4212603909101986</v>
      </c>
      <c r="N1263" s="29">
        <f t="shared" si="155"/>
        <v>4.4212603909101986</v>
      </c>
      <c r="O1263" s="30">
        <f t="shared" si="156"/>
        <v>0</v>
      </c>
      <c r="P1263" s="29">
        <f>SUM($N$12:N1263)</f>
        <v>4506.5130388002372</v>
      </c>
      <c r="Q1263" s="29">
        <f>SUM($O$12:O1263)</f>
        <v>1340.7984914856936</v>
      </c>
      <c r="R1263" s="29">
        <f t="shared" si="157"/>
        <v>1206.7186423371243</v>
      </c>
      <c r="S1263" s="29">
        <f t="shared" si="157"/>
        <v>1086.046778103412</v>
      </c>
      <c r="T1263" s="29">
        <f t="shared" si="152"/>
        <v>3420.466260696825</v>
      </c>
    </row>
    <row r="1264" spans="3:20" x14ac:dyDescent="0.3">
      <c r="C1264" s="27" t="s">
        <v>23</v>
      </c>
      <c r="D1264" s="27">
        <v>1252</v>
      </c>
      <c r="E1264" s="27">
        <v>230</v>
      </c>
      <c r="F1264" s="28">
        <v>84.1</v>
      </c>
      <c r="G1264" s="29">
        <f t="shared" si="158"/>
        <v>-0.16666666666666705</v>
      </c>
      <c r="H1264" s="29">
        <f t="shared" si="159"/>
        <v>9.8532293435482643E-16</v>
      </c>
      <c r="I1264" s="29">
        <f t="shared" si="153"/>
        <v>23.361111111111111</v>
      </c>
      <c r="J1264" s="29">
        <f>'Data (2)'!$I$4*G1264</f>
        <v>-176.66666666666706</v>
      </c>
      <c r="K1264" s="29">
        <f>('Data (2)'!$E$4*1.225*I1264^2)/2</f>
        <v>226.16291450179341</v>
      </c>
      <c r="L1264" s="29">
        <f>J1264+K1264+'Data (2)'!$G$4</f>
        <v>184.67804783512636</v>
      </c>
      <c r="M1264" s="29">
        <f t="shared" si="154"/>
        <v>4.3142843952594792</v>
      </c>
      <c r="N1264" s="29">
        <f t="shared" si="155"/>
        <v>4.3142843952594792</v>
      </c>
      <c r="O1264" s="30">
        <f t="shared" si="156"/>
        <v>0</v>
      </c>
      <c r="P1264" s="29">
        <f>SUM($N$12:N1264)</f>
        <v>4510.8273231954963</v>
      </c>
      <c r="Q1264" s="29">
        <f>SUM($O$12:O1264)</f>
        <v>1340.7984914856936</v>
      </c>
      <c r="R1264" s="29">
        <f t="shared" si="157"/>
        <v>1206.7186423371243</v>
      </c>
      <c r="S1264" s="29">
        <f t="shared" si="157"/>
        <v>1086.046778103412</v>
      </c>
      <c r="T1264" s="29">
        <f t="shared" si="152"/>
        <v>3424.7805450920841</v>
      </c>
    </row>
    <row r="1265" spans="3:20" x14ac:dyDescent="0.3">
      <c r="C1265" s="27" t="s">
        <v>23</v>
      </c>
      <c r="D1265" s="27">
        <v>1253</v>
      </c>
      <c r="E1265" s="27">
        <v>231</v>
      </c>
      <c r="F1265" s="28">
        <v>83.5</v>
      </c>
      <c r="G1265" s="29">
        <f t="shared" si="158"/>
        <v>-0.16666666666666508</v>
      </c>
      <c r="H1265" s="29">
        <f t="shared" si="159"/>
        <v>0</v>
      </c>
      <c r="I1265" s="29">
        <f t="shared" si="153"/>
        <v>23.194444444444443</v>
      </c>
      <c r="J1265" s="29">
        <f>'Data (2)'!$I$4*G1265</f>
        <v>-176.66666666666498</v>
      </c>
      <c r="K1265" s="29">
        <f>('Data (2)'!$E$4*1.225*I1265^2)/2</f>
        <v>222.94736895733504</v>
      </c>
      <c r="L1265" s="29">
        <f>J1265+K1265+'Data (2)'!$G$4</f>
        <v>181.46250229067007</v>
      </c>
      <c r="M1265" s="29">
        <f t="shared" si="154"/>
        <v>4.2089219281308194</v>
      </c>
      <c r="N1265" s="29">
        <f t="shared" si="155"/>
        <v>4.2089219281308194</v>
      </c>
      <c r="O1265" s="30">
        <f t="shared" si="156"/>
        <v>0</v>
      </c>
      <c r="P1265" s="29">
        <f>SUM($N$12:N1265)</f>
        <v>4515.0362451236269</v>
      </c>
      <c r="Q1265" s="29">
        <f>SUM($O$12:O1265)</f>
        <v>1340.7984914856936</v>
      </c>
      <c r="R1265" s="29">
        <f t="shared" si="157"/>
        <v>1206.7186423371243</v>
      </c>
      <c r="S1265" s="29">
        <f t="shared" si="157"/>
        <v>1086.046778103412</v>
      </c>
      <c r="T1265" s="29">
        <f t="shared" si="152"/>
        <v>3428.9894670202148</v>
      </c>
    </row>
    <row r="1266" spans="3:20" x14ac:dyDescent="0.3">
      <c r="C1266" s="27" t="s">
        <v>23</v>
      </c>
      <c r="D1266" s="27">
        <v>1254</v>
      </c>
      <c r="E1266" s="27">
        <v>232</v>
      </c>
      <c r="F1266" s="28">
        <v>82.9</v>
      </c>
      <c r="G1266" s="29">
        <f t="shared" si="158"/>
        <v>-0.16666666666666705</v>
      </c>
      <c r="H1266" s="29">
        <f t="shared" si="159"/>
        <v>-9.8532293435482643E-16</v>
      </c>
      <c r="I1266" s="29">
        <f t="shared" si="153"/>
        <v>23.027777777777779</v>
      </c>
      <c r="J1266" s="29">
        <f>'Data (2)'!$I$4*G1266</f>
        <v>-176.66666666666706</v>
      </c>
      <c r="K1266" s="29">
        <f>('Data (2)'!$E$4*1.225*I1266^2)/2</f>
        <v>219.75484641200177</v>
      </c>
      <c r="L1266" s="29">
        <f>J1266+K1266+'Data (2)'!$G$4</f>
        <v>178.26997974533472</v>
      </c>
      <c r="M1266" s="29">
        <f t="shared" si="154"/>
        <v>4.105161478024514</v>
      </c>
      <c r="N1266" s="29">
        <f t="shared" si="155"/>
        <v>4.105161478024514</v>
      </c>
      <c r="O1266" s="30">
        <f t="shared" si="156"/>
        <v>0</v>
      </c>
      <c r="P1266" s="29">
        <f>SUM($N$12:N1266)</f>
        <v>4519.1414066016514</v>
      </c>
      <c r="Q1266" s="29">
        <f>SUM($O$12:O1266)</f>
        <v>1340.7984914856936</v>
      </c>
      <c r="R1266" s="29">
        <f t="shared" si="157"/>
        <v>1206.7186423371243</v>
      </c>
      <c r="S1266" s="29">
        <f t="shared" si="157"/>
        <v>1086.046778103412</v>
      </c>
      <c r="T1266" s="29">
        <f t="shared" si="152"/>
        <v>3433.0946284982392</v>
      </c>
    </row>
    <row r="1267" spans="3:20" x14ac:dyDescent="0.3">
      <c r="C1267" s="27" t="s">
        <v>23</v>
      </c>
      <c r="D1267" s="27">
        <v>1255</v>
      </c>
      <c r="E1267" s="27">
        <v>233</v>
      </c>
      <c r="F1267" s="28">
        <v>82.3</v>
      </c>
      <c r="G1267" s="29">
        <f t="shared" si="158"/>
        <v>-0.16666666666666705</v>
      </c>
      <c r="H1267" s="29">
        <f t="shared" si="159"/>
        <v>0</v>
      </c>
      <c r="I1267" s="29">
        <f t="shared" si="153"/>
        <v>22.861111111111111</v>
      </c>
      <c r="J1267" s="29">
        <f>'Data (2)'!$I$4*G1267</f>
        <v>-176.66666666666706</v>
      </c>
      <c r="K1267" s="29">
        <f>('Data (2)'!$E$4*1.225*I1267^2)/2</f>
        <v>216.58534686579341</v>
      </c>
      <c r="L1267" s="29">
        <f>J1267+K1267+'Data (2)'!$G$4</f>
        <v>175.10048019912637</v>
      </c>
      <c r="M1267" s="29">
        <f t="shared" si="154"/>
        <v>4.002991533441139</v>
      </c>
      <c r="N1267" s="29">
        <f t="shared" si="155"/>
        <v>4.002991533441139</v>
      </c>
      <c r="O1267" s="30">
        <f t="shared" si="156"/>
        <v>0</v>
      </c>
      <c r="P1267" s="29">
        <f>SUM($N$12:N1267)</f>
        <v>4523.1443981350922</v>
      </c>
      <c r="Q1267" s="29">
        <f>SUM($O$12:O1267)</f>
        <v>1340.7984914856936</v>
      </c>
      <c r="R1267" s="29">
        <f t="shared" si="157"/>
        <v>1206.7186423371243</v>
      </c>
      <c r="S1267" s="29">
        <f t="shared" si="157"/>
        <v>1086.046778103412</v>
      </c>
      <c r="T1267" s="29">
        <f t="shared" si="152"/>
        <v>3437.09762003168</v>
      </c>
    </row>
    <row r="1268" spans="3:20" x14ac:dyDescent="0.3">
      <c r="C1268" s="27" t="s">
        <v>23</v>
      </c>
      <c r="D1268" s="27">
        <v>1256</v>
      </c>
      <c r="E1268" s="27">
        <v>234</v>
      </c>
      <c r="F1268" s="28">
        <v>81.7</v>
      </c>
      <c r="G1268" s="29">
        <f t="shared" si="158"/>
        <v>-0.16666666666666705</v>
      </c>
      <c r="H1268" s="29">
        <f t="shared" si="159"/>
        <v>0</v>
      </c>
      <c r="I1268" s="29">
        <f t="shared" si="153"/>
        <v>22.694444444444446</v>
      </c>
      <c r="J1268" s="29">
        <f>'Data (2)'!$I$4*G1268</f>
        <v>-176.66666666666706</v>
      </c>
      <c r="K1268" s="29">
        <f>('Data (2)'!$E$4*1.225*I1268^2)/2</f>
        <v>213.43887031871012</v>
      </c>
      <c r="L1268" s="29">
        <f>J1268+K1268+'Data (2)'!$G$4</f>
        <v>171.95400365204307</v>
      </c>
      <c r="M1268" s="29">
        <f t="shared" si="154"/>
        <v>3.9024005828810893</v>
      </c>
      <c r="N1268" s="29">
        <f t="shared" si="155"/>
        <v>3.9024005828810893</v>
      </c>
      <c r="O1268" s="30">
        <f t="shared" si="156"/>
        <v>0</v>
      </c>
      <c r="P1268" s="29">
        <f>SUM($N$12:N1268)</f>
        <v>4527.0467987179736</v>
      </c>
      <c r="Q1268" s="29">
        <f>SUM($O$12:O1268)</f>
        <v>1340.7984914856936</v>
      </c>
      <c r="R1268" s="29">
        <f t="shared" si="157"/>
        <v>1206.7186423371243</v>
      </c>
      <c r="S1268" s="29">
        <f t="shared" si="157"/>
        <v>1086.046778103412</v>
      </c>
      <c r="T1268" s="29">
        <f t="shared" si="152"/>
        <v>3441.0000206145614</v>
      </c>
    </row>
    <row r="1269" spans="3:20" x14ac:dyDescent="0.3">
      <c r="C1269" s="27" t="s">
        <v>23</v>
      </c>
      <c r="D1269" s="27">
        <v>1257</v>
      </c>
      <c r="E1269" s="27">
        <v>235</v>
      </c>
      <c r="F1269" s="28">
        <v>81.099999999999994</v>
      </c>
      <c r="G1269" s="29">
        <f t="shared" si="158"/>
        <v>-0.16666666666666705</v>
      </c>
      <c r="H1269" s="29">
        <f t="shared" si="159"/>
        <v>9.8532293435482643E-16</v>
      </c>
      <c r="I1269" s="29">
        <f t="shared" si="153"/>
        <v>22.527777777777775</v>
      </c>
      <c r="J1269" s="29">
        <f>'Data (2)'!$I$4*G1269</f>
        <v>-176.66666666666706</v>
      </c>
      <c r="K1269" s="29">
        <f>('Data (2)'!$E$4*1.225*I1269^2)/2</f>
        <v>210.31541677075171</v>
      </c>
      <c r="L1269" s="29">
        <f>J1269+K1269+'Data (2)'!$G$4</f>
        <v>168.83055010408467</v>
      </c>
      <c r="M1269" s="29">
        <f t="shared" si="154"/>
        <v>3.8033771148447957</v>
      </c>
      <c r="N1269" s="29">
        <f t="shared" si="155"/>
        <v>3.8033771148447957</v>
      </c>
      <c r="O1269" s="30">
        <f t="shared" si="156"/>
        <v>0</v>
      </c>
      <c r="P1269" s="29">
        <f>SUM($N$12:N1269)</f>
        <v>4530.8501758328184</v>
      </c>
      <c r="Q1269" s="29">
        <f>SUM($O$12:O1269)</f>
        <v>1340.7984914856936</v>
      </c>
      <c r="R1269" s="29">
        <f t="shared" si="157"/>
        <v>1206.7186423371243</v>
      </c>
      <c r="S1269" s="29">
        <f t="shared" si="157"/>
        <v>1086.046778103412</v>
      </c>
      <c r="T1269" s="29">
        <f t="shared" si="152"/>
        <v>3444.8033977294062</v>
      </c>
    </row>
    <row r="1270" spans="3:20" x14ac:dyDescent="0.3">
      <c r="C1270" s="27" t="s">
        <v>23</v>
      </c>
      <c r="D1270" s="27">
        <v>1258</v>
      </c>
      <c r="E1270" s="27">
        <v>236</v>
      </c>
      <c r="F1270" s="28">
        <v>80.5</v>
      </c>
      <c r="G1270" s="29">
        <f t="shared" si="158"/>
        <v>-0.16666666666666508</v>
      </c>
      <c r="H1270" s="29">
        <f t="shared" si="159"/>
        <v>6.9444444444450304E-3</v>
      </c>
      <c r="I1270" s="29">
        <f t="shared" si="153"/>
        <v>22.361111111111111</v>
      </c>
      <c r="J1270" s="29">
        <f>'Data (2)'!$I$4*G1270</f>
        <v>-176.66666666666498</v>
      </c>
      <c r="K1270" s="29">
        <f>('Data (2)'!$E$4*1.225*I1270^2)/2</f>
        <v>207.21498622191839</v>
      </c>
      <c r="L1270" s="29">
        <f>J1270+K1270+'Data (2)'!$G$4</f>
        <v>165.73011955525342</v>
      </c>
      <c r="M1270" s="29">
        <f t="shared" si="154"/>
        <v>3.70590961783275</v>
      </c>
      <c r="N1270" s="29">
        <f t="shared" si="155"/>
        <v>3.70590961783275</v>
      </c>
      <c r="O1270" s="30">
        <f t="shared" si="156"/>
        <v>0</v>
      </c>
      <c r="P1270" s="29">
        <f>SUM($N$12:N1270)</f>
        <v>4534.5560854506512</v>
      </c>
      <c r="Q1270" s="29">
        <f>SUM($O$12:O1270)</f>
        <v>1340.7984914856936</v>
      </c>
      <c r="R1270" s="29">
        <f t="shared" si="157"/>
        <v>1206.7186423371243</v>
      </c>
      <c r="S1270" s="29">
        <f t="shared" si="157"/>
        <v>1086.046778103412</v>
      </c>
      <c r="T1270" s="29">
        <f t="shared" si="152"/>
        <v>3448.509307347239</v>
      </c>
    </row>
    <row r="1271" spans="3:20" x14ac:dyDescent="0.3">
      <c r="C1271" s="27" t="s">
        <v>23</v>
      </c>
      <c r="D1271" s="27">
        <v>1259</v>
      </c>
      <c r="E1271" s="27">
        <v>237</v>
      </c>
      <c r="F1271" s="28">
        <v>79.900000000000006</v>
      </c>
      <c r="G1271" s="29">
        <f t="shared" si="158"/>
        <v>-0.15277777777777699</v>
      </c>
      <c r="H1271" s="29">
        <f t="shared" si="159"/>
        <v>2.0833333333332149E-2</v>
      </c>
      <c r="I1271" s="29">
        <f t="shared" si="153"/>
        <v>22.194444444444446</v>
      </c>
      <c r="J1271" s="29">
        <f>'Data (2)'!$I$4*G1271</f>
        <v>-161.9444444444436</v>
      </c>
      <c r="K1271" s="29">
        <f>('Data (2)'!$E$4*1.225*I1271^2)/2</f>
        <v>204.13757867221011</v>
      </c>
      <c r="L1271" s="29">
        <f>J1271+K1271+'Data (2)'!$G$4</f>
        <v>177.37493422776652</v>
      </c>
      <c r="M1271" s="29">
        <f t="shared" si="154"/>
        <v>3.9367381235551515</v>
      </c>
      <c r="N1271" s="29">
        <f t="shared" si="155"/>
        <v>3.9367381235551515</v>
      </c>
      <c r="O1271" s="30">
        <f t="shared" si="156"/>
        <v>0</v>
      </c>
      <c r="P1271" s="29">
        <f>SUM($N$12:N1271)</f>
        <v>4538.4928235742063</v>
      </c>
      <c r="Q1271" s="29">
        <f>SUM($O$12:O1271)</f>
        <v>1340.7984914856936</v>
      </c>
      <c r="R1271" s="29">
        <f t="shared" si="157"/>
        <v>1206.7186423371243</v>
      </c>
      <c r="S1271" s="29">
        <f t="shared" si="157"/>
        <v>1086.046778103412</v>
      </c>
      <c r="T1271" s="29">
        <f t="shared" si="152"/>
        <v>3452.4460454707942</v>
      </c>
    </row>
    <row r="1272" spans="3:20" x14ac:dyDescent="0.3">
      <c r="C1272" s="27" t="s">
        <v>23</v>
      </c>
      <c r="D1272" s="27">
        <v>1260</v>
      </c>
      <c r="E1272" s="27">
        <v>238</v>
      </c>
      <c r="F1272" s="28">
        <v>79.400000000000006</v>
      </c>
      <c r="G1272" s="29">
        <f t="shared" si="158"/>
        <v>-0.12500000000000078</v>
      </c>
      <c r="H1272" s="29">
        <f t="shared" si="159"/>
        <v>2.7777777777777186E-2</v>
      </c>
      <c r="I1272" s="29">
        <f t="shared" si="153"/>
        <v>22.055555555555557</v>
      </c>
      <c r="J1272" s="29">
        <f>'Data (2)'!$I$4*G1272</f>
        <v>-132.50000000000082</v>
      </c>
      <c r="K1272" s="29">
        <f>('Data (2)'!$E$4*1.225*I1272^2)/2</f>
        <v>201.59065939400699</v>
      </c>
      <c r="L1272" s="29">
        <f>J1272+K1272+'Data (2)'!$G$4</f>
        <v>204.27245939400618</v>
      </c>
      <c r="M1272" s="29">
        <f t="shared" si="154"/>
        <v>4.5053425766344697</v>
      </c>
      <c r="N1272" s="29">
        <f t="shared" si="155"/>
        <v>4.5053425766344697</v>
      </c>
      <c r="O1272" s="30">
        <f t="shared" si="156"/>
        <v>0</v>
      </c>
      <c r="P1272" s="29">
        <f>SUM($N$12:N1272)</f>
        <v>4542.9981661508409</v>
      </c>
      <c r="Q1272" s="29">
        <f>SUM($O$12:O1272)</f>
        <v>1340.7984914856936</v>
      </c>
      <c r="R1272" s="29">
        <f t="shared" si="157"/>
        <v>1206.7186423371243</v>
      </c>
      <c r="S1272" s="29">
        <f t="shared" si="157"/>
        <v>1086.046778103412</v>
      </c>
      <c r="T1272" s="29">
        <f t="shared" si="152"/>
        <v>3456.9513880474287</v>
      </c>
    </row>
    <row r="1273" spans="3:20" x14ac:dyDescent="0.3">
      <c r="C1273" s="27" t="s">
        <v>23</v>
      </c>
      <c r="D1273" s="27">
        <v>1261</v>
      </c>
      <c r="E1273" s="27">
        <v>239</v>
      </c>
      <c r="F1273" s="28">
        <v>79</v>
      </c>
      <c r="G1273" s="29">
        <f t="shared" si="158"/>
        <v>-9.7222222222222612E-2</v>
      </c>
      <c r="H1273" s="29">
        <f t="shared" si="159"/>
        <v>4.1666666666667254E-2</v>
      </c>
      <c r="I1273" s="29">
        <f t="shared" si="153"/>
        <v>21.944444444444443</v>
      </c>
      <c r="J1273" s="29">
        <f>'Data (2)'!$I$4*G1273</f>
        <v>-103.05555555555597</v>
      </c>
      <c r="K1273" s="29">
        <f>('Data (2)'!$E$4*1.225*I1273^2)/2</f>
        <v>199.56463547100691</v>
      </c>
      <c r="L1273" s="29">
        <f>J1273+K1273+'Data (2)'!$G$4</f>
        <v>231.69087991545095</v>
      </c>
      <c r="M1273" s="29">
        <f t="shared" si="154"/>
        <v>5.084327642589062</v>
      </c>
      <c r="N1273" s="29">
        <f t="shared" si="155"/>
        <v>5.084327642589062</v>
      </c>
      <c r="O1273" s="30">
        <f t="shared" si="156"/>
        <v>0</v>
      </c>
      <c r="P1273" s="29">
        <f>SUM($N$12:N1273)</f>
        <v>4548.0824937934303</v>
      </c>
      <c r="Q1273" s="29">
        <f>SUM($O$12:O1273)</f>
        <v>1340.7984914856936</v>
      </c>
      <c r="R1273" s="29">
        <f t="shared" si="157"/>
        <v>1206.7186423371243</v>
      </c>
      <c r="S1273" s="29">
        <f t="shared" si="157"/>
        <v>1086.046778103412</v>
      </c>
      <c r="T1273" s="29">
        <f t="shared" si="152"/>
        <v>3462.0357156900182</v>
      </c>
    </row>
    <row r="1274" spans="3:20" x14ac:dyDescent="0.3">
      <c r="C1274" s="27" t="s">
        <v>23</v>
      </c>
      <c r="D1274" s="27">
        <v>1262</v>
      </c>
      <c r="E1274" s="27">
        <v>240</v>
      </c>
      <c r="F1274" s="28">
        <v>78.7</v>
      </c>
      <c r="G1274" s="29">
        <f t="shared" si="158"/>
        <v>-4.1666666666666269E-2</v>
      </c>
      <c r="H1274" s="29">
        <f t="shared" si="159"/>
        <v>5.5555555555555358E-2</v>
      </c>
      <c r="I1274" s="29">
        <f t="shared" si="153"/>
        <v>21.861111111111111</v>
      </c>
      <c r="J1274" s="29">
        <f>'Data (2)'!$I$4*G1274</f>
        <v>-44.166666666666245</v>
      </c>
      <c r="K1274" s="29">
        <f>('Data (2)'!$E$4*1.225*I1274^2)/2</f>
        <v>198.05183257016841</v>
      </c>
      <c r="L1274" s="29">
        <f>J1274+K1274+'Data (2)'!$G$4</f>
        <v>289.06696590350219</v>
      </c>
      <c r="M1274" s="29">
        <f t="shared" si="154"/>
        <v>6.3193250601682287</v>
      </c>
      <c r="N1274" s="29">
        <f t="shared" si="155"/>
        <v>6.3193250601682287</v>
      </c>
      <c r="O1274" s="30">
        <f t="shared" si="156"/>
        <v>0</v>
      </c>
      <c r="P1274" s="29">
        <f>SUM($N$12:N1274)</f>
        <v>4554.4018188535983</v>
      </c>
      <c r="Q1274" s="29">
        <f>SUM($O$12:O1274)</f>
        <v>1340.7984914856936</v>
      </c>
      <c r="R1274" s="29">
        <f t="shared" si="157"/>
        <v>1206.7186423371243</v>
      </c>
      <c r="S1274" s="29">
        <f t="shared" si="157"/>
        <v>1086.046778103412</v>
      </c>
      <c r="T1274" s="29">
        <f t="shared" si="152"/>
        <v>3468.3550407501862</v>
      </c>
    </row>
    <row r="1275" spans="3:20" x14ac:dyDescent="0.3">
      <c r="C1275" s="27" t="s">
        <v>23</v>
      </c>
      <c r="D1275" s="27">
        <v>1263</v>
      </c>
      <c r="E1275" s="27">
        <v>241</v>
      </c>
      <c r="F1275" s="28">
        <v>78.7</v>
      </c>
      <c r="G1275" s="29">
        <f t="shared" si="158"/>
        <v>1.3888888888888099E-2</v>
      </c>
      <c r="H1275" s="29">
        <f t="shared" si="159"/>
        <v>4.8611111111110321E-2</v>
      </c>
      <c r="I1275" s="29">
        <f t="shared" si="153"/>
        <v>21.861111111111111</v>
      </c>
      <c r="J1275" s="29">
        <f>'Data (2)'!$I$4*G1275</f>
        <v>14.722222222221385</v>
      </c>
      <c r="K1275" s="29">
        <f>('Data (2)'!$E$4*1.225*I1275^2)/2</f>
        <v>198.05183257016841</v>
      </c>
      <c r="L1275" s="29">
        <f>J1275+K1275+'Data (2)'!$G$4</f>
        <v>347.9558547923898</v>
      </c>
      <c r="M1275" s="29">
        <f t="shared" si="154"/>
        <v>7.6067016033780765</v>
      </c>
      <c r="N1275" s="29">
        <f t="shared" si="155"/>
        <v>7.6067016033780765</v>
      </c>
      <c r="O1275" s="30">
        <f t="shared" si="156"/>
        <v>0</v>
      </c>
      <c r="P1275" s="29">
        <f>SUM($N$12:N1275)</f>
        <v>4562.0085204569768</v>
      </c>
      <c r="Q1275" s="29">
        <f>SUM($O$12:O1275)</f>
        <v>1340.7984914856936</v>
      </c>
      <c r="R1275" s="29">
        <f t="shared" si="157"/>
        <v>1206.7186423371243</v>
      </c>
      <c r="S1275" s="29">
        <f t="shared" si="157"/>
        <v>1086.046778103412</v>
      </c>
      <c r="T1275" s="29">
        <f t="shared" si="152"/>
        <v>3475.9617423535647</v>
      </c>
    </row>
    <row r="1276" spans="3:20" x14ac:dyDescent="0.3">
      <c r="C1276" s="27" t="s">
        <v>23</v>
      </c>
      <c r="D1276" s="27">
        <v>1264</v>
      </c>
      <c r="E1276" s="27">
        <v>242</v>
      </c>
      <c r="F1276" s="28">
        <v>78.8</v>
      </c>
      <c r="G1276" s="29">
        <f t="shared" si="158"/>
        <v>5.5555555555554373E-2</v>
      </c>
      <c r="H1276" s="29">
        <f t="shared" si="159"/>
        <v>3.4722222222223209E-2</v>
      </c>
      <c r="I1276" s="29">
        <f t="shared" si="153"/>
        <v>21.888888888888889</v>
      </c>
      <c r="J1276" s="29">
        <f>'Data (2)'!$I$4*G1276</f>
        <v>58.888888888887635</v>
      </c>
      <c r="K1276" s="29">
        <f>('Data (2)'!$E$4*1.225*I1276^2)/2</f>
        <v>198.55546067602782</v>
      </c>
      <c r="L1276" s="29">
        <f>J1276+K1276+'Data (2)'!$G$4</f>
        <v>392.62614956491547</v>
      </c>
      <c r="M1276" s="29">
        <f t="shared" si="154"/>
        <v>8.5941501626987051</v>
      </c>
      <c r="N1276" s="29">
        <f t="shared" si="155"/>
        <v>8.5941501626987051</v>
      </c>
      <c r="O1276" s="30">
        <f t="shared" si="156"/>
        <v>0</v>
      </c>
      <c r="P1276" s="29">
        <f>SUM($N$12:N1276)</f>
        <v>4570.6026706196753</v>
      </c>
      <c r="Q1276" s="29">
        <f>SUM($O$12:O1276)</f>
        <v>1340.7984914856936</v>
      </c>
      <c r="R1276" s="29">
        <f t="shared" si="157"/>
        <v>1206.7186423371243</v>
      </c>
      <c r="S1276" s="29">
        <f t="shared" si="157"/>
        <v>1086.046778103412</v>
      </c>
      <c r="T1276" s="29">
        <f t="shared" si="152"/>
        <v>3484.5558925162632</v>
      </c>
    </row>
    <row r="1277" spans="3:20" x14ac:dyDescent="0.3">
      <c r="C1277" s="27" t="s">
        <v>23</v>
      </c>
      <c r="D1277" s="27">
        <v>1265</v>
      </c>
      <c r="E1277" s="27">
        <v>243</v>
      </c>
      <c r="F1277" s="28">
        <v>79.099999999999994</v>
      </c>
      <c r="G1277" s="29">
        <f t="shared" si="158"/>
        <v>8.3333333333334522E-2</v>
      </c>
      <c r="H1277" s="29">
        <f t="shared" si="159"/>
        <v>6.9444444444450373E-3</v>
      </c>
      <c r="I1277" s="29">
        <f t="shared" si="153"/>
        <v>21.972222222222221</v>
      </c>
      <c r="J1277" s="29">
        <f>'Data (2)'!$I$4*G1277</f>
        <v>88.333333333334593</v>
      </c>
      <c r="K1277" s="29">
        <f>('Data (2)'!$E$4*1.225*I1277^2)/2</f>
        <v>200.07018216012673</v>
      </c>
      <c r="L1277" s="29">
        <f>J1277+K1277+'Data (2)'!$G$4</f>
        <v>423.58531549346134</v>
      </c>
      <c r="M1277" s="29">
        <f t="shared" si="154"/>
        <v>9.307110682092441</v>
      </c>
      <c r="N1277" s="29">
        <f t="shared" si="155"/>
        <v>9.307110682092441</v>
      </c>
      <c r="O1277" s="30">
        <f t="shared" si="156"/>
        <v>0</v>
      </c>
      <c r="P1277" s="29">
        <f>SUM($N$12:N1277)</f>
        <v>4579.9097813017679</v>
      </c>
      <c r="Q1277" s="29">
        <f>SUM($O$12:O1277)</f>
        <v>1340.7984914856936</v>
      </c>
      <c r="R1277" s="29">
        <f t="shared" si="157"/>
        <v>1206.7186423371243</v>
      </c>
      <c r="S1277" s="29">
        <f t="shared" si="157"/>
        <v>1086.046778103412</v>
      </c>
      <c r="T1277" s="29">
        <f t="shared" si="152"/>
        <v>3493.8630031983557</v>
      </c>
    </row>
    <row r="1278" spans="3:20" x14ac:dyDescent="0.3">
      <c r="C1278" s="27" t="s">
        <v>23</v>
      </c>
      <c r="D1278" s="27">
        <v>1266</v>
      </c>
      <c r="E1278" s="27">
        <v>244</v>
      </c>
      <c r="F1278" s="28">
        <v>79.400000000000006</v>
      </c>
      <c r="G1278" s="29">
        <f t="shared" si="158"/>
        <v>6.9444444444444448E-2</v>
      </c>
      <c r="H1278" s="29">
        <f t="shared" si="159"/>
        <v>-1.3888888888890075E-2</v>
      </c>
      <c r="I1278" s="29">
        <f t="shared" si="153"/>
        <v>22.055555555555557</v>
      </c>
      <c r="J1278" s="29">
        <f>'Data (2)'!$I$4*G1278</f>
        <v>73.611111111111114</v>
      </c>
      <c r="K1278" s="29">
        <f>('Data (2)'!$E$4*1.225*I1278^2)/2</f>
        <v>201.59065939400699</v>
      </c>
      <c r="L1278" s="29">
        <f>J1278+K1278+'Data (2)'!$G$4</f>
        <v>410.38357050511814</v>
      </c>
      <c r="M1278" s="29">
        <f t="shared" si="154"/>
        <v>9.051237638362883</v>
      </c>
      <c r="N1278" s="29">
        <f t="shared" si="155"/>
        <v>9.051237638362883</v>
      </c>
      <c r="O1278" s="30">
        <f t="shared" si="156"/>
        <v>0</v>
      </c>
      <c r="P1278" s="29">
        <f>SUM($N$12:N1278)</f>
        <v>4588.961018940131</v>
      </c>
      <c r="Q1278" s="29">
        <f>SUM($O$12:O1278)</f>
        <v>1340.7984914856936</v>
      </c>
      <c r="R1278" s="29">
        <f t="shared" si="157"/>
        <v>1206.7186423371243</v>
      </c>
      <c r="S1278" s="29">
        <f t="shared" si="157"/>
        <v>1086.046778103412</v>
      </c>
      <c r="T1278" s="29">
        <f t="shared" si="152"/>
        <v>3502.9142408367188</v>
      </c>
    </row>
    <row r="1279" spans="3:20" x14ac:dyDescent="0.3">
      <c r="C1279" s="27" t="s">
        <v>23</v>
      </c>
      <c r="D1279" s="27">
        <v>1267</v>
      </c>
      <c r="E1279" s="27">
        <v>245</v>
      </c>
      <c r="F1279" s="28">
        <v>79.599999999999994</v>
      </c>
      <c r="G1279" s="29">
        <f t="shared" si="158"/>
        <v>5.5555555555554373E-2</v>
      </c>
      <c r="H1279" s="29">
        <f t="shared" si="159"/>
        <v>-2.0833333333333138E-2</v>
      </c>
      <c r="I1279" s="29">
        <f t="shared" si="153"/>
        <v>22.111111111111111</v>
      </c>
      <c r="J1279" s="29">
        <f>'Data (2)'!$I$4*G1279</f>
        <v>58.888888888887635</v>
      </c>
      <c r="K1279" s="29">
        <f>('Data (2)'!$E$4*1.225*I1279^2)/2</f>
        <v>202.60750852202779</v>
      </c>
      <c r="L1279" s="29">
        <f>J1279+K1279+'Data (2)'!$G$4</f>
        <v>396.6781974109154</v>
      </c>
      <c r="M1279" s="29">
        <f t="shared" si="154"/>
        <v>8.7709956983080168</v>
      </c>
      <c r="N1279" s="29">
        <f t="shared" si="155"/>
        <v>8.7709956983080168</v>
      </c>
      <c r="O1279" s="30">
        <f t="shared" si="156"/>
        <v>0</v>
      </c>
      <c r="P1279" s="29">
        <f>SUM($N$12:N1279)</f>
        <v>4597.7320146384391</v>
      </c>
      <c r="Q1279" s="29">
        <f>SUM($O$12:O1279)</f>
        <v>1340.7984914856936</v>
      </c>
      <c r="R1279" s="29">
        <f t="shared" si="157"/>
        <v>1206.7186423371243</v>
      </c>
      <c r="S1279" s="29">
        <f t="shared" si="157"/>
        <v>1086.046778103412</v>
      </c>
      <c r="T1279" s="29">
        <f t="shared" si="152"/>
        <v>3511.6852365350269</v>
      </c>
    </row>
    <row r="1280" spans="3:20" x14ac:dyDescent="0.3">
      <c r="C1280" s="27" t="s">
        <v>23</v>
      </c>
      <c r="D1280" s="27">
        <v>1268</v>
      </c>
      <c r="E1280" s="27">
        <v>246</v>
      </c>
      <c r="F1280" s="28">
        <v>79.8</v>
      </c>
      <c r="G1280" s="29">
        <f t="shared" si="158"/>
        <v>2.7777777777778172E-2</v>
      </c>
      <c r="H1280" s="29">
        <f t="shared" si="159"/>
        <v>-4.1666666666666269E-2</v>
      </c>
      <c r="I1280" s="29">
        <f t="shared" si="153"/>
        <v>22.166666666666664</v>
      </c>
      <c r="J1280" s="29">
        <f>'Data (2)'!$I$4*G1280</f>
        <v>29.444444444444862</v>
      </c>
      <c r="K1280" s="29">
        <f>('Data (2)'!$E$4*1.225*I1280^2)/2</f>
        <v>203.62691576106249</v>
      </c>
      <c r="L1280" s="29">
        <f>J1280+K1280+'Data (2)'!$G$4</f>
        <v>368.25316020550736</v>
      </c>
      <c r="M1280" s="29">
        <f t="shared" si="154"/>
        <v>8.1629450512220796</v>
      </c>
      <c r="N1280" s="29">
        <f t="shared" si="155"/>
        <v>8.1629450512220796</v>
      </c>
      <c r="O1280" s="30">
        <f t="shared" si="156"/>
        <v>0</v>
      </c>
      <c r="P1280" s="29">
        <f>SUM($N$12:N1280)</f>
        <v>4605.8949596896609</v>
      </c>
      <c r="Q1280" s="29">
        <f>SUM($O$12:O1280)</f>
        <v>1340.7984914856936</v>
      </c>
      <c r="R1280" s="29">
        <f t="shared" si="157"/>
        <v>1206.7186423371243</v>
      </c>
      <c r="S1280" s="29">
        <f t="shared" si="157"/>
        <v>1086.046778103412</v>
      </c>
      <c r="T1280" s="29">
        <f t="shared" si="152"/>
        <v>3519.8481815862488</v>
      </c>
    </row>
    <row r="1281" spans="3:20" x14ac:dyDescent="0.3">
      <c r="C1281" s="27" t="s">
        <v>23</v>
      </c>
      <c r="D1281" s="27">
        <v>1269</v>
      </c>
      <c r="E1281" s="27">
        <v>247</v>
      </c>
      <c r="F1281" s="28">
        <v>79.8</v>
      </c>
      <c r="G1281" s="29">
        <f t="shared" si="158"/>
        <v>-2.7777777777778172E-2</v>
      </c>
      <c r="H1281" s="29">
        <f t="shared" si="159"/>
        <v>-4.8611111111111313E-2</v>
      </c>
      <c r="I1281" s="29">
        <f t="shared" si="153"/>
        <v>22.166666666666664</v>
      </c>
      <c r="J1281" s="29">
        <f>'Data (2)'!$I$4*G1281</f>
        <v>-29.444444444444862</v>
      </c>
      <c r="K1281" s="29">
        <f>('Data (2)'!$E$4*1.225*I1281^2)/2</f>
        <v>203.62691576106249</v>
      </c>
      <c r="L1281" s="29">
        <f>J1281+K1281+'Data (2)'!$G$4</f>
        <v>309.36427131661765</v>
      </c>
      <c r="M1281" s="29">
        <f t="shared" si="154"/>
        <v>6.8575746808516902</v>
      </c>
      <c r="N1281" s="29">
        <f t="shared" si="155"/>
        <v>6.8575746808516902</v>
      </c>
      <c r="O1281" s="30">
        <f t="shared" si="156"/>
        <v>0</v>
      </c>
      <c r="P1281" s="29">
        <f>SUM($N$12:N1281)</f>
        <v>4612.7525343705129</v>
      </c>
      <c r="Q1281" s="29">
        <f>SUM($O$12:O1281)</f>
        <v>1340.7984914856936</v>
      </c>
      <c r="R1281" s="29">
        <f t="shared" si="157"/>
        <v>1206.7186423371243</v>
      </c>
      <c r="S1281" s="29">
        <f t="shared" si="157"/>
        <v>1086.046778103412</v>
      </c>
      <c r="T1281" s="29">
        <f t="shared" si="152"/>
        <v>3526.7057562671007</v>
      </c>
    </row>
    <row r="1282" spans="3:20" x14ac:dyDescent="0.3">
      <c r="C1282" s="27" t="s">
        <v>23</v>
      </c>
      <c r="D1282" s="27">
        <v>1270</v>
      </c>
      <c r="E1282" s="27">
        <v>248</v>
      </c>
      <c r="F1282" s="28">
        <v>79.599999999999994</v>
      </c>
      <c r="G1282" s="29">
        <f t="shared" si="158"/>
        <v>-6.9444444444444448E-2</v>
      </c>
      <c r="H1282" s="29">
        <f t="shared" si="159"/>
        <v>-3.4722222222221238E-2</v>
      </c>
      <c r="I1282" s="29">
        <f t="shared" si="153"/>
        <v>22.111111111111111</v>
      </c>
      <c r="J1282" s="29">
        <f>'Data (2)'!$I$4*G1282</f>
        <v>-73.611111111111114</v>
      </c>
      <c r="K1282" s="29">
        <f>('Data (2)'!$E$4*1.225*I1282^2)/2</f>
        <v>202.60750852202779</v>
      </c>
      <c r="L1282" s="29">
        <f>J1282+K1282+'Data (2)'!$G$4</f>
        <v>264.17819741091671</v>
      </c>
      <c r="M1282" s="29">
        <f t="shared" si="154"/>
        <v>5.8412734760858251</v>
      </c>
      <c r="N1282" s="29">
        <f t="shared" si="155"/>
        <v>5.8412734760858251</v>
      </c>
      <c r="O1282" s="30">
        <f t="shared" si="156"/>
        <v>0</v>
      </c>
      <c r="P1282" s="29">
        <f>SUM($N$12:N1282)</f>
        <v>4618.5938078465988</v>
      </c>
      <c r="Q1282" s="29">
        <f>SUM($O$12:O1282)</f>
        <v>1340.7984914856936</v>
      </c>
      <c r="R1282" s="29">
        <f t="shared" si="157"/>
        <v>1206.7186423371243</v>
      </c>
      <c r="S1282" s="29">
        <f t="shared" si="157"/>
        <v>1086.046778103412</v>
      </c>
      <c r="T1282" s="29">
        <f t="shared" si="152"/>
        <v>3532.5470297431866</v>
      </c>
    </row>
    <row r="1283" spans="3:20" x14ac:dyDescent="0.3">
      <c r="C1283" s="27" t="s">
        <v>23</v>
      </c>
      <c r="D1283" s="27">
        <v>1271</v>
      </c>
      <c r="E1283" s="27">
        <v>249</v>
      </c>
      <c r="F1283" s="28">
        <v>79.3</v>
      </c>
      <c r="G1283" s="29">
        <f t="shared" si="158"/>
        <v>-9.7222222222220642E-2</v>
      </c>
      <c r="H1283" s="29">
        <f t="shared" si="159"/>
        <v>-2.0833333333333134E-2</v>
      </c>
      <c r="I1283" s="29">
        <f t="shared" si="153"/>
        <v>22.027777777777775</v>
      </c>
      <c r="J1283" s="29">
        <f>'Data (2)'!$I$4*G1283</f>
        <v>-103.05555555555388</v>
      </c>
      <c r="K1283" s="29">
        <f>('Data (2)'!$E$4*1.225*I1283^2)/2</f>
        <v>201.08319412162672</v>
      </c>
      <c r="L1283" s="29">
        <f>J1283+K1283+'Data (2)'!$G$4</f>
        <v>233.20943856607283</v>
      </c>
      <c r="M1283" s="29">
        <f t="shared" si="154"/>
        <v>5.1370856884137703</v>
      </c>
      <c r="N1283" s="29">
        <f t="shared" si="155"/>
        <v>5.1370856884137703</v>
      </c>
      <c r="O1283" s="30">
        <f t="shared" si="156"/>
        <v>0</v>
      </c>
      <c r="P1283" s="29">
        <f>SUM($N$12:N1283)</f>
        <v>4623.7308935350129</v>
      </c>
      <c r="Q1283" s="29">
        <f>SUM($O$12:O1283)</f>
        <v>1340.7984914856936</v>
      </c>
      <c r="R1283" s="29">
        <f t="shared" si="157"/>
        <v>1206.7186423371243</v>
      </c>
      <c r="S1283" s="29">
        <f t="shared" si="157"/>
        <v>1086.046778103412</v>
      </c>
      <c r="T1283" s="29">
        <f t="shared" si="152"/>
        <v>3537.6841154316007</v>
      </c>
    </row>
    <row r="1284" spans="3:20" x14ac:dyDescent="0.3">
      <c r="C1284" s="27" t="s">
        <v>23</v>
      </c>
      <c r="D1284" s="27">
        <v>1272</v>
      </c>
      <c r="E1284" s="27">
        <v>250</v>
      </c>
      <c r="F1284" s="28">
        <v>78.900000000000006</v>
      </c>
      <c r="G1284" s="29">
        <f t="shared" si="158"/>
        <v>-0.11111111111111072</v>
      </c>
      <c r="H1284" s="29">
        <f t="shared" si="159"/>
        <v>-9.8532293435482643E-16</v>
      </c>
      <c r="I1284" s="29">
        <f t="shared" si="153"/>
        <v>21.916666666666668</v>
      </c>
      <c r="J1284" s="29">
        <f>'Data (2)'!$I$4*G1284</f>
        <v>-117.77777777777736</v>
      </c>
      <c r="K1284" s="29">
        <f>('Data (2)'!$E$4*1.225*I1284^2)/2</f>
        <v>199.05972830964066</v>
      </c>
      <c r="L1284" s="29">
        <f>J1284+K1284+'Data (2)'!$G$4</f>
        <v>216.4637505318633</v>
      </c>
      <c r="M1284" s="29">
        <f t="shared" si="154"/>
        <v>4.7441638658233378</v>
      </c>
      <c r="N1284" s="29">
        <f t="shared" si="155"/>
        <v>4.7441638658233378</v>
      </c>
      <c r="O1284" s="30">
        <f t="shared" si="156"/>
        <v>0</v>
      </c>
      <c r="P1284" s="29">
        <f>SUM($N$12:N1284)</f>
        <v>4628.4750574008358</v>
      </c>
      <c r="Q1284" s="29">
        <f>SUM($O$12:O1284)</f>
        <v>1340.7984914856936</v>
      </c>
      <c r="R1284" s="29">
        <f t="shared" si="157"/>
        <v>1206.7186423371243</v>
      </c>
      <c r="S1284" s="29">
        <f t="shared" si="157"/>
        <v>1086.046778103412</v>
      </c>
      <c r="T1284" s="29">
        <f t="shared" si="152"/>
        <v>3542.4282792974236</v>
      </c>
    </row>
    <row r="1285" spans="3:20" x14ac:dyDescent="0.3">
      <c r="C1285" s="27" t="s">
        <v>23</v>
      </c>
      <c r="D1285" s="27">
        <v>1273</v>
      </c>
      <c r="E1285" s="27">
        <v>251</v>
      </c>
      <c r="F1285" s="28">
        <v>78.5</v>
      </c>
      <c r="G1285" s="29">
        <f t="shared" si="158"/>
        <v>-9.7222222222222612E-2</v>
      </c>
      <c r="H1285" s="29">
        <f t="shared" si="159"/>
        <v>1.3888888888889089E-2</v>
      </c>
      <c r="I1285" s="29">
        <f t="shared" si="153"/>
        <v>21.805555555555554</v>
      </c>
      <c r="J1285" s="29">
        <f>'Data (2)'!$I$4*G1285</f>
        <v>-103.05555555555597</v>
      </c>
      <c r="K1285" s="29">
        <f>('Data (2)'!$E$4*1.225*I1285^2)/2</f>
        <v>197.04649494171005</v>
      </c>
      <c r="L1285" s="29">
        <f>J1285+K1285+'Data (2)'!$G$4</f>
        <v>229.17273938615409</v>
      </c>
      <c r="M1285" s="29">
        <f t="shared" si="154"/>
        <v>4.9972389005036373</v>
      </c>
      <c r="N1285" s="29">
        <f t="shared" si="155"/>
        <v>4.9972389005036373</v>
      </c>
      <c r="O1285" s="30">
        <f t="shared" si="156"/>
        <v>0</v>
      </c>
      <c r="P1285" s="29">
        <f>SUM($N$12:N1285)</f>
        <v>4633.4722963013392</v>
      </c>
      <c r="Q1285" s="29">
        <f>SUM($O$12:O1285)</f>
        <v>1340.7984914856936</v>
      </c>
      <c r="R1285" s="29">
        <f t="shared" si="157"/>
        <v>1206.7186423371243</v>
      </c>
      <c r="S1285" s="29">
        <f t="shared" si="157"/>
        <v>1086.046778103412</v>
      </c>
      <c r="T1285" s="29">
        <f t="shared" si="152"/>
        <v>3547.425518197927</v>
      </c>
    </row>
    <row r="1286" spans="3:20" x14ac:dyDescent="0.3">
      <c r="C1286" s="27" t="s">
        <v>23</v>
      </c>
      <c r="D1286" s="27">
        <v>1274</v>
      </c>
      <c r="E1286" s="27">
        <v>252</v>
      </c>
      <c r="F1286" s="28">
        <v>78.2</v>
      </c>
      <c r="G1286" s="29">
        <f t="shared" si="158"/>
        <v>-8.3333333333332538E-2</v>
      </c>
      <c r="H1286" s="29">
        <f t="shared" si="159"/>
        <v>1.3888888888889082E-2</v>
      </c>
      <c r="I1286" s="29">
        <f t="shared" si="153"/>
        <v>21.722222222222221</v>
      </c>
      <c r="J1286" s="29">
        <f>'Data (2)'!$I$4*G1286</f>
        <v>-88.33333333333249</v>
      </c>
      <c r="K1286" s="29">
        <f>('Data (2)'!$E$4*1.225*I1286^2)/2</f>
        <v>195.54328495717363</v>
      </c>
      <c r="L1286" s="29">
        <f>J1286+K1286+'Data (2)'!$G$4</f>
        <v>242.39175162384115</v>
      </c>
      <c r="M1286" s="29">
        <f t="shared" si="154"/>
        <v>5.2652874936067713</v>
      </c>
      <c r="N1286" s="29">
        <f t="shared" si="155"/>
        <v>5.2652874936067713</v>
      </c>
      <c r="O1286" s="30">
        <f t="shared" si="156"/>
        <v>0</v>
      </c>
      <c r="P1286" s="29">
        <f>SUM($N$12:N1286)</f>
        <v>4638.7375837949457</v>
      </c>
      <c r="Q1286" s="29">
        <f>SUM($O$12:O1286)</f>
        <v>1340.7984914856936</v>
      </c>
      <c r="R1286" s="29">
        <f t="shared" si="157"/>
        <v>1206.7186423371243</v>
      </c>
      <c r="S1286" s="29">
        <f t="shared" si="157"/>
        <v>1086.046778103412</v>
      </c>
      <c r="T1286" s="29">
        <f t="shared" si="152"/>
        <v>3552.6908056915336</v>
      </c>
    </row>
    <row r="1287" spans="3:20" x14ac:dyDescent="0.3">
      <c r="C1287" s="27" t="s">
        <v>23</v>
      </c>
      <c r="D1287" s="27">
        <v>1275</v>
      </c>
      <c r="E1287" s="27">
        <v>253</v>
      </c>
      <c r="F1287" s="28">
        <v>77.900000000000006</v>
      </c>
      <c r="G1287" s="29">
        <f t="shared" si="158"/>
        <v>-6.9444444444444448E-2</v>
      </c>
      <c r="H1287" s="29">
        <f t="shared" si="159"/>
        <v>2.7777777777777183E-2</v>
      </c>
      <c r="I1287" s="29">
        <f t="shared" si="153"/>
        <v>21.638888888888889</v>
      </c>
      <c r="J1287" s="29">
        <f>'Data (2)'!$I$4*G1287</f>
        <v>-73.611111111111114</v>
      </c>
      <c r="K1287" s="29">
        <f>('Data (2)'!$E$4*1.225*I1287^2)/2</f>
        <v>194.04583072241843</v>
      </c>
      <c r="L1287" s="29">
        <f>J1287+K1287+'Data (2)'!$G$4</f>
        <v>255.61651961130733</v>
      </c>
      <c r="M1287" s="29">
        <f t="shared" si="154"/>
        <v>5.5312574660335665</v>
      </c>
      <c r="N1287" s="29">
        <f t="shared" si="155"/>
        <v>5.5312574660335665</v>
      </c>
      <c r="O1287" s="30">
        <f t="shared" si="156"/>
        <v>0</v>
      </c>
      <c r="P1287" s="29">
        <f>SUM($N$12:N1287)</f>
        <v>4644.2688412609796</v>
      </c>
      <c r="Q1287" s="29">
        <f>SUM($O$12:O1287)</f>
        <v>1340.7984914856936</v>
      </c>
      <c r="R1287" s="29">
        <f t="shared" si="157"/>
        <v>1206.7186423371243</v>
      </c>
      <c r="S1287" s="29">
        <f t="shared" si="157"/>
        <v>1086.046778103412</v>
      </c>
      <c r="T1287" s="29">
        <f t="shared" si="152"/>
        <v>3558.2220631575674</v>
      </c>
    </row>
    <row r="1288" spans="3:20" x14ac:dyDescent="0.3">
      <c r="C1288" s="27" t="s">
        <v>23</v>
      </c>
      <c r="D1288" s="27">
        <v>1276</v>
      </c>
      <c r="E1288" s="27">
        <v>254</v>
      </c>
      <c r="F1288" s="28">
        <v>77.7</v>
      </c>
      <c r="G1288" s="29">
        <f t="shared" si="158"/>
        <v>-2.7777777777778172E-2</v>
      </c>
      <c r="H1288" s="29">
        <f t="shared" si="159"/>
        <v>4.1666666666666276E-2</v>
      </c>
      <c r="I1288" s="29">
        <f t="shared" si="153"/>
        <v>21.583333333333332</v>
      </c>
      <c r="J1288" s="29">
        <f>'Data (2)'!$I$4*G1288</f>
        <v>-29.444444444444862</v>
      </c>
      <c r="K1288" s="29">
        <f>('Data (2)'!$E$4*1.225*I1288^2)/2</f>
        <v>193.05072553801563</v>
      </c>
      <c r="L1288" s="29">
        <f>J1288+K1288+'Data (2)'!$G$4</f>
        <v>298.78808109357078</v>
      </c>
      <c r="M1288" s="29">
        <f t="shared" si="154"/>
        <v>6.4488427502695682</v>
      </c>
      <c r="N1288" s="29">
        <f t="shared" si="155"/>
        <v>6.4488427502695682</v>
      </c>
      <c r="O1288" s="30">
        <f t="shared" si="156"/>
        <v>0</v>
      </c>
      <c r="P1288" s="29">
        <f>SUM($N$12:N1288)</f>
        <v>4650.7176840112488</v>
      </c>
      <c r="Q1288" s="29">
        <f>SUM($O$12:O1288)</f>
        <v>1340.7984914856936</v>
      </c>
      <c r="R1288" s="29">
        <f t="shared" si="157"/>
        <v>1206.7186423371243</v>
      </c>
      <c r="S1288" s="29">
        <f t="shared" si="157"/>
        <v>1086.046778103412</v>
      </c>
      <c r="T1288" s="29">
        <f t="shared" si="152"/>
        <v>3564.6709059078366</v>
      </c>
    </row>
    <row r="1289" spans="3:20" x14ac:dyDescent="0.3">
      <c r="C1289" s="27" t="s">
        <v>23</v>
      </c>
      <c r="D1289" s="27">
        <v>1277</v>
      </c>
      <c r="E1289" s="27">
        <v>255</v>
      </c>
      <c r="F1289" s="28">
        <v>77.7</v>
      </c>
      <c r="G1289" s="29">
        <f t="shared" si="158"/>
        <v>1.3888888888888099E-2</v>
      </c>
      <c r="H1289" s="29">
        <f t="shared" si="159"/>
        <v>2.7777777777778172E-2</v>
      </c>
      <c r="I1289" s="29">
        <f t="shared" si="153"/>
        <v>21.583333333333332</v>
      </c>
      <c r="J1289" s="29">
        <f>'Data (2)'!$I$4*G1289</f>
        <v>14.722222222221385</v>
      </c>
      <c r="K1289" s="29">
        <f>('Data (2)'!$E$4*1.225*I1289^2)/2</f>
        <v>193.05072553801563</v>
      </c>
      <c r="L1289" s="29">
        <f>J1289+K1289+'Data (2)'!$G$4</f>
        <v>342.95474776023701</v>
      </c>
      <c r="M1289" s="29">
        <f t="shared" si="154"/>
        <v>7.4021066391584478</v>
      </c>
      <c r="N1289" s="29">
        <f t="shared" si="155"/>
        <v>7.4021066391584478</v>
      </c>
      <c r="O1289" s="30">
        <f t="shared" si="156"/>
        <v>0</v>
      </c>
      <c r="P1289" s="29">
        <f>SUM($N$12:N1289)</f>
        <v>4658.1197906504076</v>
      </c>
      <c r="Q1289" s="29">
        <f>SUM($O$12:O1289)</f>
        <v>1340.7984914856936</v>
      </c>
      <c r="R1289" s="29">
        <f t="shared" si="157"/>
        <v>1206.7186423371243</v>
      </c>
      <c r="S1289" s="29">
        <f t="shared" si="157"/>
        <v>1086.046778103412</v>
      </c>
      <c r="T1289" s="29">
        <f t="shared" si="152"/>
        <v>3572.0730125469954</v>
      </c>
    </row>
    <row r="1290" spans="3:20" x14ac:dyDescent="0.3">
      <c r="C1290" s="27" t="s">
        <v>23</v>
      </c>
      <c r="D1290" s="27">
        <v>1278</v>
      </c>
      <c r="E1290" s="27">
        <v>256</v>
      </c>
      <c r="F1290" s="28">
        <v>77.8</v>
      </c>
      <c r="G1290" s="29">
        <f t="shared" si="158"/>
        <v>2.7777777777778172E-2</v>
      </c>
      <c r="H1290" s="29">
        <f t="shared" si="159"/>
        <v>1.3888888888889086E-2</v>
      </c>
      <c r="I1290" s="29">
        <f t="shared" si="153"/>
        <v>21.611111111111111</v>
      </c>
      <c r="J1290" s="29">
        <f>'Data (2)'!$I$4*G1290</f>
        <v>29.444444444444862</v>
      </c>
      <c r="K1290" s="29">
        <f>('Data (2)'!$E$4*1.225*I1290^2)/2</f>
        <v>193.54795836634028</v>
      </c>
      <c r="L1290" s="29">
        <f>J1290+K1290+'Data (2)'!$G$4</f>
        <v>358.17420281078512</v>
      </c>
      <c r="M1290" s="29">
        <f t="shared" si="154"/>
        <v>7.7405424940775225</v>
      </c>
      <c r="N1290" s="29">
        <f t="shared" si="155"/>
        <v>7.7405424940775225</v>
      </c>
      <c r="O1290" s="30">
        <f t="shared" si="156"/>
        <v>0</v>
      </c>
      <c r="P1290" s="29">
        <f>SUM($N$12:N1290)</f>
        <v>4665.8603331444847</v>
      </c>
      <c r="Q1290" s="29">
        <f>SUM($O$12:O1290)</f>
        <v>1340.7984914856936</v>
      </c>
      <c r="R1290" s="29">
        <f t="shared" si="157"/>
        <v>1206.7186423371243</v>
      </c>
      <c r="S1290" s="29">
        <f t="shared" si="157"/>
        <v>1086.046778103412</v>
      </c>
      <c r="T1290" s="29">
        <f t="shared" si="152"/>
        <v>3579.8135550410725</v>
      </c>
    </row>
    <row r="1291" spans="3:20" x14ac:dyDescent="0.3">
      <c r="C1291" s="27" t="s">
        <v>23</v>
      </c>
      <c r="D1291" s="27">
        <v>1279</v>
      </c>
      <c r="E1291" s="27">
        <v>257</v>
      </c>
      <c r="F1291" s="28">
        <v>77.900000000000006</v>
      </c>
      <c r="G1291" s="29">
        <f t="shared" si="158"/>
        <v>4.1666666666666269E-2</v>
      </c>
      <c r="H1291" s="29">
        <f t="shared" si="159"/>
        <v>1.3888888888888101E-2</v>
      </c>
      <c r="I1291" s="29">
        <f t="shared" si="153"/>
        <v>21.638888888888889</v>
      </c>
      <c r="J1291" s="29">
        <f>'Data (2)'!$I$4*G1291</f>
        <v>44.166666666666245</v>
      </c>
      <c r="K1291" s="29">
        <f>('Data (2)'!$E$4*1.225*I1291^2)/2</f>
        <v>194.04583072241843</v>
      </c>
      <c r="L1291" s="29">
        <f>J1291+K1291+'Data (2)'!$G$4</f>
        <v>373.39429738908467</v>
      </c>
      <c r="M1291" s="29">
        <f t="shared" si="154"/>
        <v>8.079837712947139</v>
      </c>
      <c r="N1291" s="29">
        <f t="shared" si="155"/>
        <v>8.079837712947139</v>
      </c>
      <c r="O1291" s="30">
        <f t="shared" si="156"/>
        <v>0</v>
      </c>
      <c r="P1291" s="29">
        <f>SUM($N$12:N1291)</f>
        <v>4673.9401708574314</v>
      </c>
      <c r="Q1291" s="29">
        <f>SUM($O$12:O1291)</f>
        <v>1340.7984914856936</v>
      </c>
      <c r="R1291" s="29">
        <f t="shared" si="157"/>
        <v>1206.7186423371243</v>
      </c>
      <c r="S1291" s="29">
        <f t="shared" si="157"/>
        <v>1086.046778103412</v>
      </c>
      <c r="T1291" s="29">
        <f t="shared" si="152"/>
        <v>3587.8933927540193</v>
      </c>
    </row>
    <row r="1292" spans="3:20" x14ac:dyDescent="0.3">
      <c r="C1292" s="27" t="s">
        <v>23</v>
      </c>
      <c r="D1292" s="27">
        <v>1280</v>
      </c>
      <c r="E1292" s="27">
        <v>258</v>
      </c>
      <c r="F1292" s="28">
        <v>78.099999999999994</v>
      </c>
      <c r="G1292" s="29">
        <f t="shared" si="158"/>
        <v>5.5555555555554373E-2</v>
      </c>
      <c r="H1292" s="29">
        <f t="shared" si="159"/>
        <v>-6.9444444444440485E-3</v>
      </c>
      <c r="I1292" s="29">
        <f t="shared" si="153"/>
        <v>21.694444444444443</v>
      </c>
      <c r="J1292" s="29">
        <f>'Data (2)'!$I$4*G1292</f>
        <v>58.888888888887635</v>
      </c>
      <c r="K1292" s="29">
        <f>('Data (2)'!$E$4*1.225*I1292^2)/2</f>
        <v>195.04349401783506</v>
      </c>
      <c r="L1292" s="29">
        <f>J1292+K1292+'Data (2)'!$G$4</f>
        <v>389.1141829067227</v>
      </c>
      <c r="M1292" s="29">
        <f t="shared" si="154"/>
        <v>8.4416160236152908</v>
      </c>
      <c r="N1292" s="29">
        <f t="shared" si="155"/>
        <v>8.4416160236152908</v>
      </c>
      <c r="O1292" s="30">
        <f t="shared" si="156"/>
        <v>0</v>
      </c>
      <c r="P1292" s="29">
        <f>SUM($N$12:N1292)</f>
        <v>4682.3817868810465</v>
      </c>
      <c r="Q1292" s="29">
        <f>SUM($O$12:O1292)</f>
        <v>1340.7984914856936</v>
      </c>
      <c r="R1292" s="29">
        <f t="shared" si="157"/>
        <v>1206.7186423371243</v>
      </c>
      <c r="S1292" s="29">
        <f t="shared" si="157"/>
        <v>1086.046778103412</v>
      </c>
      <c r="T1292" s="29">
        <f t="shared" ref="T1292:T1355" si="160">P1292-S1292</f>
        <v>3596.3350087776344</v>
      </c>
    </row>
    <row r="1293" spans="3:20" x14ac:dyDescent="0.3">
      <c r="C1293" s="27" t="s">
        <v>23</v>
      </c>
      <c r="D1293" s="27">
        <v>1281</v>
      </c>
      <c r="E1293" s="27">
        <v>259</v>
      </c>
      <c r="F1293" s="28">
        <v>78.3</v>
      </c>
      <c r="G1293" s="29">
        <f t="shared" si="158"/>
        <v>2.7777777777778172E-2</v>
      </c>
      <c r="H1293" s="29">
        <f t="shared" si="159"/>
        <v>-2.0833333333332149E-2</v>
      </c>
      <c r="I1293" s="29">
        <f t="shared" ref="I1293:I1356" si="161">F1293/3.6</f>
        <v>21.75</v>
      </c>
      <c r="J1293" s="29">
        <f>'Data (2)'!$I$4*G1293</f>
        <v>29.444444444444862</v>
      </c>
      <c r="K1293" s="29">
        <f>('Data (2)'!$E$4*1.225*I1293^2)/2</f>
        <v>196.04371542426563</v>
      </c>
      <c r="L1293" s="29">
        <f>J1293+K1293+'Data (2)'!$G$4</f>
        <v>360.66995986871052</v>
      </c>
      <c r="M1293" s="29">
        <f t="shared" ref="M1293:M1356" si="162">(I1293*L1293)/1000</f>
        <v>7.8445716271444539</v>
      </c>
      <c r="N1293" s="29">
        <f t="shared" ref="N1293:N1356" si="163">IF(M1293&gt;0, M1293, 0)</f>
        <v>7.8445716271444539</v>
      </c>
      <c r="O1293" s="30">
        <f t="shared" ref="O1293:O1356" si="164">ABS(IF(((I1293*L1293)/1000)&lt;0, ((I1293*L1293)/1000), 0))</f>
        <v>0</v>
      </c>
      <c r="P1293" s="29">
        <f>SUM($N$12:N1293)</f>
        <v>4690.226358508191</v>
      </c>
      <c r="Q1293" s="29">
        <f>SUM($O$12:O1293)</f>
        <v>1340.7984914856936</v>
      </c>
      <c r="R1293" s="29">
        <f t="shared" ref="R1293:S1356" si="165">Q1293*($E$8/100)</f>
        <v>1206.7186423371243</v>
      </c>
      <c r="S1293" s="29">
        <f t="shared" si="165"/>
        <v>1086.046778103412</v>
      </c>
      <c r="T1293" s="29">
        <f t="shared" si="160"/>
        <v>3604.1795804047788</v>
      </c>
    </row>
    <row r="1294" spans="3:20" x14ac:dyDescent="0.3">
      <c r="C1294" s="27" t="s">
        <v>23</v>
      </c>
      <c r="D1294" s="27">
        <v>1282</v>
      </c>
      <c r="E1294" s="27">
        <v>260</v>
      </c>
      <c r="F1294" s="28">
        <v>78.3</v>
      </c>
      <c r="G1294" s="29">
        <f t="shared" ref="G1294:G1357" si="166">($F1295-$F1293)/2/3.6</f>
        <v>1.3888888888890073E-2</v>
      </c>
      <c r="H1294" s="29">
        <f t="shared" ref="H1294:H1357" si="167">($G1295-$G1293)/2</f>
        <v>-6.9444444444440494E-3</v>
      </c>
      <c r="I1294" s="29">
        <f t="shared" si="161"/>
        <v>21.75</v>
      </c>
      <c r="J1294" s="29">
        <f>'Data (2)'!$I$4*G1294</f>
        <v>14.722222222223477</v>
      </c>
      <c r="K1294" s="29">
        <f>('Data (2)'!$E$4*1.225*I1294^2)/2</f>
        <v>196.04371542426563</v>
      </c>
      <c r="L1294" s="29">
        <f>J1294+K1294+'Data (2)'!$G$4</f>
        <v>345.94773764648914</v>
      </c>
      <c r="M1294" s="29">
        <f t="shared" si="162"/>
        <v>7.5243632938111382</v>
      </c>
      <c r="N1294" s="29">
        <f t="shared" si="163"/>
        <v>7.5243632938111382</v>
      </c>
      <c r="O1294" s="30">
        <f t="shared" si="164"/>
        <v>0</v>
      </c>
      <c r="P1294" s="29">
        <f>SUM($N$12:N1294)</f>
        <v>4697.7507218020019</v>
      </c>
      <c r="Q1294" s="29">
        <f>SUM($O$12:O1294)</f>
        <v>1340.7984914856936</v>
      </c>
      <c r="R1294" s="29">
        <f t="shared" si="165"/>
        <v>1206.7186423371243</v>
      </c>
      <c r="S1294" s="29">
        <f t="shared" si="165"/>
        <v>1086.046778103412</v>
      </c>
      <c r="T1294" s="29">
        <f t="shared" si="160"/>
        <v>3611.7039436985897</v>
      </c>
    </row>
    <row r="1295" spans="3:20" x14ac:dyDescent="0.3">
      <c r="C1295" s="27" t="s">
        <v>23</v>
      </c>
      <c r="D1295" s="27">
        <v>1283</v>
      </c>
      <c r="E1295" s="27">
        <v>261</v>
      </c>
      <c r="F1295" s="28">
        <v>78.400000000000006</v>
      </c>
      <c r="G1295" s="29">
        <f t="shared" si="166"/>
        <v>1.3888888888890073E-2</v>
      </c>
      <c r="H1295" s="29">
        <f t="shared" si="167"/>
        <v>-6.9444444444450365E-3</v>
      </c>
      <c r="I1295" s="29">
        <f t="shared" si="161"/>
        <v>21.777777777777779</v>
      </c>
      <c r="J1295" s="29">
        <f>'Data (2)'!$I$4*G1295</f>
        <v>14.722222222223477</v>
      </c>
      <c r="K1295" s="29">
        <f>('Data (2)'!$E$4*1.225*I1295^2)/2</f>
        <v>196.54478541911115</v>
      </c>
      <c r="L1295" s="29">
        <f>J1295+K1295+'Data (2)'!$G$4</f>
        <v>346.44880764133461</v>
      </c>
      <c r="M1295" s="29">
        <f t="shared" si="162"/>
        <v>7.544885144189065</v>
      </c>
      <c r="N1295" s="29">
        <f t="shared" si="163"/>
        <v>7.544885144189065</v>
      </c>
      <c r="O1295" s="30">
        <f t="shared" si="164"/>
        <v>0</v>
      </c>
      <c r="P1295" s="29">
        <f>SUM($N$12:N1295)</f>
        <v>4705.2956069461907</v>
      </c>
      <c r="Q1295" s="29">
        <f>SUM($O$12:O1295)</f>
        <v>1340.7984914856936</v>
      </c>
      <c r="R1295" s="29">
        <f t="shared" si="165"/>
        <v>1206.7186423371243</v>
      </c>
      <c r="S1295" s="29">
        <f t="shared" si="165"/>
        <v>1086.046778103412</v>
      </c>
      <c r="T1295" s="29">
        <f t="shared" si="160"/>
        <v>3619.2488288427785</v>
      </c>
    </row>
    <row r="1296" spans="3:20" x14ac:dyDescent="0.3">
      <c r="C1296" s="27" t="s">
        <v>23</v>
      </c>
      <c r="D1296" s="27">
        <v>1284</v>
      </c>
      <c r="E1296" s="27">
        <v>262</v>
      </c>
      <c r="F1296" s="28">
        <v>78.400000000000006</v>
      </c>
      <c r="G1296" s="29">
        <f t="shared" si="166"/>
        <v>0</v>
      </c>
      <c r="H1296" s="29">
        <f t="shared" si="167"/>
        <v>-2.0833333333334123E-2</v>
      </c>
      <c r="I1296" s="29">
        <f t="shared" si="161"/>
        <v>21.777777777777779</v>
      </c>
      <c r="J1296" s="29">
        <f>'Data (2)'!$I$4*G1296</f>
        <v>0</v>
      </c>
      <c r="K1296" s="29">
        <f>('Data (2)'!$E$4*1.225*I1296^2)/2</f>
        <v>196.54478541911115</v>
      </c>
      <c r="L1296" s="29">
        <f>J1296+K1296+'Data (2)'!$G$4</f>
        <v>331.72658541911119</v>
      </c>
      <c r="M1296" s="29">
        <f t="shared" si="162"/>
        <v>7.224267860238422</v>
      </c>
      <c r="N1296" s="29">
        <f t="shared" si="163"/>
        <v>7.224267860238422</v>
      </c>
      <c r="O1296" s="30">
        <f t="shared" si="164"/>
        <v>0</v>
      </c>
      <c r="P1296" s="29">
        <f>SUM($N$12:N1296)</f>
        <v>4712.5198748064295</v>
      </c>
      <c r="Q1296" s="29">
        <f>SUM($O$12:O1296)</f>
        <v>1340.7984914856936</v>
      </c>
      <c r="R1296" s="29">
        <f t="shared" si="165"/>
        <v>1206.7186423371243</v>
      </c>
      <c r="S1296" s="29">
        <f t="shared" si="165"/>
        <v>1086.046778103412</v>
      </c>
      <c r="T1296" s="29">
        <f t="shared" si="160"/>
        <v>3626.4730967030173</v>
      </c>
    </row>
    <row r="1297" spans="3:20" x14ac:dyDescent="0.3">
      <c r="C1297" s="27" t="s">
        <v>23</v>
      </c>
      <c r="D1297" s="27">
        <v>1285</v>
      </c>
      <c r="E1297" s="27">
        <v>263</v>
      </c>
      <c r="F1297" s="28">
        <v>78.400000000000006</v>
      </c>
      <c r="G1297" s="29">
        <f t="shared" si="166"/>
        <v>-2.7777777777778172E-2</v>
      </c>
      <c r="H1297" s="29">
        <f t="shared" si="167"/>
        <v>-2.7777777777778172E-2</v>
      </c>
      <c r="I1297" s="29">
        <f t="shared" si="161"/>
        <v>21.777777777777779</v>
      </c>
      <c r="J1297" s="29">
        <f>'Data (2)'!$I$4*G1297</f>
        <v>-29.444444444444862</v>
      </c>
      <c r="K1297" s="29">
        <f>('Data (2)'!$E$4*1.225*I1297^2)/2</f>
        <v>196.54478541911115</v>
      </c>
      <c r="L1297" s="29">
        <f>J1297+K1297+'Data (2)'!$G$4</f>
        <v>302.28214097466628</v>
      </c>
      <c r="M1297" s="29">
        <f t="shared" si="162"/>
        <v>6.583033292337177</v>
      </c>
      <c r="N1297" s="29">
        <f t="shared" si="163"/>
        <v>6.583033292337177</v>
      </c>
      <c r="O1297" s="30">
        <f t="shared" si="164"/>
        <v>0</v>
      </c>
      <c r="P1297" s="29">
        <f>SUM($N$12:N1297)</f>
        <v>4719.1029080987664</v>
      </c>
      <c r="Q1297" s="29">
        <f>SUM($O$12:O1297)</f>
        <v>1340.7984914856936</v>
      </c>
      <c r="R1297" s="29">
        <f t="shared" si="165"/>
        <v>1206.7186423371243</v>
      </c>
      <c r="S1297" s="29">
        <f t="shared" si="165"/>
        <v>1086.046778103412</v>
      </c>
      <c r="T1297" s="29">
        <f t="shared" si="160"/>
        <v>3633.0561299953542</v>
      </c>
    </row>
    <row r="1298" spans="3:20" x14ac:dyDescent="0.3">
      <c r="C1298" s="27" t="s">
        <v>23</v>
      </c>
      <c r="D1298" s="27">
        <v>1286</v>
      </c>
      <c r="E1298" s="27">
        <v>264</v>
      </c>
      <c r="F1298" s="28">
        <v>78.2</v>
      </c>
      <c r="G1298" s="29">
        <f t="shared" si="166"/>
        <v>-5.5555555555556344E-2</v>
      </c>
      <c r="H1298" s="29">
        <f t="shared" si="167"/>
        <v>-2.0833333333333138E-2</v>
      </c>
      <c r="I1298" s="29">
        <f t="shared" si="161"/>
        <v>21.722222222222221</v>
      </c>
      <c r="J1298" s="29">
        <f>'Data (2)'!$I$4*G1298</f>
        <v>-58.888888888889724</v>
      </c>
      <c r="K1298" s="29">
        <f>('Data (2)'!$E$4*1.225*I1298^2)/2</f>
        <v>195.54328495717363</v>
      </c>
      <c r="L1298" s="29">
        <f>J1298+K1298+'Data (2)'!$G$4</f>
        <v>271.83619606828393</v>
      </c>
      <c r="M1298" s="29">
        <f t="shared" si="162"/>
        <v>5.9048862590388342</v>
      </c>
      <c r="N1298" s="29">
        <f t="shared" si="163"/>
        <v>5.9048862590388342</v>
      </c>
      <c r="O1298" s="30">
        <f t="shared" si="164"/>
        <v>0</v>
      </c>
      <c r="P1298" s="29">
        <f>SUM($N$12:N1298)</f>
        <v>4725.0077943578053</v>
      </c>
      <c r="Q1298" s="29">
        <f>SUM($O$12:O1298)</f>
        <v>1340.7984914856936</v>
      </c>
      <c r="R1298" s="29">
        <f t="shared" si="165"/>
        <v>1206.7186423371243</v>
      </c>
      <c r="S1298" s="29">
        <f t="shared" si="165"/>
        <v>1086.046778103412</v>
      </c>
      <c r="T1298" s="29">
        <f t="shared" si="160"/>
        <v>3638.9610162543931</v>
      </c>
    </row>
    <row r="1299" spans="3:20" x14ac:dyDescent="0.3">
      <c r="C1299" s="27" t="s">
        <v>23</v>
      </c>
      <c r="D1299" s="27">
        <v>1287</v>
      </c>
      <c r="E1299" s="27">
        <v>265</v>
      </c>
      <c r="F1299" s="28">
        <v>78</v>
      </c>
      <c r="G1299" s="29">
        <f t="shared" si="166"/>
        <v>-6.9444444444444448E-2</v>
      </c>
      <c r="H1299" s="29">
        <f t="shared" si="167"/>
        <v>-2.0833333333333134E-2</v>
      </c>
      <c r="I1299" s="29">
        <f t="shared" si="161"/>
        <v>21.666666666666668</v>
      </c>
      <c r="J1299" s="29">
        <f>'Data (2)'!$I$4*G1299</f>
        <v>-73.611111111111114</v>
      </c>
      <c r="K1299" s="29">
        <f>('Data (2)'!$E$4*1.225*I1299^2)/2</f>
        <v>194.54434260625004</v>
      </c>
      <c r="L1299" s="29">
        <f>J1299+K1299+'Data (2)'!$G$4</f>
        <v>256.11503149513896</v>
      </c>
      <c r="M1299" s="29">
        <f t="shared" si="162"/>
        <v>5.5491590157280113</v>
      </c>
      <c r="N1299" s="29">
        <f t="shared" si="163"/>
        <v>5.5491590157280113</v>
      </c>
      <c r="O1299" s="30">
        <f t="shared" si="164"/>
        <v>0</v>
      </c>
      <c r="P1299" s="29">
        <f>SUM($N$12:N1299)</f>
        <v>4730.5569533735334</v>
      </c>
      <c r="Q1299" s="29">
        <f>SUM($O$12:O1299)</f>
        <v>1340.7984914856936</v>
      </c>
      <c r="R1299" s="29">
        <f t="shared" si="165"/>
        <v>1206.7186423371243</v>
      </c>
      <c r="S1299" s="29">
        <f t="shared" si="165"/>
        <v>1086.046778103412</v>
      </c>
      <c r="T1299" s="29">
        <f t="shared" si="160"/>
        <v>3644.5101752701212</v>
      </c>
    </row>
    <row r="1300" spans="3:20" x14ac:dyDescent="0.3">
      <c r="C1300" s="27" t="s">
        <v>23</v>
      </c>
      <c r="D1300" s="27">
        <v>1288</v>
      </c>
      <c r="E1300" s="27">
        <v>266</v>
      </c>
      <c r="F1300" s="28">
        <v>77.7</v>
      </c>
      <c r="G1300" s="29">
        <f t="shared" si="166"/>
        <v>-9.7222222222222612E-2</v>
      </c>
      <c r="H1300" s="29">
        <f t="shared" si="167"/>
        <v>-2.0833333333333134E-2</v>
      </c>
      <c r="I1300" s="29">
        <f t="shared" si="161"/>
        <v>21.583333333333332</v>
      </c>
      <c r="J1300" s="29">
        <f>'Data (2)'!$I$4*G1300</f>
        <v>-103.05555555555597</v>
      </c>
      <c r="K1300" s="29">
        <f>('Data (2)'!$E$4*1.225*I1300^2)/2</f>
        <v>193.05072553801563</v>
      </c>
      <c r="L1300" s="29">
        <f>J1300+K1300+'Data (2)'!$G$4</f>
        <v>225.17696998245967</v>
      </c>
      <c r="M1300" s="29">
        <f t="shared" si="162"/>
        <v>4.8600696021214205</v>
      </c>
      <c r="N1300" s="29">
        <f t="shared" si="163"/>
        <v>4.8600696021214205</v>
      </c>
      <c r="O1300" s="30">
        <f t="shared" si="164"/>
        <v>0</v>
      </c>
      <c r="P1300" s="29">
        <f>SUM($N$12:N1300)</f>
        <v>4735.4170229756546</v>
      </c>
      <c r="Q1300" s="29">
        <f>SUM($O$12:O1300)</f>
        <v>1340.7984914856936</v>
      </c>
      <c r="R1300" s="29">
        <f t="shared" si="165"/>
        <v>1206.7186423371243</v>
      </c>
      <c r="S1300" s="29">
        <f t="shared" si="165"/>
        <v>1086.046778103412</v>
      </c>
      <c r="T1300" s="29">
        <f t="shared" si="160"/>
        <v>3649.3702448722424</v>
      </c>
    </row>
    <row r="1301" spans="3:20" x14ac:dyDescent="0.3">
      <c r="C1301" s="27" t="s">
        <v>23</v>
      </c>
      <c r="D1301" s="27">
        <v>1289</v>
      </c>
      <c r="E1301" s="27">
        <v>267</v>
      </c>
      <c r="F1301" s="28">
        <v>77.3</v>
      </c>
      <c r="G1301" s="29">
        <f t="shared" si="166"/>
        <v>-0.11111111111111072</v>
      </c>
      <c r="H1301" s="29">
        <f t="shared" si="167"/>
        <v>0</v>
      </c>
      <c r="I1301" s="29">
        <f t="shared" si="161"/>
        <v>21.472222222222221</v>
      </c>
      <c r="J1301" s="29">
        <f>'Data (2)'!$I$4*G1301</f>
        <v>-117.77777777777736</v>
      </c>
      <c r="K1301" s="29">
        <f>('Data (2)'!$E$4*1.225*I1301^2)/2</f>
        <v>191.06818950225173</v>
      </c>
      <c r="L1301" s="29">
        <f>J1301+K1301+'Data (2)'!$G$4</f>
        <v>208.47221172447439</v>
      </c>
      <c r="M1301" s="29">
        <f t="shared" si="162"/>
        <v>4.4763616573060752</v>
      </c>
      <c r="N1301" s="29">
        <f t="shared" si="163"/>
        <v>4.4763616573060752</v>
      </c>
      <c r="O1301" s="30">
        <f t="shared" si="164"/>
        <v>0</v>
      </c>
      <c r="P1301" s="29">
        <f>SUM($N$12:N1301)</f>
        <v>4739.893384632961</v>
      </c>
      <c r="Q1301" s="29">
        <f>SUM($O$12:O1301)</f>
        <v>1340.7984914856936</v>
      </c>
      <c r="R1301" s="29">
        <f t="shared" si="165"/>
        <v>1206.7186423371243</v>
      </c>
      <c r="S1301" s="29">
        <f t="shared" si="165"/>
        <v>1086.046778103412</v>
      </c>
      <c r="T1301" s="29">
        <f t="shared" si="160"/>
        <v>3653.8466065295488</v>
      </c>
    </row>
    <row r="1302" spans="3:20" x14ac:dyDescent="0.3">
      <c r="C1302" s="27" t="s">
        <v>23</v>
      </c>
      <c r="D1302" s="27">
        <v>1290</v>
      </c>
      <c r="E1302" s="27">
        <v>268</v>
      </c>
      <c r="F1302" s="28">
        <v>76.900000000000006</v>
      </c>
      <c r="G1302" s="29">
        <f t="shared" si="166"/>
        <v>-9.7222222222222612E-2</v>
      </c>
      <c r="H1302" s="29">
        <f t="shared" si="167"/>
        <v>6.944444444444052E-3</v>
      </c>
      <c r="I1302" s="29">
        <f t="shared" si="161"/>
        <v>21.361111111111111</v>
      </c>
      <c r="J1302" s="29">
        <f>'Data (2)'!$I$4*G1302</f>
        <v>-103.05555555555597</v>
      </c>
      <c r="K1302" s="29">
        <f>('Data (2)'!$E$4*1.225*I1302^2)/2</f>
        <v>189.09588591054339</v>
      </c>
      <c r="L1302" s="29">
        <f>J1302+K1302+'Data (2)'!$G$4</f>
        <v>221.22213035498743</v>
      </c>
      <c r="M1302" s="29">
        <f t="shared" si="162"/>
        <v>4.7255505067495926</v>
      </c>
      <c r="N1302" s="29">
        <f t="shared" si="163"/>
        <v>4.7255505067495926</v>
      </c>
      <c r="O1302" s="30">
        <f t="shared" si="164"/>
        <v>0</v>
      </c>
      <c r="P1302" s="29">
        <f>SUM($N$12:N1302)</f>
        <v>4744.6189351397106</v>
      </c>
      <c r="Q1302" s="29">
        <f>SUM($O$12:O1302)</f>
        <v>1340.7984914856936</v>
      </c>
      <c r="R1302" s="29">
        <f t="shared" si="165"/>
        <v>1206.7186423371243</v>
      </c>
      <c r="S1302" s="29">
        <f t="shared" si="165"/>
        <v>1086.046778103412</v>
      </c>
      <c r="T1302" s="29">
        <f t="shared" si="160"/>
        <v>3658.5721570362984</v>
      </c>
    </row>
    <row r="1303" spans="3:20" x14ac:dyDescent="0.3">
      <c r="C1303" s="27" t="s">
        <v>23</v>
      </c>
      <c r="D1303" s="27">
        <v>1291</v>
      </c>
      <c r="E1303" s="27">
        <v>269</v>
      </c>
      <c r="F1303" s="28">
        <v>76.599999999999994</v>
      </c>
      <c r="G1303" s="29">
        <f t="shared" si="166"/>
        <v>-9.7222222222222612E-2</v>
      </c>
      <c r="H1303" s="29">
        <f t="shared" si="167"/>
        <v>-1.3888888888888097E-2</v>
      </c>
      <c r="I1303" s="29">
        <f t="shared" si="161"/>
        <v>21.277777777777775</v>
      </c>
      <c r="J1303" s="29">
        <f>'Data (2)'!$I$4*G1303</f>
        <v>-103.05555555555597</v>
      </c>
      <c r="K1303" s="29">
        <f>('Data (2)'!$E$4*1.225*I1303^2)/2</f>
        <v>187.62337325817359</v>
      </c>
      <c r="L1303" s="29">
        <f>J1303+K1303+'Data (2)'!$G$4</f>
        <v>219.74961770261763</v>
      </c>
      <c r="M1303" s="29">
        <f t="shared" si="162"/>
        <v>4.6757835322279186</v>
      </c>
      <c r="N1303" s="29">
        <f t="shared" si="163"/>
        <v>4.6757835322279186</v>
      </c>
      <c r="O1303" s="30">
        <f t="shared" si="164"/>
        <v>0</v>
      </c>
      <c r="P1303" s="29">
        <f>SUM($N$12:N1303)</f>
        <v>4749.2947186719384</v>
      </c>
      <c r="Q1303" s="29">
        <f>SUM($O$12:O1303)</f>
        <v>1340.7984914856936</v>
      </c>
      <c r="R1303" s="29">
        <f t="shared" si="165"/>
        <v>1206.7186423371243</v>
      </c>
      <c r="S1303" s="29">
        <f t="shared" si="165"/>
        <v>1086.046778103412</v>
      </c>
      <c r="T1303" s="29">
        <f t="shared" si="160"/>
        <v>3663.2479405685262</v>
      </c>
    </row>
    <row r="1304" spans="3:20" x14ac:dyDescent="0.3">
      <c r="C1304" s="27" t="s">
        <v>23</v>
      </c>
      <c r="D1304" s="27">
        <v>1292</v>
      </c>
      <c r="E1304" s="27">
        <v>270</v>
      </c>
      <c r="F1304" s="28">
        <v>76.2</v>
      </c>
      <c r="G1304" s="29">
        <f t="shared" si="166"/>
        <v>-0.12499999999999881</v>
      </c>
      <c r="H1304" s="29">
        <f t="shared" si="167"/>
        <v>-2.0833333333333141E-2</v>
      </c>
      <c r="I1304" s="29">
        <f t="shared" si="161"/>
        <v>21.166666666666668</v>
      </c>
      <c r="J1304" s="29">
        <f>'Data (2)'!$I$4*G1304</f>
        <v>-132.49999999999872</v>
      </c>
      <c r="K1304" s="29">
        <f>('Data (2)'!$E$4*1.225*I1304^2)/2</f>
        <v>185.66897644356254</v>
      </c>
      <c r="L1304" s="29">
        <f>J1304+K1304+'Data (2)'!$G$4</f>
        <v>188.35077644356383</v>
      </c>
      <c r="M1304" s="29">
        <f t="shared" si="162"/>
        <v>3.9867581013887681</v>
      </c>
      <c r="N1304" s="29">
        <f t="shared" si="163"/>
        <v>3.9867581013887681</v>
      </c>
      <c r="O1304" s="30">
        <f t="shared" si="164"/>
        <v>0</v>
      </c>
      <c r="P1304" s="29">
        <f>SUM($N$12:N1304)</f>
        <v>4753.2814767733271</v>
      </c>
      <c r="Q1304" s="29">
        <f>SUM($O$12:O1304)</f>
        <v>1340.7984914856936</v>
      </c>
      <c r="R1304" s="29">
        <f t="shared" si="165"/>
        <v>1206.7186423371243</v>
      </c>
      <c r="S1304" s="29">
        <f t="shared" si="165"/>
        <v>1086.046778103412</v>
      </c>
      <c r="T1304" s="29">
        <f t="shared" si="160"/>
        <v>3667.2346986699149</v>
      </c>
    </row>
    <row r="1305" spans="3:20" x14ac:dyDescent="0.3">
      <c r="C1305" s="27" t="s">
        <v>23</v>
      </c>
      <c r="D1305" s="27">
        <v>1293</v>
      </c>
      <c r="E1305" s="27">
        <v>271</v>
      </c>
      <c r="F1305" s="28">
        <v>75.7</v>
      </c>
      <c r="G1305" s="29">
        <f t="shared" si="166"/>
        <v>-0.1388888888888889</v>
      </c>
      <c r="H1305" s="29">
        <f t="shared" si="167"/>
        <v>-6.9444444444450443E-3</v>
      </c>
      <c r="I1305" s="29">
        <f t="shared" si="161"/>
        <v>21.027777777777779</v>
      </c>
      <c r="J1305" s="29">
        <f>'Data (2)'!$I$4*G1305</f>
        <v>-147.22222222222223</v>
      </c>
      <c r="K1305" s="29">
        <f>('Data (2)'!$E$4*1.225*I1305^2)/2</f>
        <v>183.24036979975176</v>
      </c>
      <c r="L1305" s="29">
        <f>J1305+K1305+'Data (2)'!$G$4</f>
        <v>171.19994757752954</v>
      </c>
      <c r="M1305" s="29">
        <f t="shared" si="162"/>
        <v>3.5999544532274963</v>
      </c>
      <c r="N1305" s="29">
        <f t="shared" si="163"/>
        <v>3.5999544532274963</v>
      </c>
      <c r="O1305" s="30">
        <f t="shared" si="164"/>
        <v>0</v>
      </c>
      <c r="P1305" s="29">
        <f>SUM($N$12:N1305)</f>
        <v>4756.8814312265549</v>
      </c>
      <c r="Q1305" s="29">
        <f>SUM($O$12:O1305)</f>
        <v>1340.7984914856936</v>
      </c>
      <c r="R1305" s="29">
        <f t="shared" si="165"/>
        <v>1206.7186423371243</v>
      </c>
      <c r="S1305" s="29">
        <f t="shared" si="165"/>
        <v>1086.046778103412</v>
      </c>
      <c r="T1305" s="29">
        <f t="shared" si="160"/>
        <v>3670.8346531231427</v>
      </c>
    </row>
    <row r="1306" spans="3:20" x14ac:dyDescent="0.3">
      <c r="C1306" s="27" t="s">
        <v>23</v>
      </c>
      <c r="D1306" s="27">
        <v>1294</v>
      </c>
      <c r="E1306" s="27">
        <v>272</v>
      </c>
      <c r="F1306" s="28">
        <v>75.2</v>
      </c>
      <c r="G1306" s="29">
        <f t="shared" si="166"/>
        <v>-0.1388888888888889</v>
      </c>
      <c r="H1306" s="29">
        <f t="shared" si="167"/>
        <v>1.3888888888889089E-2</v>
      </c>
      <c r="I1306" s="29">
        <f t="shared" si="161"/>
        <v>20.888888888888889</v>
      </c>
      <c r="J1306" s="29">
        <f>'Data (2)'!$I$4*G1306</f>
        <v>-147.22222222222223</v>
      </c>
      <c r="K1306" s="29">
        <f>('Data (2)'!$E$4*1.225*I1306^2)/2</f>
        <v>180.8277513497778</v>
      </c>
      <c r="L1306" s="29">
        <f>J1306+K1306+'Data (2)'!$G$4</f>
        <v>168.78732912755558</v>
      </c>
      <c r="M1306" s="29">
        <f t="shared" si="162"/>
        <v>3.5257797639978277</v>
      </c>
      <c r="N1306" s="29">
        <f t="shared" si="163"/>
        <v>3.5257797639978277</v>
      </c>
      <c r="O1306" s="30">
        <f t="shared" si="164"/>
        <v>0</v>
      </c>
      <c r="P1306" s="29">
        <f>SUM($N$12:N1306)</f>
        <v>4760.4072109905528</v>
      </c>
      <c r="Q1306" s="29">
        <f>SUM($O$12:O1306)</f>
        <v>1340.7984914856936</v>
      </c>
      <c r="R1306" s="29">
        <f t="shared" si="165"/>
        <v>1206.7186423371243</v>
      </c>
      <c r="S1306" s="29">
        <f t="shared" si="165"/>
        <v>1086.046778103412</v>
      </c>
      <c r="T1306" s="29">
        <f t="shared" si="160"/>
        <v>3674.3604328871406</v>
      </c>
    </row>
    <row r="1307" spans="3:20" x14ac:dyDescent="0.3">
      <c r="C1307" s="27" t="s">
        <v>23</v>
      </c>
      <c r="D1307" s="27">
        <v>1295</v>
      </c>
      <c r="E1307" s="27">
        <v>273</v>
      </c>
      <c r="F1307" s="28">
        <v>74.7</v>
      </c>
      <c r="G1307" s="29">
        <f t="shared" si="166"/>
        <v>-0.11111111111111072</v>
      </c>
      <c r="H1307" s="29">
        <f t="shared" si="167"/>
        <v>4.1666666666666276E-2</v>
      </c>
      <c r="I1307" s="29">
        <f t="shared" si="161"/>
        <v>20.75</v>
      </c>
      <c r="J1307" s="29">
        <f>'Data (2)'!$I$4*G1307</f>
        <v>-117.77777777777736</v>
      </c>
      <c r="K1307" s="29">
        <f>('Data (2)'!$E$4*1.225*I1307^2)/2</f>
        <v>178.43112109364063</v>
      </c>
      <c r="L1307" s="29">
        <f>J1307+K1307+'Data (2)'!$G$4</f>
        <v>195.83514331586326</v>
      </c>
      <c r="M1307" s="29">
        <f t="shared" si="162"/>
        <v>4.0635792238041626</v>
      </c>
      <c r="N1307" s="29">
        <f t="shared" si="163"/>
        <v>4.0635792238041626</v>
      </c>
      <c r="O1307" s="30">
        <f t="shared" si="164"/>
        <v>0</v>
      </c>
      <c r="P1307" s="29">
        <f>SUM($N$12:N1307)</f>
        <v>4764.4707902143573</v>
      </c>
      <c r="Q1307" s="29">
        <f>SUM($O$12:O1307)</f>
        <v>1340.7984914856936</v>
      </c>
      <c r="R1307" s="29">
        <f t="shared" si="165"/>
        <v>1206.7186423371243</v>
      </c>
      <c r="S1307" s="29">
        <f t="shared" si="165"/>
        <v>1086.046778103412</v>
      </c>
      <c r="T1307" s="29">
        <f t="shared" si="160"/>
        <v>3678.4240121109451</v>
      </c>
    </row>
    <row r="1308" spans="3:20" x14ac:dyDescent="0.3">
      <c r="C1308" s="27" t="s">
        <v>23</v>
      </c>
      <c r="D1308" s="27">
        <v>1296</v>
      </c>
      <c r="E1308" s="27">
        <v>274</v>
      </c>
      <c r="F1308" s="28">
        <v>74.400000000000006</v>
      </c>
      <c r="G1308" s="29">
        <f t="shared" si="166"/>
        <v>-5.5555555555556344E-2</v>
      </c>
      <c r="H1308" s="29">
        <f t="shared" si="167"/>
        <v>5.5555555555555358E-2</v>
      </c>
      <c r="I1308" s="29">
        <f t="shared" si="161"/>
        <v>20.666666666666668</v>
      </c>
      <c r="J1308" s="29">
        <f>'Data (2)'!$I$4*G1308</f>
        <v>-58.888888888889724</v>
      </c>
      <c r="K1308" s="29">
        <f>('Data (2)'!$E$4*1.225*I1308^2)/2</f>
        <v>177.00081727300002</v>
      </c>
      <c r="L1308" s="29">
        <f>J1308+K1308+'Data (2)'!$G$4</f>
        <v>253.2937283841103</v>
      </c>
      <c r="M1308" s="29">
        <f t="shared" si="162"/>
        <v>5.2347370532716129</v>
      </c>
      <c r="N1308" s="29">
        <f t="shared" si="163"/>
        <v>5.2347370532716129</v>
      </c>
      <c r="O1308" s="30">
        <f t="shared" si="164"/>
        <v>0</v>
      </c>
      <c r="P1308" s="29">
        <f>SUM($N$12:N1308)</f>
        <v>4769.7055272676289</v>
      </c>
      <c r="Q1308" s="29">
        <f>SUM($O$12:O1308)</f>
        <v>1340.7984914856936</v>
      </c>
      <c r="R1308" s="29">
        <f t="shared" si="165"/>
        <v>1206.7186423371243</v>
      </c>
      <c r="S1308" s="29">
        <f t="shared" si="165"/>
        <v>1086.046778103412</v>
      </c>
      <c r="T1308" s="29">
        <f t="shared" si="160"/>
        <v>3683.6587491642167</v>
      </c>
    </row>
    <row r="1309" spans="3:20" x14ac:dyDescent="0.3">
      <c r="C1309" s="27" t="s">
        <v>23</v>
      </c>
      <c r="D1309" s="27">
        <v>1297</v>
      </c>
      <c r="E1309" s="27">
        <v>275</v>
      </c>
      <c r="F1309" s="28">
        <v>74.3</v>
      </c>
      <c r="G1309" s="29">
        <f t="shared" si="166"/>
        <v>0</v>
      </c>
      <c r="H1309" s="29">
        <f t="shared" si="167"/>
        <v>4.8611111111111306E-2</v>
      </c>
      <c r="I1309" s="29">
        <f t="shared" si="161"/>
        <v>20.638888888888889</v>
      </c>
      <c r="J1309" s="29">
        <f>'Data (2)'!$I$4*G1309</f>
        <v>0</v>
      </c>
      <c r="K1309" s="29">
        <f>('Data (2)'!$E$4*1.225*I1309^2)/2</f>
        <v>176.52532838829345</v>
      </c>
      <c r="L1309" s="29">
        <f>J1309+K1309+'Data (2)'!$G$4</f>
        <v>311.70712838829343</v>
      </c>
      <c r="M1309" s="29">
        <f t="shared" si="162"/>
        <v>6.4332887886806116</v>
      </c>
      <c r="N1309" s="29">
        <f t="shared" si="163"/>
        <v>6.4332887886806116</v>
      </c>
      <c r="O1309" s="30">
        <f t="shared" si="164"/>
        <v>0</v>
      </c>
      <c r="P1309" s="29">
        <f>SUM($N$12:N1309)</f>
        <v>4776.1388160563092</v>
      </c>
      <c r="Q1309" s="29">
        <f>SUM($O$12:O1309)</f>
        <v>1340.7984914856936</v>
      </c>
      <c r="R1309" s="29">
        <f t="shared" si="165"/>
        <v>1206.7186423371243</v>
      </c>
      <c r="S1309" s="29">
        <f t="shared" si="165"/>
        <v>1086.046778103412</v>
      </c>
      <c r="T1309" s="29">
        <f t="shared" si="160"/>
        <v>3690.092037952897</v>
      </c>
    </row>
    <row r="1310" spans="3:20" x14ac:dyDescent="0.3">
      <c r="C1310" s="27" t="s">
        <v>23</v>
      </c>
      <c r="D1310" s="27">
        <v>1298</v>
      </c>
      <c r="E1310" s="27">
        <v>276</v>
      </c>
      <c r="F1310" s="28">
        <v>74.400000000000006</v>
      </c>
      <c r="G1310" s="29">
        <f t="shared" si="166"/>
        <v>4.1666666666666269E-2</v>
      </c>
      <c r="H1310" s="29">
        <f t="shared" si="167"/>
        <v>3.4722222222222224E-2</v>
      </c>
      <c r="I1310" s="29">
        <f t="shared" si="161"/>
        <v>20.666666666666668</v>
      </c>
      <c r="J1310" s="29">
        <f>'Data (2)'!$I$4*G1310</f>
        <v>44.166666666666245</v>
      </c>
      <c r="K1310" s="29">
        <f>('Data (2)'!$E$4*1.225*I1310^2)/2</f>
        <v>177.00081727300002</v>
      </c>
      <c r="L1310" s="29">
        <f>J1310+K1310+'Data (2)'!$G$4</f>
        <v>356.34928393966629</v>
      </c>
      <c r="M1310" s="29">
        <f t="shared" si="162"/>
        <v>7.364551868086437</v>
      </c>
      <c r="N1310" s="29">
        <f t="shared" si="163"/>
        <v>7.364551868086437</v>
      </c>
      <c r="O1310" s="30">
        <f t="shared" si="164"/>
        <v>0</v>
      </c>
      <c r="P1310" s="29">
        <f>SUM($N$12:N1310)</f>
        <v>4783.5033679243952</v>
      </c>
      <c r="Q1310" s="29">
        <f>SUM($O$12:O1310)</f>
        <v>1340.7984914856936</v>
      </c>
      <c r="R1310" s="29">
        <f t="shared" si="165"/>
        <v>1206.7186423371243</v>
      </c>
      <c r="S1310" s="29">
        <f t="shared" si="165"/>
        <v>1086.046778103412</v>
      </c>
      <c r="T1310" s="29">
        <f t="shared" si="160"/>
        <v>3697.456589820983</v>
      </c>
    </row>
    <row r="1311" spans="3:20" x14ac:dyDescent="0.3">
      <c r="C1311" s="27" t="s">
        <v>23</v>
      </c>
      <c r="D1311" s="27">
        <v>1299</v>
      </c>
      <c r="E1311" s="27">
        <v>277</v>
      </c>
      <c r="F1311" s="28">
        <v>74.599999999999994</v>
      </c>
      <c r="G1311" s="29">
        <f t="shared" si="166"/>
        <v>6.9444444444444448E-2</v>
      </c>
      <c r="H1311" s="29">
        <f t="shared" si="167"/>
        <v>1.3888888888889089E-2</v>
      </c>
      <c r="I1311" s="29">
        <f t="shared" si="161"/>
        <v>20.722222222222221</v>
      </c>
      <c r="J1311" s="29">
        <f>'Data (2)'!$I$4*G1311</f>
        <v>73.611111111111114</v>
      </c>
      <c r="K1311" s="29">
        <f>('Data (2)'!$E$4*1.225*I1311^2)/2</f>
        <v>177.9537136256736</v>
      </c>
      <c r="L1311" s="29">
        <f>J1311+K1311+'Data (2)'!$G$4</f>
        <v>386.74662473678472</v>
      </c>
      <c r="M1311" s="29">
        <f t="shared" si="162"/>
        <v>8.0142495014900383</v>
      </c>
      <c r="N1311" s="29">
        <f t="shared" si="163"/>
        <v>8.0142495014900383</v>
      </c>
      <c r="O1311" s="30">
        <f t="shared" si="164"/>
        <v>0</v>
      </c>
      <c r="P1311" s="29">
        <f>SUM($N$12:N1311)</f>
        <v>4791.517617425885</v>
      </c>
      <c r="Q1311" s="29">
        <f>SUM($O$12:O1311)</f>
        <v>1340.7984914856936</v>
      </c>
      <c r="R1311" s="29">
        <f t="shared" si="165"/>
        <v>1206.7186423371243</v>
      </c>
      <c r="S1311" s="29">
        <f t="shared" si="165"/>
        <v>1086.046778103412</v>
      </c>
      <c r="T1311" s="29">
        <f t="shared" si="160"/>
        <v>3705.4708393224728</v>
      </c>
    </row>
    <row r="1312" spans="3:20" x14ac:dyDescent="0.3">
      <c r="C1312" s="27" t="s">
        <v>23</v>
      </c>
      <c r="D1312" s="27">
        <v>1300</v>
      </c>
      <c r="E1312" s="27">
        <v>278</v>
      </c>
      <c r="F1312" s="28">
        <v>74.900000000000006</v>
      </c>
      <c r="G1312" s="29">
        <f t="shared" si="166"/>
        <v>6.9444444444444448E-2</v>
      </c>
      <c r="H1312" s="29">
        <f t="shared" si="167"/>
        <v>-6.9444444444450373E-3</v>
      </c>
      <c r="I1312" s="29">
        <f t="shared" si="161"/>
        <v>20.805555555555557</v>
      </c>
      <c r="J1312" s="29">
        <f>'Data (2)'!$I$4*G1312</f>
        <v>73.611111111111114</v>
      </c>
      <c r="K1312" s="29">
        <f>('Data (2)'!$E$4*1.225*I1312^2)/2</f>
        <v>179.38785461283513</v>
      </c>
      <c r="L1312" s="29">
        <f>J1312+K1312+'Data (2)'!$G$4</f>
        <v>388.18076572394625</v>
      </c>
      <c r="M1312" s="29">
        <f t="shared" si="162"/>
        <v>8.0763164868676611</v>
      </c>
      <c r="N1312" s="29">
        <f t="shared" si="163"/>
        <v>8.0763164868676611</v>
      </c>
      <c r="O1312" s="30">
        <f t="shared" si="164"/>
        <v>0</v>
      </c>
      <c r="P1312" s="29">
        <f>SUM($N$12:N1312)</f>
        <v>4799.5939339127526</v>
      </c>
      <c r="Q1312" s="29">
        <f>SUM($O$12:O1312)</f>
        <v>1340.7984914856936</v>
      </c>
      <c r="R1312" s="29">
        <f t="shared" si="165"/>
        <v>1206.7186423371243</v>
      </c>
      <c r="S1312" s="29">
        <f t="shared" si="165"/>
        <v>1086.046778103412</v>
      </c>
      <c r="T1312" s="29">
        <f t="shared" si="160"/>
        <v>3713.5471558093404</v>
      </c>
    </row>
    <row r="1313" spans="3:20" x14ac:dyDescent="0.3">
      <c r="C1313" s="27" t="s">
        <v>23</v>
      </c>
      <c r="D1313" s="27">
        <v>1301</v>
      </c>
      <c r="E1313" s="27">
        <v>279</v>
      </c>
      <c r="F1313" s="28">
        <v>75.099999999999994</v>
      </c>
      <c r="G1313" s="29">
        <f t="shared" si="166"/>
        <v>5.5555555555554373E-2</v>
      </c>
      <c r="H1313" s="29">
        <f t="shared" si="167"/>
        <v>-6.944444444444052E-3</v>
      </c>
      <c r="I1313" s="29">
        <f t="shared" si="161"/>
        <v>20.861111111111111</v>
      </c>
      <c r="J1313" s="29">
        <f>'Data (2)'!$I$4*G1313</f>
        <v>58.888888888887635</v>
      </c>
      <c r="K1313" s="29">
        <f>('Data (2)'!$E$4*1.225*I1313^2)/2</f>
        <v>180.3471462430434</v>
      </c>
      <c r="L1313" s="29">
        <f>J1313+K1313+'Data (2)'!$G$4</f>
        <v>374.41783513193104</v>
      </c>
      <c r="M1313" s="29">
        <f t="shared" si="162"/>
        <v>7.8107720606688948</v>
      </c>
      <c r="N1313" s="29">
        <f t="shared" si="163"/>
        <v>7.8107720606688948</v>
      </c>
      <c r="O1313" s="30">
        <f t="shared" si="164"/>
        <v>0</v>
      </c>
      <c r="P1313" s="29">
        <f>SUM($N$12:N1313)</f>
        <v>4807.4047059734212</v>
      </c>
      <c r="Q1313" s="29">
        <f>SUM($O$12:O1313)</f>
        <v>1340.7984914856936</v>
      </c>
      <c r="R1313" s="29">
        <f t="shared" si="165"/>
        <v>1206.7186423371243</v>
      </c>
      <c r="S1313" s="29">
        <f t="shared" si="165"/>
        <v>1086.046778103412</v>
      </c>
      <c r="T1313" s="29">
        <f t="shared" si="160"/>
        <v>3721.357927870009</v>
      </c>
    </row>
    <row r="1314" spans="3:20" x14ac:dyDescent="0.3">
      <c r="C1314" s="27" t="s">
        <v>23</v>
      </c>
      <c r="D1314" s="27">
        <v>1302</v>
      </c>
      <c r="E1314" s="27">
        <v>280</v>
      </c>
      <c r="F1314" s="28">
        <v>75.3</v>
      </c>
      <c r="G1314" s="29">
        <f t="shared" si="166"/>
        <v>5.5555555555556344E-2</v>
      </c>
      <c r="H1314" s="29">
        <f t="shared" si="167"/>
        <v>6.9444444444450373E-3</v>
      </c>
      <c r="I1314" s="29">
        <f t="shared" si="161"/>
        <v>20.916666666666664</v>
      </c>
      <c r="J1314" s="29">
        <f>'Data (2)'!$I$4*G1314</f>
        <v>58.888888888889724</v>
      </c>
      <c r="K1314" s="29">
        <f>('Data (2)'!$E$4*1.225*I1314^2)/2</f>
        <v>181.30899598426561</v>
      </c>
      <c r="L1314" s="29">
        <f>J1314+K1314+'Data (2)'!$G$4</f>
        <v>375.37968487315533</v>
      </c>
      <c r="M1314" s="29">
        <f t="shared" si="162"/>
        <v>7.8516917419301642</v>
      </c>
      <c r="N1314" s="29">
        <f t="shared" si="163"/>
        <v>7.8516917419301642</v>
      </c>
      <c r="O1314" s="30">
        <f t="shared" si="164"/>
        <v>0</v>
      </c>
      <c r="P1314" s="29">
        <f>SUM($N$12:N1314)</f>
        <v>4815.2563977153513</v>
      </c>
      <c r="Q1314" s="29">
        <f>SUM($O$12:O1314)</f>
        <v>1340.7984914856936</v>
      </c>
      <c r="R1314" s="29">
        <f t="shared" si="165"/>
        <v>1206.7186423371243</v>
      </c>
      <c r="S1314" s="29">
        <f t="shared" si="165"/>
        <v>1086.046778103412</v>
      </c>
      <c r="T1314" s="29">
        <f t="shared" si="160"/>
        <v>3729.2096196119392</v>
      </c>
    </row>
    <row r="1315" spans="3:20" x14ac:dyDescent="0.3">
      <c r="C1315" s="27" t="s">
        <v>23</v>
      </c>
      <c r="D1315" s="27">
        <v>1303</v>
      </c>
      <c r="E1315" s="27">
        <v>281</v>
      </c>
      <c r="F1315" s="28">
        <v>75.5</v>
      </c>
      <c r="G1315" s="29">
        <f t="shared" si="166"/>
        <v>6.9444444444444448E-2</v>
      </c>
      <c r="H1315" s="29">
        <f t="shared" si="167"/>
        <v>0</v>
      </c>
      <c r="I1315" s="29">
        <f t="shared" si="161"/>
        <v>20.972222222222221</v>
      </c>
      <c r="J1315" s="29">
        <f>'Data (2)'!$I$4*G1315</f>
        <v>73.611111111111114</v>
      </c>
      <c r="K1315" s="29">
        <f>('Data (2)'!$E$4*1.225*I1315^2)/2</f>
        <v>182.27340383650176</v>
      </c>
      <c r="L1315" s="29">
        <f>J1315+K1315+'Data (2)'!$G$4</f>
        <v>391.06631494761291</v>
      </c>
      <c r="M1315" s="29">
        <f t="shared" si="162"/>
        <v>8.2015296607068819</v>
      </c>
      <c r="N1315" s="29">
        <f t="shared" si="163"/>
        <v>8.2015296607068819</v>
      </c>
      <c r="O1315" s="30">
        <f t="shared" si="164"/>
        <v>0</v>
      </c>
      <c r="P1315" s="29">
        <f>SUM($N$12:N1315)</f>
        <v>4823.4579273760583</v>
      </c>
      <c r="Q1315" s="29">
        <f>SUM($O$12:O1315)</f>
        <v>1340.7984914856936</v>
      </c>
      <c r="R1315" s="29">
        <f t="shared" si="165"/>
        <v>1206.7186423371243</v>
      </c>
      <c r="S1315" s="29">
        <f t="shared" si="165"/>
        <v>1086.046778103412</v>
      </c>
      <c r="T1315" s="29">
        <f t="shared" si="160"/>
        <v>3737.4111492726461</v>
      </c>
    </row>
    <row r="1316" spans="3:20" x14ac:dyDescent="0.3">
      <c r="C1316" s="27" t="s">
        <v>23</v>
      </c>
      <c r="D1316" s="27">
        <v>1304</v>
      </c>
      <c r="E1316" s="27">
        <v>282</v>
      </c>
      <c r="F1316" s="28">
        <v>75.8</v>
      </c>
      <c r="G1316" s="29">
        <f t="shared" si="166"/>
        <v>5.5555555555556344E-2</v>
      </c>
      <c r="H1316" s="29">
        <f t="shared" si="167"/>
        <v>-2.0833333333333138E-2</v>
      </c>
      <c r="I1316" s="29">
        <f t="shared" si="161"/>
        <v>21.055555555555554</v>
      </c>
      <c r="J1316" s="29">
        <f>'Data (2)'!$I$4*G1316</f>
        <v>58.888888888889724</v>
      </c>
      <c r="K1316" s="29">
        <f>('Data (2)'!$E$4*1.225*I1316^2)/2</f>
        <v>183.72481207300692</v>
      </c>
      <c r="L1316" s="29">
        <f>J1316+K1316+'Data (2)'!$G$4</f>
        <v>377.79550096189666</v>
      </c>
      <c r="M1316" s="29">
        <f t="shared" si="162"/>
        <v>7.9546941591421563</v>
      </c>
      <c r="N1316" s="29">
        <f t="shared" si="163"/>
        <v>7.9546941591421563</v>
      </c>
      <c r="O1316" s="30">
        <f t="shared" si="164"/>
        <v>0</v>
      </c>
      <c r="P1316" s="29">
        <f>SUM($N$12:N1316)</f>
        <v>4831.4126215352007</v>
      </c>
      <c r="Q1316" s="29">
        <f>SUM($O$12:O1316)</f>
        <v>1340.7984914856936</v>
      </c>
      <c r="R1316" s="29">
        <f t="shared" si="165"/>
        <v>1206.7186423371243</v>
      </c>
      <c r="S1316" s="29">
        <f t="shared" si="165"/>
        <v>1086.046778103412</v>
      </c>
      <c r="T1316" s="29">
        <f t="shared" si="160"/>
        <v>3745.3658434317886</v>
      </c>
    </row>
    <row r="1317" spans="3:20" x14ac:dyDescent="0.3">
      <c r="C1317" s="27" t="s">
        <v>23</v>
      </c>
      <c r="D1317" s="27">
        <v>1305</v>
      </c>
      <c r="E1317" s="27">
        <v>283</v>
      </c>
      <c r="F1317" s="28">
        <v>75.900000000000006</v>
      </c>
      <c r="G1317" s="29">
        <f t="shared" si="166"/>
        <v>2.7777777777778172E-2</v>
      </c>
      <c r="H1317" s="29">
        <f t="shared" si="167"/>
        <v>-2.0833333333334123E-2</v>
      </c>
      <c r="I1317" s="29">
        <f t="shared" si="161"/>
        <v>21.083333333333336</v>
      </c>
      <c r="J1317" s="29">
        <f>'Data (2)'!$I$4*G1317</f>
        <v>29.444444444444862</v>
      </c>
      <c r="K1317" s="29">
        <f>('Data (2)'!$E$4*1.225*I1317^2)/2</f>
        <v>184.20989387401571</v>
      </c>
      <c r="L1317" s="29">
        <f>J1317+K1317+'Data (2)'!$G$4</f>
        <v>348.8361383184606</v>
      </c>
      <c r="M1317" s="29">
        <f t="shared" si="162"/>
        <v>7.3546285828808786</v>
      </c>
      <c r="N1317" s="29">
        <f t="shared" si="163"/>
        <v>7.3546285828808786</v>
      </c>
      <c r="O1317" s="30">
        <f t="shared" si="164"/>
        <v>0</v>
      </c>
      <c r="P1317" s="29">
        <f>SUM($N$12:N1317)</f>
        <v>4838.7672501180814</v>
      </c>
      <c r="Q1317" s="29">
        <f>SUM($O$12:O1317)</f>
        <v>1340.7984914856936</v>
      </c>
      <c r="R1317" s="29">
        <f t="shared" si="165"/>
        <v>1206.7186423371243</v>
      </c>
      <c r="S1317" s="29">
        <f t="shared" si="165"/>
        <v>1086.046778103412</v>
      </c>
      <c r="T1317" s="29">
        <f t="shared" si="160"/>
        <v>3752.7204720146692</v>
      </c>
    </row>
    <row r="1318" spans="3:20" x14ac:dyDescent="0.3">
      <c r="C1318" s="27" t="s">
        <v>23</v>
      </c>
      <c r="D1318" s="27">
        <v>1306</v>
      </c>
      <c r="E1318" s="27">
        <v>284</v>
      </c>
      <c r="F1318" s="28">
        <v>76</v>
      </c>
      <c r="G1318" s="29">
        <f t="shared" si="166"/>
        <v>1.3888888888888099E-2</v>
      </c>
      <c r="H1318" s="29">
        <f t="shared" si="167"/>
        <v>-1.3888888888889086E-2</v>
      </c>
      <c r="I1318" s="29">
        <f t="shared" si="161"/>
        <v>21.111111111111111</v>
      </c>
      <c r="J1318" s="29">
        <f>'Data (2)'!$I$4*G1318</f>
        <v>14.722222222221385</v>
      </c>
      <c r="K1318" s="29">
        <f>('Data (2)'!$E$4*1.225*I1318^2)/2</f>
        <v>184.69561520277779</v>
      </c>
      <c r="L1318" s="29">
        <f>J1318+K1318+'Data (2)'!$G$4</f>
        <v>334.59963742499917</v>
      </c>
      <c r="M1318" s="29">
        <f t="shared" si="162"/>
        <v>7.0637701234166492</v>
      </c>
      <c r="N1318" s="29">
        <f t="shared" si="163"/>
        <v>7.0637701234166492</v>
      </c>
      <c r="O1318" s="30">
        <f t="shared" si="164"/>
        <v>0</v>
      </c>
      <c r="P1318" s="29">
        <f>SUM($N$12:N1318)</f>
        <v>4845.8310202414978</v>
      </c>
      <c r="Q1318" s="29">
        <f>SUM($O$12:O1318)</f>
        <v>1340.7984914856936</v>
      </c>
      <c r="R1318" s="29">
        <f t="shared" si="165"/>
        <v>1206.7186423371243</v>
      </c>
      <c r="S1318" s="29">
        <f t="shared" si="165"/>
        <v>1086.046778103412</v>
      </c>
      <c r="T1318" s="29">
        <f t="shared" si="160"/>
        <v>3759.7842421380856</v>
      </c>
    </row>
    <row r="1319" spans="3:20" x14ac:dyDescent="0.3">
      <c r="C1319" s="27" t="s">
        <v>23</v>
      </c>
      <c r="D1319" s="27">
        <v>1307</v>
      </c>
      <c r="E1319" s="27">
        <v>285</v>
      </c>
      <c r="F1319" s="28">
        <v>76</v>
      </c>
      <c r="G1319" s="29">
        <f t="shared" si="166"/>
        <v>0</v>
      </c>
      <c r="H1319" s="29">
        <f t="shared" si="167"/>
        <v>-1.3888888888888099E-2</v>
      </c>
      <c r="I1319" s="29">
        <f t="shared" si="161"/>
        <v>21.111111111111111</v>
      </c>
      <c r="J1319" s="29">
        <f>'Data (2)'!$I$4*G1319</f>
        <v>0</v>
      </c>
      <c r="K1319" s="29">
        <f>('Data (2)'!$E$4*1.225*I1319^2)/2</f>
        <v>184.69561520277779</v>
      </c>
      <c r="L1319" s="29">
        <f>J1319+K1319+'Data (2)'!$G$4</f>
        <v>319.8774152027778</v>
      </c>
      <c r="M1319" s="29">
        <f t="shared" si="162"/>
        <v>6.752967654280865</v>
      </c>
      <c r="N1319" s="29">
        <f t="shared" si="163"/>
        <v>6.752967654280865</v>
      </c>
      <c r="O1319" s="30">
        <f t="shared" si="164"/>
        <v>0</v>
      </c>
      <c r="P1319" s="29">
        <f>SUM($N$12:N1319)</f>
        <v>4852.5839878957786</v>
      </c>
      <c r="Q1319" s="29">
        <f>SUM($O$12:O1319)</f>
        <v>1340.7984914856936</v>
      </c>
      <c r="R1319" s="29">
        <f t="shared" si="165"/>
        <v>1206.7186423371243</v>
      </c>
      <c r="S1319" s="29">
        <f t="shared" si="165"/>
        <v>1086.046778103412</v>
      </c>
      <c r="T1319" s="29">
        <f t="shared" si="160"/>
        <v>3766.5372097923664</v>
      </c>
    </row>
    <row r="1320" spans="3:20" x14ac:dyDescent="0.3">
      <c r="C1320" s="27" t="s">
        <v>23</v>
      </c>
      <c r="D1320" s="27">
        <v>1308</v>
      </c>
      <c r="E1320" s="27">
        <v>286</v>
      </c>
      <c r="F1320" s="28">
        <v>76</v>
      </c>
      <c r="G1320" s="29">
        <f t="shared" si="166"/>
        <v>-1.3888888888888099E-2</v>
      </c>
      <c r="H1320" s="29">
        <f t="shared" si="167"/>
        <v>-6.9444444444440494E-3</v>
      </c>
      <c r="I1320" s="29">
        <f t="shared" si="161"/>
        <v>21.111111111111111</v>
      </c>
      <c r="J1320" s="29">
        <f>'Data (2)'!$I$4*G1320</f>
        <v>-14.722222222221385</v>
      </c>
      <c r="K1320" s="29">
        <f>('Data (2)'!$E$4*1.225*I1320^2)/2</f>
        <v>184.69561520277779</v>
      </c>
      <c r="L1320" s="29">
        <f>J1320+K1320+'Data (2)'!$G$4</f>
        <v>305.15519298055642</v>
      </c>
      <c r="M1320" s="29">
        <f t="shared" si="162"/>
        <v>6.4421651851450799</v>
      </c>
      <c r="N1320" s="29">
        <f t="shared" si="163"/>
        <v>6.4421651851450799</v>
      </c>
      <c r="O1320" s="30">
        <f t="shared" si="164"/>
        <v>0</v>
      </c>
      <c r="P1320" s="29">
        <f>SUM($N$12:N1320)</f>
        <v>4859.0261530809239</v>
      </c>
      <c r="Q1320" s="29">
        <f>SUM($O$12:O1320)</f>
        <v>1340.7984914856936</v>
      </c>
      <c r="R1320" s="29">
        <f t="shared" si="165"/>
        <v>1206.7186423371243</v>
      </c>
      <c r="S1320" s="29">
        <f t="shared" si="165"/>
        <v>1086.046778103412</v>
      </c>
      <c r="T1320" s="29">
        <f t="shared" si="160"/>
        <v>3772.9793749775117</v>
      </c>
    </row>
    <row r="1321" spans="3:20" x14ac:dyDescent="0.3">
      <c r="C1321" s="27" t="s">
        <v>23</v>
      </c>
      <c r="D1321" s="27">
        <v>1309</v>
      </c>
      <c r="E1321" s="27">
        <v>287</v>
      </c>
      <c r="F1321" s="28">
        <v>75.900000000000006</v>
      </c>
      <c r="G1321" s="29">
        <f t="shared" si="166"/>
        <v>-1.3888888888888099E-2</v>
      </c>
      <c r="H1321" s="29">
        <f t="shared" si="167"/>
        <v>-9.8705765783080324E-16</v>
      </c>
      <c r="I1321" s="29">
        <f t="shared" si="161"/>
        <v>21.083333333333336</v>
      </c>
      <c r="J1321" s="29">
        <f>'Data (2)'!$I$4*G1321</f>
        <v>-14.722222222221385</v>
      </c>
      <c r="K1321" s="29">
        <f>('Data (2)'!$E$4*1.225*I1321^2)/2</f>
        <v>184.20989387401571</v>
      </c>
      <c r="L1321" s="29">
        <f>J1321+K1321+'Data (2)'!$G$4</f>
        <v>304.66947165179431</v>
      </c>
      <c r="M1321" s="29">
        <f t="shared" si="162"/>
        <v>6.4234480273253309</v>
      </c>
      <c r="N1321" s="29">
        <f t="shared" si="163"/>
        <v>6.4234480273253309</v>
      </c>
      <c r="O1321" s="30">
        <f t="shared" si="164"/>
        <v>0</v>
      </c>
      <c r="P1321" s="29">
        <f>SUM($N$12:N1321)</f>
        <v>4865.4496011082492</v>
      </c>
      <c r="Q1321" s="29">
        <f>SUM($O$12:O1321)</f>
        <v>1340.7984914856936</v>
      </c>
      <c r="R1321" s="29">
        <f t="shared" si="165"/>
        <v>1206.7186423371243</v>
      </c>
      <c r="S1321" s="29">
        <f t="shared" si="165"/>
        <v>1086.046778103412</v>
      </c>
      <c r="T1321" s="29">
        <f t="shared" si="160"/>
        <v>3779.402823004837</v>
      </c>
    </row>
    <row r="1322" spans="3:20" x14ac:dyDescent="0.3">
      <c r="C1322" s="27" t="s">
        <v>23</v>
      </c>
      <c r="D1322" s="27">
        <v>1310</v>
      </c>
      <c r="E1322" s="27">
        <v>288</v>
      </c>
      <c r="F1322" s="28">
        <v>75.900000000000006</v>
      </c>
      <c r="G1322" s="29">
        <f t="shared" si="166"/>
        <v>-1.3888888888890073E-2</v>
      </c>
      <c r="H1322" s="29">
        <f t="shared" si="167"/>
        <v>-6.9444444444450365E-3</v>
      </c>
      <c r="I1322" s="29">
        <f t="shared" si="161"/>
        <v>21.083333333333336</v>
      </c>
      <c r="J1322" s="29">
        <f>'Data (2)'!$I$4*G1322</f>
        <v>-14.722222222223477</v>
      </c>
      <c r="K1322" s="29">
        <f>('Data (2)'!$E$4*1.225*I1322^2)/2</f>
        <v>184.20989387401571</v>
      </c>
      <c r="L1322" s="29">
        <f>J1322+K1322+'Data (2)'!$G$4</f>
        <v>304.66947165179226</v>
      </c>
      <c r="M1322" s="29">
        <f t="shared" si="162"/>
        <v>6.4234480273252874</v>
      </c>
      <c r="N1322" s="29">
        <f t="shared" si="163"/>
        <v>6.4234480273252874</v>
      </c>
      <c r="O1322" s="30">
        <f t="shared" si="164"/>
        <v>0</v>
      </c>
      <c r="P1322" s="29">
        <f>SUM($N$12:N1322)</f>
        <v>4871.8730491355745</v>
      </c>
      <c r="Q1322" s="29">
        <f>SUM($O$12:O1322)</f>
        <v>1340.7984914856936</v>
      </c>
      <c r="R1322" s="29">
        <f t="shared" si="165"/>
        <v>1206.7186423371243</v>
      </c>
      <c r="S1322" s="29">
        <f t="shared" si="165"/>
        <v>1086.046778103412</v>
      </c>
      <c r="T1322" s="29">
        <f t="shared" si="160"/>
        <v>3785.8262710321624</v>
      </c>
    </row>
    <row r="1323" spans="3:20" x14ac:dyDescent="0.3">
      <c r="C1323" s="27" t="s">
        <v>23</v>
      </c>
      <c r="D1323" s="27">
        <v>1311</v>
      </c>
      <c r="E1323" s="27">
        <v>289</v>
      </c>
      <c r="F1323" s="28">
        <v>75.8</v>
      </c>
      <c r="G1323" s="29">
        <f t="shared" si="166"/>
        <v>-2.7777777777778172E-2</v>
      </c>
      <c r="H1323" s="29">
        <f t="shared" si="167"/>
        <v>-1.3888888888888097E-2</v>
      </c>
      <c r="I1323" s="29">
        <f t="shared" si="161"/>
        <v>21.055555555555554</v>
      </c>
      <c r="J1323" s="29">
        <f>'Data (2)'!$I$4*G1323</f>
        <v>-29.444444444444862</v>
      </c>
      <c r="K1323" s="29">
        <f>('Data (2)'!$E$4*1.225*I1323^2)/2</f>
        <v>183.72481207300692</v>
      </c>
      <c r="L1323" s="29">
        <f>J1323+K1323+'Data (2)'!$G$4</f>
        <v>289.46216762856204</v>
      </c>
      <c r="M1323" s="29">
        <f t="shared" si="162"/>
        <v>6.0947867517347225</v>
      </c>
      <c r="N1323" s="29">
        <f t="shared" si="163"/>
        <v>6.0947867517347225</v>
      </c>
      <c r="O1323" s="30">
        <f t="shared" si="164"/>
        <v>0</v>
      </c>
      <c r="P1323" s="29">
        <f>SUM($N$12:N1323)</f>
        <v>4877.9678358873089</v>
      </c>
      <c r="Q1323" s="29">
        <f>SUM($O$12:O1323)</f>
        <v>1340.7984914856936</v>
      </c>
      <c r="R1323" s="29">
        <f t="shared" si="165"/>
        <v>1206.7186423371243</v>
      </c>
      <c r="S1323" s="29">
        <f t="shared" si="165"/>
        <v>1086.046778103412</v>
      </c>
      <c r="T1323" s="29">
        <f t="shared" si="160"/>
        <v>3791.9210577838967</v>
      </c>
    </row>
    <row r="1324" spans="3:20" x14ac:dyDescent="0.3">
      <c r="C1324" s="27" t="s">
        <v>23</v>
      </c>
      <c r="D1324" s="27">
        <v>1312</v>
      </c>
      <c r="E1324" s="27">
        <v>290</v>
      </c>
      <c r="F1324" s="28">
        <v>75.7</v>
      </c>
      <c r="G1324" s="29">
        <f t="shared" si="166"/>
        <v>-4.1666666666666269E-2</v>
      </c>
      <c r="H1324" s="29">
        <f t="shared" si="167"/>
        <v>-2.0833333333333138E-2</v>
      </c>
      <c r="I1324" s="29">
        <f t="shared" si="161"/>
        <v>21.027777777777779</v>
      </c>
      <c r="J1324" s="29">
        <f>'Data (2)'!$I$4*G1324</f>
        <v>-44.166666666666245</v>
      </c>
      <c r="K1324" s="29">
        <f>('Data (2)'!$E$4*1.225*I1324^2)/2</f>
        <v>183.24036979975176</v>
      </c>
      <c r="L1324" s="29">
        <f>J1324+K1324+'Data (2)'!$G$4</f>
        <v>274.25550313308554</v>
      </c>
      <c r="M1324" s="29">
        <f t="shared" si="162"/>
        <v>5.7669837742151602</v>
      </c>
      <c r="N1324" s="29">
        <f t="shared" si="163"/>
        <v>5.7669837742151602</v>
      </c>
      <c r="O1324" s="30">
        <f t="shared" si="164"/>
        <v>0</v>
      </c>
      <c r="P1324" s="29">
        <f>SUM($N$12:N1324)</f>
        <v>4883.7348196615239</v>
      </c>
      <c r="Q1324" s="29">
        <f>SUM($O$12:O1324)</f>
        <v>1340.7984914856936</v>
      </c>
      <c r="R1324" s="29">
        <f t="shared" si="165"/>
        <v>1206.7186423371243</v>
      </c>
      <c r="S1324" s="29">
        <f t="shared" si="165"/>
        <v>1086.046778103412</v>
      </c>
      <c r="T1324" s="29">
        <f t="shared" si="160"/>
        <v>3797.6880415581118</v>
      </c>
    </row>
    <row r="1325" spans="3:20" x14ac:dyDescent="0.3">
      <c r="C1325" s="27" t="s">
        <v>23</v>
      </c>
      <c r="D1325" s="27">
        <v>1313</v>
      </c>
      <c r="E1325" s="27">
        <v>291</v>
      </c>
      <c r="F1325" s="28">
        <v>75.5</v>
      </c>
      <c r="G1325" s="29">
        <f t="shared" si="166"/>
        <v>-6.9444444444444448E-2</v>
      </c>
      <c r="H1325" s="29">
        <f t="shared" si="167"/>
        <v>-1.3888888888889089E-2</v>
      </c>
      <c r="I1325" s="29">
        <f t="shared" si="161"/>
        <v>20.972222222222221</v>
      </c>
      <c r="J1325" s="29">
        <f>'Data (2)'!$I$4*G1325</f>
        <v>-73.611111111111114</v>
      </c>
      <c r="K1325" s="29">
        <f>('Data (2)'!$E$4*1.225*I1325^2)/2</f>
        <v>182.27340383650176</v>
      </c>
      <c r="L1325" s="29">
        <f>J1325+K1325+'Data (2)'!$G$4</f>
        <v>243.84409272539065</v>
      </c>
      <c r="M1325" s="29">
        <f t="shared" si="162"/>
        <v>5.1139525002130544</v>
      </c>
      <c r="N1325" s="29">
        <f t="shared" si="163"/>
        <v>5.1139525002130544</v>
      </c>
      <c r="O1325" s="30">
        <f t="shared" si="164"/>
        <v>0</v>
      </c>
      <c r="P1325" s="29">
        <f>SUM($N$12:N1325)</f>
        <v>4888.8487721617366</v>
      </c>
      <c r="Q1325" s="29">
        <f>SUM($O$12:O1325)</f>
        <v>1340.7984914856936</v>
      </c>
      <c r="R1325" s="29">
        <f t="shared" si="165"/>
        <v>1206.7186423371243</v>
      </c>
      <c r="S1325" s="29">
        <f t="shared" si="165"/>
        <v>1086.046778103412</v>
      </c>
      <c r="T1325" s="29">
        <f t="shared" si="160"/>
        <v>3802.8019940583245</v>
      </c>
    </row>
    <row r="1326" spans="3:20" x14ac:dyDescent="0.3">
      <c r="C1326" s="27" t="s">
        <v>23</v>
      </c>
      <c r="D1326" s="27">
        <v>1314</v>
      </c>
      <c r="E1326" s="27">
        <v>292</v>
      </c>
      <c r="F1326" s="28">
        <v>75.2</v>
      </c>
      <c r="G1326" s="29">
        <f t="shared" si="166"/>
        <v>-6.9444444444444448E-2</v>
      </c>
      <c r="H1326" s="29">
        <f t="shared" si="167"/>
        <v>0</v>
      </c>
      <c r="I1326" s="29">
        <f t="shared" si="161"/>
        <v>20.888888888888889</v>
      </c>
      <c r="J1326" s="29">
        <f>'Data (2)'!$I$4*G1326</f>
        <v>-73.611111111111114</v>
      </c>
      <c r="K1326" s="29">
        <f>('Data (2)'!$E$4*1.225*I1326^2)/2</f>
        <v>180.8277513497778</v>
      </c>
      <c r="L1326" s="29">
        <f>J1326+K1326+'Data (2)'!$G$4</f>
        <v>242.39844023866669</v>
      </c>
      <c r="M1326" s="29">
        <f t="shared" si="162"/>
        <v>5.0634340849854826</v>
      </c>
      <c r="N1326" s="29">
        <f t="shared" si="163"/>
        <v>5.0634340849854826</v>
      </c>
      <c r="O1326" s="30">
        <f t="shared" si="164"/>
        <v>0</v>
      </c>
      <c r="P1326" s="29">
        <f>SUM($N$12:N1326)</f>
        <v>4893.9122062467222</v>
      </c>
      <c r="Q1326" s="29">
        <f>SUM($O$12:O1326)</f>
        <v>1340.7984914856936</v>
      </c>
      <c r="R1326" s="29">
        <f t="shared" si="165"/>
        <v>1206.7186423371243</v>
      </c>
      <c r="S1326" s="29">
        <f t="shared" si="165"/>
        <v>1086.046778103412</v>
      </c>
      <c r="T1326" s="29">
        <f t="shared" si="160"/>
        <v>3807.8654281433101</v>
      </c>
    </row>
    <row r="1327" spans="3:20" x14ac:dyDescent="0.3">
      <c r="C1327" s="27" t="s">
        <v>23</v>
      </c>
      <c r="D1327" s="27">
        <v>1315</v>
      </c>
      <c r="E1327" s="27">
        <v>293</v>
      </c>
      <c r="F1327" s="28">
        <v>75</v>
      </c>
      <c r="G1327" s="29">
        <f t="shared" si="166"/>
        <v>-6.9444444444444448E-2</v>
      </c>
      <c r="H1327" s="29">
        <f t="shared" si="167"/>
        <v>-2.7777777777778165E-2</v>
      </c>
      <c r="I1327" s="29">
        <f t="shared" si="161"/>
        <v>20.833333333333332</v>
      </c>
      <c r="J1327" s="29">
        <f>'Data (2)'!$I$4*G1327</f>
        <v>-73.611111111111114</v>
      </c>
      <c r="K1327" s="29">
        <f>('Data (2)'!$E$4*1.225*I1327^2)/2</f>
        <v>179.86718066406249</v>
      </c>
      <c r="L1327" s="29">
        <f>J1327+K1327+'Data (2)'!$G$4</f>
        <v>241.43786955295138</v>
      </c>
      <c r="M1327" s="29">
        <f t="shared" si="162"/>
        <v>5.0299556156864869</v>
      </c>
      <c r="N1327" s="29">
        <f t="shared" si="163"/>
        <v>5.0299556156864869</v>
      </c>
      <c r="O1327" s="30">
        <f t="shared" si="164"/>
        <v>0</v>
      </c>
      <c r="P1327" s="29">
        <f>SUM($N$12:N1327)</f>
        <v>4898.9421618624083</v>
      </c>
      <c r="Q1327" s="29">
        <f>SUM($O$12:O1327)</f>
        <v>1340.7984914856936</v>
      </c>
      <c r="R1327" s="29">
        <f t="shared" si="165"/>
        <v>1206.7186423371243</v>
      </c>
      <c r="S1327" s="29">
        <f t="shared" si="165"/>
        <v>1086.046778103412</v>
      </c>
      <c r="T1327" s="29">
        <f t="shared" si="160"/>
        <v>3812.8953837589961</v>
      </c>
    </row>
    <row r="1328" spans="3:20" x14ac:dyDescent="0.3">
      <c r="C1328" s="27" t="s">
        <v>23</v>
      </c>
      <c r="D1328" s="27">
        <v>1316</v>
      </c>
      <c r="E1328" s="27">
        <v>294</v>
      </c>
      <c r="F1328" s="28">
        <v>74.7</v>
      </c>
      <c r="G1328" s="29">
        <f t="shared" si="166"/>
        <v>-0.12500000000000078</v>
      </c>
      <c r="H1328" s="29">
        <f t="shared" si="167"/>
        <v>-3.4722222222222224E-2</v>
      </c>
      <c r="I1328" s="29">
        <f t="shared" si="161"/>
        <v>20.75</v>
      </c>
      <c r="J1328" s="29">
        <f>'Data (2)'!$I$4*G1328</f>
        <v>-132.50000000000082</v>
      </c>
      <c r="K1328" s="29">
        <f>('Data (2)'!$E$4*1.225*I1328^2)/2</f>
        <v>178.43112109364063</v>
      </c>
      <c r="L1328" s="29">
        <f>J1328+K1328+'Data (2)'!$G$4</f>
        <v>181.11292109363981</v>
      </c>
      <c r="M1328" s="29">
        <f t="shared" si="162"/>
        <v>3.7580931126930257</v>
      </c>
      <c r="N1328" s="29">
        <f t="shared" si="163"/>
        <v>3.7580931126930257</v>
      </c>
      <c r="O1328" s="30">
        <f t="shared" si="164"/>
        <v>0</v>
      </c>
      <c r="P1328" s="29">
        <f>SUM($N$12:N1328)</f>
        <v>4902.7002549751014</v>
      </c>
      <c r="Q1328" s="29">
        <f>SUM($O$12:O1328)</f>
        <v>1340.7984914856936</v>
      </c>
      <c r="R1328" s="29">
        <f t="shared" si="165"/>
        <v>1206.7186423371243</v>
      </c>
      <c r="S1328" s="29">
        <f t="shared" si="165"/>
        <v>1086.046778103412</v>
      </c>
      <c r="T1328" s="29">
        <f t="shared" si="160"/>
        <v>3816.6534768716892</v>
      </c>
    </row>
    <row r="1329" spans="3:20" x14ac:dyDescent="0.3">
      <c r="C1329" s="27" t="s">
        <v>23</v>
      </c>
      <c r="D1329" s="27">
        <v>1317</v>
      </c>
      <c r="E1329" s="27">
        <v>295</v>
      </c>
      <c r="F1329" s="28">
        <v>74.099999999999994</v>
      </c>
      <c r="G1329" s="29">
        <f t="shared" si="166"/>
        <v>-0.1388888888888889</v>
      </c>
      <c r="H1329" s="29">
        <f t="shared" si="167"/>
        <v>6.9444444444450304E-3</v>
      </c>
      <c r="I1329" s="29">
        <f t="shared" si="161"/>
        <v>20.583333333333332</v>
      </c>
      <c r="J1329" s="29">
        <f>'Data (2)'!$I$4*G1329</f>
        <v>-147.22222222222223</v>
      </c>
      <c r="K1329" s="29">
        <f>('Data (2)'!$E$4*1.225*I1329^2)/2</f>
        <v>175.57626920214062</v>
      </c>
      <c r="L1329" s="29">
        <f>J1329+K1329+'Data (2)'!$G$4</f>
        <v>163.5358469799184</v>
      </c>
      <c r="M1329" s="29">
        <f t="shared" si="162"/>
        <v>3.3661128503366538</v>
      </c>
      <c r="N1329" s="29">
        <f t="shared" si="163"/>
        <v>3.3661128503366538</v>
      </c>
      <c r="O1329" s="30">
        <f t="shared" si="164"/>
        <v>0</v>
      </c>
      <c r="P1329" s="29">
        <f>SUM($N$12:N1329)</f>
        <v>4906.0663678254377</v>
      </c>
      <c r="Q1329" s="29">
        <f>SUM($O$12:O1329)</f>
        <v>1340.7984914856936</v>
      </c>
      <c r="R1329" s="29">
        <f t="shared" si="165"/>
        <v>1206.7186423371243</v>
      </c>
      <c r="S1329" s="29">
        <f t="shared" si="165"/>
        <v>1086.046778103412</v>
      </c>
      <c r="T1329" s="29">
        <f t="shared" si="160"/>
        <v>3820.0195897220256</v>
      </c>
    </row>
    <row r="1330" spans="3:20" x14ac:dyDescent="0.3">
      <c r="C1330" s="27" t="s">
        <v>23</v>
      </c>
      <c r="D1330" s="27">
        <v>1318</v>
      </c>
      <c r="E1330" s="27">
        <v>296</v>
      </c>
      <c r="F1330" s="28">
        <v>73.7</v>
      </c>
      <c r="G1330" s="29">
        <f t="shared" si="166"/>
        <v>-0.11111111111111072</v>
      </c>
      <c r="H1330" s="29">
        <f t="shared" si="167"/>
        <v>5.5555555555555358E-2</v>
      </c>
      <c r="I1330" s="29">
        <f t="shared" si="161"/>
        <v>20.472222222222221</v>
      </c>
      <c r="J1330" s="29">
        <f>'Data (2)'!$I$4*G1330</f>
        <v>-117.77777777777736</v>
      </c>
      <c r="K1330" s="29">
        <f>('Data (2)'!$E$4*1.225*I1330^2)/2</f>
        <v>173.68582516287674</v>
      </c>
      <c r="L1330" s="29">
        <f>J1330+K1330+'Data (2)'!$G$4</f>
        <v>191.0898473850994</v>
      </c>
      <c r="M1330" s="29">
        <f t="shared" si="162"/>
        <v>3.9120338200782849</v>
      </c>
      <c r="N1330" s="29">
        <f t="shared" si="163"/>
        <v>3.9120338200782849</v>
      </c>
      <c r="O1330" s="30">
        <f t="shared" si="164"/>
        <v>0</v>
      </c>
      <c r="P1330" s="29">
        <f>SUM($N$12:N1330)</f>
        <v>4909.978401645516</v>
      </c>
      <c r="Q1330" s="29">
        <f>SUM($O$12:O1330)</f>
        <v>1340.7984914856936</v>
      </c>
      <c r="R1330" s="29">
        <f t="shared" si="165"/>
        <v>1206.7186423371243</v>
      </c>
      <c r="S1330" s="29">
        <f t="shared" si="165"/>
        <v>1086.046778103412</v>
      </c>
      <c r="T1330" s="29">
        <f t="shared" si="160"/>
        <v>3823.9316235421038</v>
      </c>
    </row>
    <row r="1331" spans="3:20" x14ac:dyDescent="0.3">
      <c r="C1331" s="27" t="s">
        <v>23</v>
      </c>
      <c r="D1331" s="27">
        <v>1319</v>
      </c>
      <c r="E1331" s="27">
        <v>297</v>
      </c>
      <c r="F1331" s="28">
        <v>73.3</v>
      </c>
      <c r="G1331" s="29">
        <f t="shared" si="166"/>
        <v>-2.7777777777778172E-2</v>
      </c>
      <c r="H1331" s="29">
        <f t="shared" si="167"/>
        <v>0.10416666666666666</v>
      </c>
      <c r="I1331" s="29">
        <f t="shared" si="161"/>
        <v>20.361111111111111</v>
      </c>
      <c r="J1331" s="29">
        <f>'Data (2)'!$I$4*G1331</f>
        <v>-29.444444444444862</v>
      </c>
      <c r="K1331" s="29">
        <f>('Data (2)'!$E$4*1.225*I1331^2)/2</f>
        <v>171.80561356766842</v>
      </c>
      <c r="L1331" s="29">
        <f>J1331+K1331+'Data (2)'!$G$4</f>
        <v>277.54296912322354</v>
      </c>
      <c r="M1331" s="29">
        <f t="shared" si="162"/>
        <v>5.6510832324256342</v>
      </c>
      <c r="N1331" s="29">
        <f t="shared" si="163"/>
        <v>5.6510832324256342</v>
      </c>
      <c r="O1331" s="30">
        <f t="shared" si="164"/>
        <v>0</v>
      </c>
      <c r="P1331" s="29">
        <f>SUM($N$12:N1331)</f>
        <v>4915.6294848779416</v>
      </c>
      <c r="Q1331" s="29">
        <f>SUM($O$12:O1331)</f>
        <v>1340.7984914856936</v>
      </c>
      <c r="R1331" s="29">
        <f t="shared" si="165"/>
        <v>1206.7186423371243</v>
      </c>
      <c r="S1331" s="29">
        <f t="shared" si="165"/>
        <v>1086.046778103412</v>
      </c>
      <c r="T1331" s="29">
        <f t="shared" si="160"/>
        <v>3829.5827067745295</v>
      </c>
    </row>
    <row r="1332" spans="3:20" x14ac:dyDescent="0.3">
      <c r="C1332" s="27" t="s">
        <v>23</v>
      </c>
      <c r="D1332" s="27">
        <v>1320</v>
      </c>
      <c r="E1332" s="27">
        <v>298</v>
      </c>
      <c r="F1332" s="28">
        <v>73.5</v>
      </c>
      <c r="G1332" s="29">
        <f t="shared" si="166"/>
        <v>9.7222222222222612E-2</v>
      </c>
      <c r="H1332" s="29">
        <f t="shared" si="167"/>
        <v>0.1111111111111117</v>
      </c>
      <c r="I1332" s="29">
        <f t="shared" si="161"/>
        <v>20.416666666666668</v>
      </c>
      <c r="J1332" s="29">
        <f>'Data (2)'!$I$4*G1332</f>
        <v>103.05555555555597</v>
      </c>
      <c r="K1332" s="29">
        <f>('Data (2)'!$E$4*1.225*I1332^2)/2</f>
        <v>172.74444030976565</v>
      </c>
      <c r="L1332" s="29">
        <f>J1332+K1332+'Data (2)'!$G$4</f>
        <v>410.98179586532166</v>
      </c>
      <c r="M1332" s="29">
        <f t="shared" si="162"/>
        <v>8.3908783322503169</v>
      </c>
      <c r="N1332" s="29">
        <f t="shared" si="163"/>
        <v>8.3908783322503169</v>
      </c>
      <c r="O1332" s="30">
        <f t="shared" si="164"/>
        <v>0</v>
      </c>
      <c r="P1332" s="29">
        <f>SUM($N$12:N1332)</f>
        <v>4924.020363210192</v>
      </c>
      <c r="Q1332" s="29">
        <f>SUM($O$12:O1332)</f>
        <v>1340.7984914856936</v>
      </c>
      <c r="R1332" s="29">
        <f t="shared" si="165"/>
        <v>1206.7186423371243</v>
      </c>
      <c r="S1332" s="29">
        <f t="shared" si="165"/>
        <v>1086.046778103412</v>
      </c>
      <c r="T1332" s="29">
        <f t="shared" si="160"/>
        <v>3837.9735851067799</v>
      </c>
    </row>
    <row r="1333" spans="3:20" x14ac:dyDescent="0.3">
      <c r="C1333" s="27" t="s">
        <v>23</v>
      </c>
      <c r="D1333" s="27">
        <v>1321</v>
      </c>
      <c r="E1333" s="27">
        <v>299</v>
      </c>
      <c r="F1333" s="28">
        <v>74</v>
      </c>
      <c r="G1333" s="29">
        <f t="shared" si="166"/>
        <v>0.19444444444444522</v>
      </c>
      <c r="H1333" s="29">
        <f t="shared" si="167"/>
        <v>9.7222222222221627E-2</v>
      </c>
      <c r="I1333" s="29">
        <f t="shared" si="161"/>
        <v>20.555555555555554</v>
      </c>
      <c r="J1333" s="29">
        <f>'Data (2)'!$I$4*G1333</f>
        <v>206.11111111111194</v>
      </c>
      <c r="K1333" s="29">
        <f>('Data (2)'!$E$4*1.225*I1333^2)/2</f>
        <v>175.10269890069443</v>
      </c>
      <c r="L1333" s="29">
        <f>J1333+K1333+'Data (2)'!$G$4</f>
        <v>516.39561001180641</v>
      </c>
      <c r="M1333" s="29">
        <f t="shared" si="162"/>
        <v>10.614798650242687</v>
      </c>
      <c r="N1333" s="29">
        <f t="shared" si="163"/>
        <v>10.614798650242687</v>
      </c>
      <c r="O1333" s="30">
        <f t="shared" si="164"/>
        <v>0</v>
      </c>
      <c r="P1333" s="29">
        <f>SUM($N$12:N1333)</f>
        <v>4934.6351618604349</v>
      </c>
      <c r="Q1333" s="29">
        <f>SUM($O$12:O1333)</f>
        <v>1340.7984914856936</v>
      </c>
      <c r="R1333" s="29">
        <f t="shared" si="165"/>
        <v>1206.7186423371243</v>
      </c>
      <c r="S1333" s="29">
        <f t="shared" si="165"/>
        <v>1086.046778103412</v>
      </c>
      <c r="T1333" s="29">
        <f t="shared" si="160"/>
        <v>3848.5883837570227</v>
      </c>
    </row>
    <row r="1334" spans="3:20" x14ac:dyDescent="0.3">
      <c r="C1334" s="27" t="s">
        <v>23</v>
      </c>
      <c r="D1334" s="27">
        <v>1322</v>
      </c>
      <c r="E1334" s="27">
        <v>300</v>
      </c>
      <c r="F1334" s="28">
        <v>74.900000000000006</v>
      </c>
      <c r="G1334" s="29">
        <f t="shared" si="166"/>
        <v>0.29166666666666585</v>
      </c>
      <c r="H1334" s="29">
        <f t="shared" si="167"/>
        <v>9.7222222222221641E-2</v>
      </c>
      <c r="I1334" s="29">
        <f t="shared" si="161"/>
        <v>20.805555555555557</v>
      </c>
      <c r="J1334" s="29">
        <f>'Data (2)'!$I$4*G1334</f>
        <v>309.16666666666578</v>
      </c>
      <c r="K1334" s="29">
        <f>('Data (2)'!$E$4*1.225*I1334^2)/2</f>
        <v>179.38785461283513</v>
      </c>
      <c r="L1334" s="29">
        <f>J1334+K1334+'Data (2)'!$G$4</f>
        <v>623.736321279501</v>
      </c>
      <c r="M1334" s="29">
        <f t="shared" si="162"/>
        <v>12.977180684398508</v>
      </c>
      <c r="N1334" s="29">
        <f t="shared" si="163"/>
        <v>12.977180684398508</v>
      </c>
      <c r="O1334" s="30">
        <f t="shared" si="164"/>
        <v>0</v>
      </c>
      <c r="P1334" s="29">
        <f>SUM($N$12:N1334)</f>
        <v>4947.6123425448332</v>
      </c>
      <c r="Q1334" s="29">
        <f>SUM($O$12:O1334)</f>
        <v>1340.7984914856936</v>
      </c>
      <c r="R1334" s="29">
        <f t="shared" si="165"/>
        <v>1206.7186423371243</v>
      </c>
      <c r="S1334" s="29">
        <f t="shared" si="165"/>
        <v>1086.046778103412</v>
      </c>
      <c r="T1334" s="29">
        <f t="shared" si="160"/>
        <v>3861.565564441421</v>
      </c>
    </row>
    <row r="1335" spans="3:20" x14ac:dyDescent="0.3">
      <c r="C1335" s="27" t="s">
        <v>23</v>
      </c>
      <c r="D1335" s="27">
        <v>1323</v>
      </c>
      <c r="E1335" s="27">
        <v>301</v>
      </c>
      <c r="F1335" s="28">
        <v>76.099999999999994</v>
      </c>
      <c r="G1335" s="29">
        <f t="shared" si="166"/>
        <v>0.38888888888888851</v>
      </c>
      <c r="H1335" s="29">
        <f t="shared" si="167"/>
        <v>6.9444444444445447E-2</v>
      </c>
      <c r="I1335" s="29">
        <f t="shared" si="161"/>
        <v>21.138888888888886</v>
      </c>
      <c r="J1335" s="29">
        <f>'Data (2)'!$I$4*G1335</f>
        <v>412.22222222222183</v>
      </c>
      <c r="K1335" s="29">
        <f>('Data (2)'!$E$4*1.225*I1335^2)/2</f>
        <v>185.18197605929336</v>
      </c>
      <c r="L1335" s="29">
        <f>J1335+K1335+'Data (2)'!$G$4</f>
        <v>732.58599828151523</v>
      </c>
      <c r="M1335" s="29">
        <f t="shared" si="162"/>
        <v>15.486054019228696</v>
      </c>
      <c r="N1335" s="29">
        <f t="shared" si="163"/>
        <v>15.486054019228696</v>
      </c>
      <c r="O1335" s="30">
        <f t="shared" si="164"/>
        <v>0</v>
      </c>
      <c r="P1335" s="29">
        <f>SUM($N$12:N1335)</f>
        <v>4963.0983965640617</v>
      </c>
      <c r="Q1335" s="29">
        <f>SUM($O$12:O1335)</f>
        <v>1340.7984914856936</v>
      </c>
      <c r="R1335" s="29">
        <f t="shared" si="165"/>
        <v>1206.7186423371243</v>
      </c>
      <c r="S1335" s="29">
        <f t="shared" si="165"/>
        <v>1086.046778103412</v>
      </c>
      <c r="T1335" s="29">
        <f t="shared" si="160"/>
        <v>3877.0516184606495</v>
      </c>
    </row>
    <row r="1336" spans="3:20" x14ac:dyDescent="0.3">
      <c r="C1336" s="27" t="s">
        <v>23</v>
      </c>
      <c r="D1336" s="27">
        <v>1324</v>
      </c>
      <c r="E1336" s="27">
        <v>302</v>
      </c>
      <c r="F1336" s="28">
        <v>77.7</v>
      </c>
      <c r="G1336" s="29">
        <f t="shared" si="166"/>
        <v>0.43055555555555675</v>
      </c>
      <c r="H1336" s="29">
        <f t="shared" si="167"/>
        <v>-1.3888888888889089E-2</v>
      </c>
      <c r="I1336" s="29">
        <f t="shared" si="161"/>
        <v>21.583333333333332</v>
      </c>
      <c r="J1336" s="29">
        <f>'Data (2)'!$I$4*G1336</f>
        <v>456.38888888889016</v>
      </c>
      <c r="K1336" s="29">
        <f>('Data (2)'!$E$4*1.225*I1336^2)/2</f>
        <v>193.05072553801563</v>
      </c>
      <c r="L1336" s="29">
        <f>J1336+K1336+'Data (2)'!$G$4</f>
        <v>784.62141442690586</v>
      </c>
      <c r="M1336" s="29">
        <f t="shared" si="162"/>
        <v>16.934745528047383</v>
      </c>
      <c r="N1336" s="29">
        <f t="shared" si="163"/>
        <v>16.934745528047383</v>
      </c>
      <c r="O1336" s="30">
        <f t="shared" si="164"/>
        <v>0</v>
      </c>
      <c r="P1336" s="29">
        <f>SUM($N$12:N1336)</f>
        <v>4980.0331420921093</v>
      </c>
      <c r="Q1336" s="29">
        <f>SUM($O$12:O1336)</f>
        <v>1340.7984914856936</v>
      </c>
      <c r="R1336" s="29">
        <f t="shared" si="165"/>
        <v>1206.7186423371243</v>
      </c>
      <c r="S1336" s="29">
        <f t="shared" si="165"/>
        <v>1086.046778103412</v>
      </c>
      <c r="T1336" s="29">
        <f t="shared" si="160"/>
        <v>3893.9863639886971</v>
      </c>
    </row>
    <row r="1337" spans="3:20" x14ac:dyDescent="0.3">
      <c r="C1337" s="27" t="s">
        <v>23</v>
      </c>
      <c r="D1337" s="27">
        <v>1325</v>
      </c>
      <c r="E1337" s="27">
        <v>303</v>
      </c>
      <c r="F1337" s="28">
        <v>79.2</v>
      </c>
      <c r="G1337" s="29">
        <f t="shared" si="166"/>
        <v>0.36111111111111033</v>
      </c>
      <c r="H1337" s="29">
        <f t="shared" si="167"/>
        <v>-0.10416666666666766</v>
      </c>
      <c r="I1337" s="29">
        <f t="shared" si="161"/>
        <v>22</v>
      </c>
      <c r="J1337" s="29">
        <f>'Data (2)'!$I$4*G1337</f>
        <v>382.77777777777698</v>
      </c>
      <c r="K1337" s="29">
        <f>('Data (2)'!$E$4*1.225*I1337^2)/2</f>
        <v>200.57636837700002</v>
      </c>
      <c r="L1337" s="29">
        <f>J1337+K1337+'Data (2)'!$G$4</f>
        <v>718.53594615477709</v>
      </c>
      <c r="M1337" s="29">
        <f t="shared" si="162"/>
        <v>15.807790815405097</v>
      </c>
      <c r="N1337" s="29">
        <f t="shared" si="163"/>
        <v>15.807790815405097</v>
      </c>
      <c r="O1337" s="30">
        <f t="shared" si="164"/>
        <v>0</v>
      </c>
      <c r="P1337" s="29">
        <f>SUM($N$12:N1337)</f>
        <v>4995.8409329075148</v>
      </c>
      <c r="Q1337" s="29">
        <f>SUM($O$12:O1337)</f>
        <v>1340.7984914856936</v>
      </c>
      <c r="R1337" s="29">
        <f t="shared" si="165"/>
        <v>1206.7186423371243</v>
      </c>
      <c r="S1337" s="29">
        <f t="shared" si="165"/>
        <v>1086.046778103412</v>
      </c>
      <c r="T1337" s="29">
        <f t="shared" si="160"/>
        <v>3909.7941548041026</v>
      </c>
    </row>
    <row r="1338" spans="3:20" x14ac:dyDescent="0.3">
      <c r="C1338" s="27" t="s">
        <v>23</v>
      </c>
      <c r="D1338" s="27">
        <v>1326</v>
      </c>
      <c r="E1338" s="27">
        <v>304</v>
      </c>
      <c r="F1338" s="28">
        <v>80.3</v>
      </c>
      <c r="G1338" s="29">
        <f t="shared" si="166"/>
        <v>0.22222222222222143</v>
      </c>
      <c r="H1338" s="29">
        <f t="shared" si="167"/>
        <v>-0.13194444444444386</v>
      </c>
      <c r="I1338" s="29">
        <f t="shared" si="161"/>
        <v>22.305555555555554</v>
      </c>
      <c r="J1338" s="29">
        <f>'Data (2)'!$I$4*G1338</f>
        <v>235.55555555555472</v>
      </c>
      <c r="K1338" s="29">
        <f>('Data (2)'!$E$4*1.225*I1338^2)/2</f>
        <v>206.18662559433506</v>
      </c>
      <c r="L1338" s="29">
        <f>J1338+K1338+'Data (2)'!$G$4</f>
        <v>576.92398114988987</v>
      </c>
      <c r="M1338" s="29">
        <f t="shared" si="162"/>
        <v>12.868609912871154</v>
      </c>
      <c r="N1338" s="29">
        <f t="shared" si="163"/>
        <v>12.868609912871154</v>
      </c>
      <c r="O1338" s="30">
        <f t="shared" si="164"/>
        <v>0</v>
      </c>
      <c r="P1338" s="29">
        <f>SUM($N$12:N1338)</f>
        <v>5008.7095428203856</v>
      </c>
      <c r="Q1338" s="29">
        <f>SUM($O$12:O1338)</f>
        <v>1340.7984914856936</v>
      </c>
      <c r="R1338" s="29">
        <f t="shared" si="165"/>
        <v>1206.7186423371243</v>
      </c>
      <c r="S1338" s="29">
        <f t="shared" si="165"/>
        <v>1086.046778103412</v>
      </c>
      <c r="T1338" s="29">
        <f t="shared" si="160"/>
        <v>3922.6627647169735</v>
      </c>
    </row>
    <row r="1339" spans="3:20" x14ac:dyDescent="0.3">
      <c r="C1339" s="27" t="s">
        <v>23</v>
      </c>
      <c r="D1339" s="27">
        <v>1327</v>
      </c>
      <c r="E1339" s="27">
        <v>305</v>
      </c>
      <c r="F1339" s="28">
        <v>80.8</v>
      </c>
      <c r="G1339" s="29">
        <f t="shared" si="166"/>
        <v>9.7222222222222612E-2</v>
      </c>
      <c r="H1339" s="29">
        <f t="shared" si="167"/>
        <v>-9.7222222222221627E-2</v>
      </c>
      <c r="I1339" s="29">
        <f t="shared" si="161"/>
        <v>22.444444444444443</v>
      </c>
      <c r="J1339" s="29">
        <f>'Data (2)'!$I$4*G1339</f>
        <v>103.05555555555597</v>
      </c>
      <c r="K1339" s="29">
        <f>('Data (2)'!$E$4*1.225*I1339^2)/2</f>
        <v>208.76232362144444</v>
      </c>
      <c r="L1339" s="29">
        <f>J1339+K1339+'Data (2)'!$G$4</f>
        <v>446.99967917700042</v>
      </c>
      <c r="M1339" s="29">
        <f t="shared" si="162"/>
        <v>10.032659465972676</v>
      </c>
      <c r="N1339" s="29">
        <f t="shared" si="163"/>
        <v>10.032659465972676</v>
      </c>
      <c r="O1339" s="30">
        <f t="shared" si="164"/>
        <v>0</v>
      </c>
      <c r="P1339" s="29">
        <f>SUM($N$12:N1339)</f>
        <v>5018.7422022863584</v>
      </c>
      <c r="Q1339" s="29">
        <f>SUM($O$12:O1339)</f>
        <v>1340.7984914856936</v>
      </c>
      <c r="R1339" s="29">
        <f t="shared" si="165"/>
        <v>1206.7186423371243</v>
      </c>
      <c r="S1339" s="29">
        <f t="shared" si="165"/>
        <v>1086.046778103412</v>
      </c>
      <c r="T1339" s="29">
        <f t="shared" si="160"/>
        <v>3932.6954241829462</v>
      </c>
    </row>
    <row r="1340" spans="3:20" x14ac:dyDescent="0.3">
      <c r="C1340" s="27" t="s">
        <v>23</v>
      </c>
      <c r="D1340" s="27">
        <v>1328</v>
      </c>
      <c r="E1340" s="27">
        <v>306</v>
      </c>
      <c r="F1340" s="28">
        <v>81</v>
      </c>
      <c r="G1340" s="29">
        <f t="shared" si="166"/>
        <v>2.7777777777778172E-2</v>
      </c>
      <c r="H1340" s="29">
        <f t="shared" si="167"/>
        <v>-4.8611111111111306E-2</v>
      </c>
      <c r="I1340" s="29">
        <f t="shared" si="161"/>
        <v>22.5</v>
      </c>
      <c r="J1340" s="29">
        <f>'Data (2)'!$I$4*G1340</f>
        <v>29.444444444444862</v>
      </c>
      <c r="K1340" s="29">
        <f>('Data (2)'!$E$4*1.225*I1340^2)/2</f>
        <v>209.79707952656253</v>
      </c>
      <c r="L1340" s="29">
        <f>J1340+K1340+'Data (2)'!$G$4</f>
        <v>374.42332397100739</v>
      </c>
      <c r="M1340" s="29">
        <f t="shared" si="162"/>
        <v>8.4245247893476662</v>
      </c>
      <c r="N1340" s="29">
        <f t="shared" si="163"/>
        <v>8.4245247893476662</v>
      </c>
      <c r="O1340" s="30">
        <f t="shared" si="164"/>
        <v>0</v>
      </c>
      <c r="P1340" s="29">
        <f>SUM($N$12:N1340)</f>
        <v>5027.1667270757061</v>
      </c>
      <c r="Q1340" s="29">
        <f>SUM($O$12:O1340)</f>
        <v>1340.7984914856936</v>
      </c>
      <c r="R1340" s="29">
        <f t="shared" si="165"/>
        <v>1206.7186423371243</v>
      </c>
      <c r="S1340" s="29">
        <f t="shared" si="165"/>
        <v>1086.046778103412</v>
      </c>
      <c r="T1340" s="29">
        <f t="shared" si="160"/>
        <v>3941.119948972294</v>
      </c>
    </row>
    <row r="1341" spans="3:20" x14ac:dyDescent="0.3">
      <c r="C1341" s="27" t="s">
        <v>23</v>
      </c>
      <c r="D1341" s="27">
        <v>1329</v>
      </c>
      <c r="E1341" s="27">
        <v>307</v>
      </c>
      <c r="F1341" s="28">
        <v>81</v>
      </c>
      <c r="G1341" s="29">
        <f t="shared" si="166"/>
        <v>0</v>
      </c>
      <c r="H1341" s="29">
        <f t="shared" si="167"/>
        <v>-1.3888888888889086E-2</v>
      </c>
      <c r="I1341" s="29">
        <f t="shared" si="161"/>
        <v>22.5</v>
      </c>
      <c r="J1341" s="29">
        <f>'Data (2)'!$I$4*G1341</f>
        <v>0</v>
      </c>
      <c r="K1341" s="29">
        <f>('Data (2)'!$E$4*1.225*I1341^2)/2</f>
        <v>209.79707952656253</v>
      </c>
      <c r="L1341" s="29">
        <f>J1341+K1341+'Data (2)'!$G$4</f>
        <v>344.97887952656254</v>
      </c>
      <c r="M1341" s="29">
        <f t="shared" si="162"/>
        <v>7.7620247893476568</v>
      </c>
      <c r="N1341" s="29">
        <f t="shared" si="163"/>
        <v>7.7620247893476568</v>
      </c>
      <c r="O1341" s="30">
        <f t="shared" si="164"/>
        <v>0</v>
      </c>
      <c r="P1341" s="29">
        <f>SUM($N$12:N1341)</f>
        <v>5034.9287518650535</v>
      </c>
      <c r="Q1341" s="29">
        <f>SUM($O$12:O1341)</f>
        <v>1340.7984914856936</v>
      </c>
      <c r="R1341" s="29">
        <f t="shared" si="165"/>
        <v>1206.7186423371243</v>
      </c>
      <c r="S1341" s="29">
        <f t="shared" si="165"/>
        <v>1086.046778103412</v>
      </c>
      <c r="T1341" s="29">
        <f t="shared" si="160"/>
        <v>3948.8819737616413</v>
      </c>
    </row>
    <row r="1342" spans="3:20" x14ac:dyDescent="0.3">
      <c r="C1342" s="27" t="s">
        <v>23</v>
      </c>
      <c r="D1342" s="27">
        <v>1330</v>
      </c>
      <c r="E1342" s="27">
        <v>308</v>
      </c>
      <c r="F1342" s="28">
        <v>81</v>
      </c>
      <c r="G1342" s="29">
        <f t="shared" si="166"/>
        <v>0</v>
      </c>
      <c r="H1342" s="29">
        <f t="shared" si="167"/>
        <v>0</v>
      </c>
      <c r="I1342" s="29">
        <f t="shared" si="161"/>
        <v>22.5</v>
      </c>
      <c r="J1342" s="29">
        <f>'Data (2)'!$I$4*G1342</f>
        <v>0</v>
      </c>
      <c r="K1342" s="29">
        <f>('Data (2)'!$E$4*1.225*I1342^2)/2</f>
        <v>209.79707952656253</v>
      </c>
      <c r="L1342" s="29">
        <f>J1342+K1342+'Data (2)'!$G$4</f>
        <v>344.97887952656254</v>
      </c>
      <c r="M1342" s="29">
        <f t="shared" si="162"/>
        <v>7.7620247893476568</v>
      </c>
      <c r="N1342" s="29">
        <f t="shared" si="163"/>
        <v>7.7620247893476568</v>
      </c>
      <c r="O1342" s="30">
        <f t="shared" si="164"/>
        <v>0</v>
      </c>
      <c r="P1342" s="29">
        <f>SUM($N$12:N1342)</f>
        <v>5042.6907766544009</v>
      </c>
      <c r="Q1342" s="29">
        <f>SUM($O$12:O1342)</f>
        <v>1340.7984914856936</v>
      </c>
      <c r="R1342" s="29">
        <f t="shared" si="165"/>
        <v>1206.7186423371243</v>
      </c>
      <c r="S1342" s="29">
        <f t="shared" si="165"/>
        <v>1086.046778103412</v>
      </c>
      <c r="T1342" s="29">
        <f t="shared" si="160"/>
        <v>3956.6439985509887</v>
      </c>
    </row>
    <row r="1343" spans="3:20" x14ac:dyDescent="0.3">
      <c r="C1343" s="27" t="s">
        <v>23</v>
      </c>
      <c r="D1343" s="27">
        <v>1331</v>
      </c>
      <c r="E1343" s="27">
        <v>309</v>
      </c>
      <c r="F1343" s="28">
        <v>81</v>
      </c>
      <c r="G1343" s="29">
        <f t="shared" si="166"/>
        <v>0</v>
      </c>
      <c r="H1343" s="29">
        <f t="shared" si="167"/>
        <v>-6.9444444444440494E-3</v>
      </c>
      <c r="I1343" s="29">
        <f t="shared" si="161"/>
        <v>22.5</v>
      </c>
      <c r="J1343" s="29">
        <f>'Data (2)'!$I$4*G1343</f>
        <v>0</v>
      </c>
      <c r="K1343" s="29">
        <f>('Data (2)'!$E$4*1.225*I1343^2)/2</f>
        <v>209.79707952656253</v>
      </c>
      <c r="L1343" s="29">
        <f>J1343+K1343+'Data (2)'!$G$4</f>
        <v>344.97887952656254</v>
      </c>
      <c r="M1343" s="29">
        <f t="shared" si="162"/>
        <v>7.7620247893476568</v>
      </c>
      <c r="N1343" s="29">
        <f t="shared" si="163"/>
        <v>7.7620247893476568</v>
      </c>
      <c r="O1343" s="30">
        <f t="shared" si="164"/>
        <v>0</v>
      </c>
      <c r="P1343" s="29">
        <f>SUM($N$12:N1343)</f>
        <v>5050.4528014437483</v>
      </c>
      <c r="Q1343" s="29">
        <f>SUM($O$12:O1343)</f>
        <v>1340.7984914856936</v>
      </c>
      <c r="R1343" s="29">
        <f t="shared" si="165"/>
        <v>1206.7186423371243</v>
      </c>
      <c r="S1343" s="29">
        <f t="shared" si="165"/>
        <v>1086.046778103412</v>
      </c>
      <c r="T1343" s="29">
        <f t="shared" si="160"/>
        <v>3964.4060233403361</v>
      </c>
    </row>
    <row r="1344" spans="3:20" x14ac:dyDescent="0.3">
      <c r="C1344" s="27" t="s">
        <v>23</v>
      </c>
      <c r="D1344" s="27">
        <v>1332</v>
      </c>
      <c r="E1344" s="27">
        <v>310</v>
      </c>
      <c r="F1344" s="28">
        <v>81</v>
      </c>
      <c r="G1344" s="29">
        <f t="shared" si="166"/>
        <v>-1.3888888888888099E-2</v>
      </c>
      <c r="H1344" s="29">
        <f t="shared" si="167"/>
        <v>-2.7777777777778172E-2</v>
      </c>
      <c r="I1344" s="29">
        <f t="shared" si="161"/>
        <v>22.5</v>
      </c>
      <c r="J1344" s="29">
        <f>'Data (2)'!$I$4*G1344</f>
        <v>-14.722222222221385</v>
      </c>
      <c r="K1344" s="29">
        <f>('Data (2)'!$E$4*1.225*I1344^2)/2</f>
        <v>209.79707952656253</v>
      </c>
      <c r="L1344" s="29">
        <f>J1344+K1344+'Data (2)'!$G$4</f>
        <v>330.25665730434116</v>
      </c>
      <c r="M1344" s="29">
        <f t="shared" si="162"/>
        <v>7.4307747893476765</v>
      </c>
      <c r="N1344" s="29">
        <f t="shared" si="163"/>
        <v>7.4307747893476765</v>
      </c>
      <c r="O1344" s="30">
        <f t="shared" si="164"/>
        <v>0</v>
      </c>
      <c r="P1344" s="29">
        <f>SUM($N$12:N1344)</f>
        <v>5057.8835762330964</v>
      </c>
      <c r="Q1344" s="29">
        <f>SUM($O$12:O1344)</f>
        <v>1340.7984914856936</v>
      </c>
      <c r="R1344" s="29">
        <f t="shared" si="165"/>
        <v>1206.7186423371243</v>
      </c>
      <c r="S1344" s="29">
        <f t="shared" si="165"/>
        <v>1086.046778103412</v>
      </c>
      <c r="T1344" s="29">
        <f t="shared" si="160"/>
        <v>3971.8367981296842</v>
      </c>
    </row>
    <row r="1345" spans="3:20" x14ac:dyDescent="0.3">
      <c r="C1345" s="27" t="s">
        <v>23</v>
      </c>
      <c r="D1345" s="27">
        <v>1333</v>
      </c>
      <c r="E1345" s="27">
        <v>311</v>
      </c>
      <c r="F1345" s="28">
        <v>80.900000000000006</v>
      </c>
      <c r="G1345" s="29">
        <f t="shared" si="166"/>
        <v>-5.5555555555556344E-2</v>
      </c>
      <c r="H1345" s="29">
        <f t="shared" si="167"/>
        <v>-3.4722222222223209E-2</v>
      </c>
      <c r="I1345" s="29">
        <f t="shared" si="161"/>
        <v>22.472222222222225</v>
      </c>
      <c r="J1345" s="29">
        <f>'Data (2)'!$I$4*G1345</f>
        <v>-58.888888888889724</v>
      </c>
      <c r="K1345" s="29">
        <f>('Data (2)'!$E$4*1.225*I1345^2)/2</f>
        <v>209.27938181012681</v>
      </c>
      <c r="L1345" s="29">
        <f>J1345+K1345+'Data (2)'!$G$4</f>
        <v>285.57229292123708</v>
      </c>
      <c r="M1345" s="29">
        <f t="shared" si="162"/>
        <v>6.4174440270355779</v>
      </c>
      <c r="N1345" s="29">
        <f t="shared" si="163"/>
        <v>6.4174440270355779</v>
      </c>
      <c r="O1345" s="30">
        <f t="shared" si="164"/>
        <v>0</v>
      </c>
      <c r="P1345" s="29">
        <f>SUM($N$12:N1345)</f>
        <v>5064.3010202601317</v>
      </c>
      <c r="Q1345" s="29">
        <f>SUM($O$12:O1345)</f>
        <v>1340.7984914856936</v>
      </c>
      <c r="R1345" s="29">
        <f t="shared" si="165"/>
        <v>1206.7186423371243</v>
      </c>
      <c r="S1345" s="29">
        <f t="shared" si="165"/>
        <v>1086.046778103412</v>
      </c>
      <c r="T1345" s="29">
        <f t="shared" si="160"/>
        <v>3978.2542421567196</v>
      </c>
    </row>
    <row r="1346" spans="3:20" x14ac:dyDescent="0.3">
      <c r="C1346" s="27" t="s">
        <v>23</v>
      </c>
      <c r="D1346" s="27">
        <v>1334</v>
      </c>
      <c r="E1346" s="27">
        <v>312</v>
      </c>
      <c r="F1346" s="28">
        <v>80.599999999999994</v>
      </c>
      <c r="G1346" s="29">
        <f t="shared" si="166"/>
        <v>-8.3333333333334522E-2</v>
      </c>
      <c r="H1346" s="29">
        <f t="shared" si="167"/>
        <v>-1.3888888888888097E-2</v>
      </c>
      <c r="I1346" s="29">
        <f t="shared" si="161"/>
        <v>22.388888888888886</v>
      </c>
      <c r="J1346" s="29">
        <f>'Data (2)'!$I$4*G1346</f>
        <v>-88.333333333334593</v>
      </c>
      <c r="K1346" s="29">
        <f>('Data (2)'!$E$4*1.225*I1346^2)/2</f>
        <v>207.73012582734023</v>
      </c>
      <c r="L1346" s="29">
        <f>J1346+K1346+'Data (2)'!$G$4</f>
        <v>254.57859249400565</v>
      </c>
      <c r="M1346" s="29">
        <f t="shared" si="162"/>
        <v>5.6997318208380143</v>
      </c>
      <c r="N1346" s="29">
        <f t="shared" si="163"/>
        <v>5.6997318208380143</v>
      </c>
      <c r="O1346" s="30">
        <f t="shared" si="164"/>
        <v>0</v>
      </c>
      <c r="P1346" s="29">
        <f>SUM($N$12:N1346)</f>
        <v>5070.0007520809695</v>
      </c>
      <c r="Q1346" s="29">
        <f>SUM($O$12:O1346)</f>
        <v>1340.7984914856936</v>
      </c>
      <c r="R1346" s="29">
        <f t="shared" si="165"/>
        <v>1206.7186423371243</v>
      </c>
      <c r="S1346" s="29">
        <f t="shared" si="165"/>
        <v>1086.046778103412</v>
      </c>
      <c r="T1346" s="29">
        <f t="shared" si="160"/>
        <v>3983.9539739775573</v>
      </c>
    </row>
    <row r="1347" spans="3:20" x14ac:dyDescent="0.3">
      <c r="C1347" s="27" t="s">
        <v>23</v>
      </c>
      <c r="D1347" s="27">
        <v>1335</v>
      </c>
      <c r="E1347" s="27">
        <v>313</v>
      </c>
      <c r="F1347" s="28">
        <v>80.3</v>
      </c>
      <c r="G1347" s="29">
        <f t="shared" si="166"/>
        <v>-8.3333333333332538E-2</v>
      </c>
      <c r="H1347" s="29">
        <f t="shared" si="167"/>
        <v>1.3888888888890075E-2</v>
      </c>
      <c r="I1347" s="29">
        <f t="shared" si="161"/>
        <v>22.305555555555554</v>
      </c>
      <c r="J1347" s="29">
        <f>'Data (2)'!$I$4*G1347</f>
        <v>-88.33333333333249</v>
      </c>
      <c r="K1347" s="29">
        <f>('Data (2)'!$E$4*1.225*I1347^2)/2</f>
        <v>206.18662559433506</v>
      </c>
      <c r="L1347" s="29">
        <f>J1347+K1347+'Data (2)'!$G$4</f>
        <v>253.03509226100257</v>
      </c>
      <c r="M1347" s="29">
        <f t="shared" si="162"/>
        <v>5.6440883079329174</v>
      </c>
      <c r="N1347" s="29">
        <f t="shared" si="163"/>
        <v>5.6440883079329174</v>
      </c>
      <c r="O1347" s="30">
        <f t="shared" si="164"/>
        <v>0</v>
      </c>
      <c r="P1347" s="29">
        <f>SUM($N$12:N1347)</f>
        <v>5075.6448403889026</v>
      </c>
      <c r="Q1347" s="29">
        <f>SUM($O$12:O1347)</f>
        <v>1340.7984914856936</v>
      </c>
      <c r="R1347" s="29">
        <f t="shared" si="165"/>
        <v>1206.7186423371243</v>
      </c>
      <c r="S1347" s="29">
        <f t="shared" si="165"/>
        <v>1086.046778103412</v>
      </c>
      <c r="T1347" s="29">
        <f t="shared" si="160"/>
        <v>3989.5980622854904</v>
      </c>
    </row>
    <row r="1348" spans="3:20" x14ac:dyDescent="0.3">
      <c r="C1348" s="27" t="s">
        <v>23</v>
      </c>
      <c r="D1348" s="27">
        <v>1336</v>
      </c>
      <c r="E1348" s="27">
        <v>314</v>
      </c>
      <c r="F1348" s="28">
        <v>80</v>
      </c>
      <c r="G1348" s="29">
        <f t="shared" si="166"/>
        <v>-5.5555555555554373E-2</v>
      </c>
      <c r="H1348" s="29">
        <f t="shared" si="167"/>
        <v>2.7777777777777183E-2</v>
      </c>
      <c r="I1348" s="29">
        <f t="shared" si="161"/>
        <v>22.222222222222221</v>
      </c>
      <c r="J1348" s="29">
        <f>'Data (2)'!$I$4*G1348</f>
        <v>-58.888888888887635</v>
      </c>
      <c r="K1348" s="29">
        <f>('Data (2)'!$E$4*1.225*I1348^2)/2</f>
        <v>204.64888111111111</v>
      </c>
      <c r="L1348" s="29">
        <f>J1348+K1348+'Data (2)'!$G$4</f>
        <v>280.94179222222351</v>
      </c>
      <c r="M1348" s="29">
        <f t="shared" si="162"/>
        <v>6.2431509382716328</v>
      </c>
      <c r="N1348" s="29">
        <f t="shared" si="163"/>
        <v>6.2431509382716328</v>
      </c>
      <c r="O1348" s="30">
        <f t="shared" si="164"/>
        <v>0</v>
      </c>
      <c r="P1348" s="29">
        <f>SUM($N$12:N1348)</f>
        <v>5081.8879913271739</v>
      </c>
      <c r="Q1348" s="29">
        <f>SUM($O$12:O1348)</f>
        <v>1340.7984914856936</v>
      </c>
      <c r="R1348" s="29">
        <f t="shared" si="165"/>
        <v>1206.7186423371243</v>
      </c>
      <c r="S1348" s="29">
        <f t="shared" si="165"/>
        <v>1086.046778103412</v>
      </c>
      <c r="T1348" s="29">
        <f t="shared" si="160"/>
        <v>3995.8412132237618</v>
      </c>
    </row>
    <row r="1349" spans="3:20" x14ac:dyDescent="0.3">
      <c r="C1349" s="27" t="s">
        <v>23</v>
      </c>
      <c r="D1349" s="27">
        <v>1337</v>
      </c>
      <c r="E1349" s="27">
        <v>315</v>
      </c>
      <c r="F1349" s="28">
        <v>79.900000000000006</v>
      </c>
      <c r="G1349" s="29">
        <f t="shared" si="166"/>
        <v>-2.7777777777778172E-2</v>
      </c>
      <c r="H1349" s="29">
        <f t="shared" si="167"/>
        <v>2.0833333333332149E-2</v>
      </c>
      <c r="I1349" s="29">
        <f t="shared" si="161"/>
        <v>22.194444444444446</v>
      </c>
      <c r="J1349" s="29">
        <f>'Data (2)'!$I$4*G1349</f>
        <v>-29.444444444444862</v>
      </c>
      <c r="K1349" s="29">
        <f>('Data (2)'!$E$4*1.225*I1349^2)/2</f>
        <v>204.13757867221011</v>
      </c>
      <c r="L1349" s="29">
        <f>J1349+K1349+'Data (2)'!$G$4</f>
        <v>309.87493422776527</v>
      </c>
      <c r="M1349" s="29">
        <f t="shared" si="162"/>
        <v>6.8775020124440136</v>
      </c>
      <c r="N1349" s="29">
        <f t="shared" si="163"/>
        <v>6.8775020124440136</v>
      </c>
      <c r="O1349" s="30">
        <f t="shared" si="164"/>
        <v>0</v>
      </c>
      <c r="P1349" s="29">
        <f>SUM($N$12:N1349)</f>
        <v>5088.7654933396179</v>
      </c>
      <c r="Q1349" s="29">
        <f>SUM($O$12:O1349)</f>
        <v>1340.7984914856936</v>
      </c>
      <c r="R1349" s="29">
        <f t="shared" si="165"/>
        <v>1206.7186423371243</v>
      </c>
      <c r="S1349" s="29">
        <f t="shared" si="165"/>
        <v>1086.046778103412</v>
      </c>
      <c r="T1349" s="29">
        <f t="shared" si="160"/>
        <v>4002.7187152362058</v>
      </c>
    </row>
    <row r="1350" spans="3:20" x14ac:dyDescent="0.3">
      <c r="C1350" s="27" t="s">
        <v>23</v>
      </c>
      <c r="D1350" s="27">
        <v>1338</v>
      </c>
      <c r="E1350" s="27">
        <v>316</v>
      </c>
      <c r="F1350" s="28">
        <v>79.8</v>
      </c>
      <c r="G1350" s="29">
        <f t="shared" si="166"/>
        <v>-1.3888888888890073E-2</v>
      </c>
      <c r="H1350" s="29">
        <f t="shared" si="167"/>
        <v>1.3888888888889086E-2</v>
      </c>
      <c r="I1350" s="29">
        <f t="shared" si="161"/>
        <v>22.166666666666664</v>
      </c>
      <c r="J1350" s="29">
        <f>'Data (2)'!$I$4*G1350</f>
        <v>-14.722222222223477</v>
      </c>
      <c r="K1350" s="29">
        <f>('Data (2)'!$E$4*1.225*I1350^2)/2</f>
        <v>203.62691576106249</v>
      </c>
      <c r="L1350" s="29">
        <f>J1350+K1350+'Data (2)'!$G$4</f>
        <v>324.08649353883902</v>
      </c>
      <c r="M1350" s="29">
        <f t="shared" si="162"/>
        <v>7.1839172734442647</v>
      </c>
      <c r="N1350" s="29">
        <f t="shared" si="163"/>
        <v>7.1839172734442647</v>
      </c>
      <c r="O1350" s="30">
        <f t="shared" si="164"/>
        <v>0</v>
      </c>
      <c r="P1350" s="29">
        <f>SUM($N$12:N1350)</f>
        <v>5095.9494106130624</v>
      </c>
      <c r="Q1350" s="29">
        <f>SUM($O$12:O1350)</f>
        <v>1340.7984914856936</v>
      </c>
      <c r="R1350" s="29">
        <f t="shared" si="165"/>
        <v>1206.7186423371243</v>
      </c>
      <c r="S1350" s="29">
        <f t="shared" si="165"/>
        <v>1086.046778103412</v>
      </c>
      <c r="T1350" s="29">
        <f t="shared" si="160"/>
        <v>4009.9026325096502</v>
      </c>
    </row>
    <row r="1351" spans="3:20" x14ac:dyDescent="0.3">
      <c r="C1351" s="27" t="s">
        <v>23</v>
      </c>
      <c r="D1351" s="27">
        <v>1339</v>
      </c>
      <c r="E1351" s="27">
        <v>317</v>
      </c>
      <c r="F1351" s="28">
        <v>79.8</v>
      </c>
      <c r="G1351" s="29">
        <f t="shared" si="166"/>
        <v>0</v>
      </c>
      <c r="H1351" s="29">
        <f t="shared" si="167"/>
        <v>1.3888888888890073E-2</v>
      </c>
      <c r="I1351" s="29">
        <f t="shared" si="161"/>
        <v>22.166666666666664</v>
      </c>
      <c r="J1351" s="29">
        <f>'Data (2)'!$I$4*G1351</f>
        <v>0</v>
      </c>
      <c r="K1351" s="29">
        <f>('Data (2)'!$E$4*1.225*I1351^2)/2</f>
        <v>203.62691576106249</v>
      </c>
      <c r="L1351" s="29">
        <f>J1351+K1351+'Data (2)'!$G$4</f>
        <v>338.8087157610625</v>
      </c>
      <c r="M1351" s="29">
        <f t="shared" si="162"/>
        <v>7.5102598660368844</v>
      </c>
      <c r="N1351" s="29">
        <f t="shared" si="163"/>
        <v>7.5102598660368844</v>
      </c>
      <c r="O1351" s="30">
        <f t="shared" si="164"/>
        <v>0</v>
      </c>
      <c r="P1351" s="29">
        <f>SUM($N$12:N1351)</f>
        <v>5103.4596704790993</v>
      </c>
      <c r="Q1351" s="29">
        <f>SUM($O$12:O1351)</f>
        <v>1340.7984914856936</v>
      </c>
      <c r="R1351" s="29">
        <f t="shared" si="165"/>
        <v>1206.7186423371243</v>
      </c>
      <c r="S1351" s="29">
        <f t="shared" si="165"/>
        <v>1086.046778103412</v>
      </c>
      <c r="T1351" s="29">
        <f t="shared" si="160"/>
        <v>4017.4128923756871</v>
      </c>
    </row>
    <row r="1352" spans="3:20" x14ac:dyDescent="0.3">
      <c r="C1352" s="27" t="s">
        <v>23</v>
      </c>
      <c r="D1352" s="27">
        <v>1340</v>
      </c>
      <c r="E1352" s="27">
        <v>318</v>
      </c>
      <c r="F1352" s="28">
        <v>79.8</v>
      </c>
      <c r="G1352" s="29">
        <f t="shared" si="166"/>
        <v>1.3888888888890073E-2</v>
      </c>
      <c r="H1352" s="29">
        <f t="shared" si="167"/>
        <v>1.3888888888889086E-2</v>
      </c>
      <c r="I1352" s="29">
        <f t="shared" si="161"/>
        <v>22.166666666666664</v>
      </c>
      <c r="J1352" s="29">
        <f>'Data (2)'!$I$4*G1352</f>
        <v>14.722222222223477</v>
      </c>
      <c r="K1352" s="29">
        <f>('Data (2)'!$E$4*1.225*I1352^2)/2</f>
        <v>203.62691576106249</v>
      </c>
      <c r="L1352" s="29">
        <f>J1352+K1352+'Data (2)'!$G$4</f>
        <v>353.53093798328598</v>
      </c>
      <c r="M1352" s="29">
        <f t="shared" si="162"/>
        <v>7.8366024586295051</v>
      </c>
      <c r="N1352" s="29">
        <f t="shared" si="163"/>
        <v>7.8366024586295051</v>
      </c>
      <c r="O1352" s="30">
        <f t="shared" si="164"/>
        <v>0</v>
      </c>
      <c r="P1352" s="29">
        <f>SUM($N$12:N1352)</f>
        <v>5111.2962729377286</v>
      </c>
      <c r="Q1352" s="29">
        <f>SUM($O$12:O1352)</f>
        <v>1340.7984914856936</v>
      </c>
      <c r="R1352" s="29">
        <f t="shared" si="165"/>
        <v>1206.7186423371243</v>
      </c>
      <c r="S1352" s="29">
        <f t="shared" si="165"/>
        <v>1086.046778103412</v>
      </c>
      <c r="T1352" s="29">
        <f t="shared" si="160"/>
        <v>4025.2494948343165</v>
      </c>
    </row>
    <row r="1353" spans="3:20" x14ac:dyDescent="0.3">
      <c r="C1353" s="27" t="s">
        <v>23</v>
      </c>
      <c r="D1353" s="27">
        <v>1341</v>
      </c>
      <c r="E1353" s="27">
        <v>319</v>
      </c>
      <c r="F1353" s="28">
        <v>79.900000000000006</v>
      </c>
      <c r="G1353" s="29">
        <f t="shared" si="166"/>
        <v>2.7777777777778172E-2</v>
      </c>
      <c r="H1353" s="29">
        <f t="shared" si="167"/>
        <v>2.7777777777777186E-2</v>
      </c>
      <c r="I1353" s="29">
        <f t="shared" si="161"/>
        <v>22.194444444444446</v>
      </c>
      <c r="J1353" s="29">
        <f>'Data (2)'!$I$4*G1353</f>
        <v>29.444444444444862</v>
      </c>
      <c r="K1353" s="29">
        <f>('Data (2)'!$E$4*1.225*I1353^2)/2</f>
        <v>204.13757867221011</v>
      </c>
      <c r="L1353" s="29">
        <f>J1353+K1353+'Data (2)'!$G$4</f>
        <v>368.76382311665498</v>
      </c>
      <c r="M1353" s="29">
        <f t="shared" si="162"/>
        <v>8.1845081852835371</v>
      </c>
      <c r="N1353" s="29">
        <f t="shared" si="163"/>
        <v>8.1845081852835371</v>
      </c>
      <c r="O1353" s="30">
        <f t="shared" si="164"/>
        <v>0</v>
      </c>
      <c r="P1353" s="29">
        <f>SUM($N$12:N1353)</f>
        <v>5119.4807811230121</v>
      </c>
      <c r="Q1353" s="29">
        <f>SUM($O$12:O1353)</f>
        <v>1340.7984914856936</v>
      </c>
      <c r="R1353" s="29">
        <f t="shared" si="165"/>
        <v>1206.7186423371243</v>
      </c>
      <c r="S1353" s="29">
        <f t="shared" si="165"/>
        <v>1086.046778103412</v>
      </c>
      <c r="T1353" s="29">
        <f t="shared" si="160"/>
        <v>4033.4340030195999</v>
      </c>
    </row>
    <row r="1354" spans="3:20" x14ac:dyDescent="0.3">
      <c r="C1354" s="27" t="s">
        <v>23</v>
      </c>
      <c r="D1354" s="27">
        <v>1342</v>
      </c>
      <c r="E1354" s="27">
        <v>320</v>
      </c>
      <c r="F1354" s="28">
        <v>80</v>
      </c>
      <c r="G1354" s="29">
        <f t="shared" si="166"/>
        <v>6.9444444444444448E-2</v>
      </c>
      <c r="H1354" s="29">
        <f t="shared" si="167"/>
        <v>4.1666666666666269E-2</v>
      </c>
      <c r="I1354" s="29">
        <f t="shared" si="161"/>
        <v>22.222222222222221</v>
      </c>
      <c r="J1354" s="29">
        <f>'Data (2)'!$I$4*G1354</f>
        <v>73.611111111111114</v>
      </c>
      <c r="K1354" s="29">
        <f>('Data (2)'!$E$4*1.225*I1354^2)/2</f>
        <v>204.64888111111111</v>
      </c>
      <c r="L1354" s="29">
        <f>J1354+K1354+'Data (2)'!$G$4</f>
        <v>413.4417922222222</v>
      </c>
      <c r="M1354" s="29">
        <f t="shared" si="162"/>
        <v>9.187595382716049</v>
      </c>
      <c r="N1354" s="29">
        <f t="shared" si="163"/>
        <v>9.187595382716049</v>
      </c>
      <c r="O1354" s="30">
        <f t="shared" si="164"/>
        <v>0</v>
      </c>
      <c r="P1354" s="29">
        <f>SUM($N$12:N1354)</f>
        <v>5128.6683765057278</v>
      </c>
      <c r="Q1354" s="29">
        <f>SUM($O$12:O1354)</f>
        <v>1340.7984914856936</v>
      </c>
      <c r="R1354" s="29">
        <f t="shared" si="165"/>
        <v>1206.7186423371243</v>
      </c>
      <c r="S1354" s="29">
        <f t="shared" si="165"/>
        <v>1086.046778103412</v>
      </c>
      <c r="T1354" s="29">
        <f t="shared" si="160"/>
        <v>4042.6215984023156</v>
      </c>
    </row>
    <row r="1355" spans="3:20" x14ac:dyDescent="0.3">
      <c r="C1355" s="27" t="s">
        <v>23</v>
      </c>
      <c r="D1355" s="27">
        <v>1343</v>
      </c>
      <c r="E1355" s="27">
        <v>321</v>
      </c>
      <c r="F1355" s="28">
        <v>80.400000000000006</v>
      </c>
      <c r="G1355" s="29">
        <f t="shared" si="166"/>
        <v>0.11111111111111072</v>
      </c>
      <c r="H1355" s="29">
        <f t="shared" si="167"/>
        <v>2.0833333333333134E-2</v>
      </c>
      <c r="I1355" s="29">
        <f t="shared" si="161"/>
        <v>22.333333333333336</v>
      </c>
      <c r="J1355" s="29">
        <f>'Data (2)'!$I$4*G1355</f>
        <v>117.77777777777736</v>
      </c>
      <c r="K1355" s="29">
        <f>('Data (2)'!$E$4*1.225*I1355^2)/2</f>
        <v>206.70048614425005</v>
      </c>
      <c r="L1355" s="29">
        <f>J1355+K1355+'Data (2)'!$G$4</f>
        <v>459.6600639220274</v>
      </c>
      <c r="M1355" s="29">
        <f t="shared" si="162"/>
        <v>10.265741427591948</v>
      </c>
      <c r="N1355" s="29">
        <f t="shared" si="163"/>
        <v>10.265741427591948</v>
      </c>
      <c r="O1355" s="30">
        <f t="shared" si="164"/>
        <v>0</v>
      </c>
      <c r="P1355" s="29">
        <f>SUM($N$12:N1355)</f>
        <v>5138.9341179333196</v>
      </c>
      <c r="Q1355" s="29">
        <f>SUM($O$12:O1355)</f>
        <v>1340.7984914856936</v>
      </c>
      <c r="R1355" s="29">
        <f t="shared" si="165"/>
        <v>1206.7186423371243</v>
      </c>
      <c r="S1355" s="29">
        <f t="shared" si="165"/>
        <v>1086.046778103412</v>
      </c>
      <c r="T1355" s="29">
        <f t="shared" si="160"/>
        <v>4052.8873398299074</v>
      </c>
    </row>
    <row r="1356" spans="3:20" x14ac:dyDescent="0.3">
      <c r="C1356" s="27" t="s">
        <v>23</v>
      </c>
      <c r="D1356" s="27">
        <v>1344</v>
      </c>
      <c r="E1356" s="27">
        <v>322</v>
      </c>
      <c r="F1356" s="28">
        <v>80.8</v>
      </c>
      <c r="G1356" s="29">
        <f t="shared" si="166"/>
        <v>0.11111111111111072</v>
      </c>
      <c r="H1356" s="29">
        <f t="shared" si="167"/>
        <v>-6.944444444444052E-3</v>
      </c>
      <c r="I1356" s="29">
        <f t="shared" si="161"/>
        <v>22.444444444444443</v>
      </c>
      <c r="J1356" s="29">
        <f>'Data (2)'!$I$4*G1356</f>
        <v>117.77777777777736</v>
      </c>
      <c r="K1356" s="29">
        <f>('Data (2)'!$E$4*1.225*I1356^2)/2</f>
        <v>208.76232362144444</v>
      </c>
      <c r="L1356" s="29">
        <f>J1356+K1356+'Data (2)'!$G$4</f>
        <v>461.72190139922179</v>
      </c>
      <c r="M1356" s="29">
        <f t="shared" si="162"/>
        <v>10.363091564738088</v>
      </c>
      <c r="N1356" s="29">
        <f t="shared" si="163"/>
        <v>10.363091564738088</v>
      </c>
      <c r="O1356" s="30">
        <f t="shared" si="164"/>
        <v>0</v>
      </c>
      <c r="P1356" s="29">
        <f>SUM($N$12:N1356)</f>
        <v>5149.2972094980578</v>
      </c>
      <c r="Q1356" s="29">
        <f>SUM($O$12:O1356)</f>
        <v>1340.7984914856936</v>
      </c>
      <c r="R1356" s="29">
        <f t="shared" si="165"/>
        <v>1206.7186423371243</v>
      </c>
      <c r="S1356" s="29">
        <f t="shared" si="165"/>
        <v>1086.046778103412</v>
      </c>
      <c r="T1356" s="29">
        <f t="shared" ref="T1356:T1419" si="168">P1356-S1356</f>
        <v>4063.2504313946456</v>
      </c>
    </row>
    <row r="1357" spans="3:20" x14ac:dyDescent="0.3">
      <c r="C1357" s="27" t="s">
        <v>23</v>
      </c>
      <c r="D1357" s="27">
        <v>1345</v>
      </c>
      <c r="E1357" s="27">
        <v>323</v>
      </c>
      <c r="F1357" s="28">
        <v>81.2</v>
      </c>
      <c r="G1357" s="29">
        <f t="shared" si="166"/>
        <v>9.7222222222222612E-2</v>
      </c>
      <c r="H1357" s="29">
        <f t="shared" si="167"/>
        <v>-2.7777777777778172E-2</v>
      </c>
      <c r="I1357" s="29">
        <f t="shared" ref="I1357:I1420" si="169">F1357/3.6</f>
        <v>22.555555555555557</v>
      </c>
      <c r="J1357" s="29">
        <f>'Data (2)'!$I$4*G1357</f>
        <v>103.05555555555597</v>
      </c>
      <c r="K1357" s="29">
        <f>('Data (2)'!$E$4*1.225*I1357^2)/2</f>
        <v>210.8343935426945</v>
      </c>
      <c r="L1357" s="29">
        <f>J1357+K1357+'Data (2)'!$G$4</f>
        <v>449.07174909825045</v>
      </c>
      <c r="M1357" s="29">
        <f t="shared" ref="M1357:M1420" si="170">(I1357*L1357)/1000</f>
        <v>10.129062785216094</v>
      </c>
      <c r="N1357" s="29">
        <f t="shared" ref="N1357:N1420" si="171">IF(M1357&gt;0, M1357, 0)</f>
        <v>10.129062785216094</v>
      </c>
      <c r="O1357" s="30">
        <f t="shared" ref="O1357:O1420" si="172">ABS(IF(((I1357*L1357)/1000)&lt;0, ((I1357*L1357)/1000), 0))</f>
        <v>0</v>
      </c>
      <c r="P1357" s="29">
        <f>SUM($N$12:N1357)</f>
        <v>5159.4262722832736</v>
      </c>
      <c r="Q1357" s="29">
        <f>SUM($O$12:O1357)</f>
        <v>1340.7984914856936</v>
      </c>
      <c r="R1357" s="29">
        <f t="shared" ref="R1357:S1420" si="173">Q1357*($E$8/100)</f>
        <v>1206.7186423371243</v>
      </c>
      <c r="S1357" s="29">
        <f t="shared" si="173"/>
        <v>1086.046778103412</v>
      </c>
      <c r="T1357" s="29">
        <f t="shared" si="168"/>
        <v>4073.3794941798615</v>
      </c>
    </row>
    <row r="1358" spans="3:20" x14ac:dyDescent="0.3">
      <c r="C1358" s="27" t="s">
        <v>23</v>
      </c>
      <c r="D1358" s="27">
        <v>1346</v>
      </c>
      <c r="E1358" s="27">
        <v>324</v>
      </c>
      <c r="F1358" s="28">
        <v>81.5</v>
      </c>
      <c r="G1358" s="29">
        <f t="shared" ref="G1358:G1421" si="174">($F1359-$F1357)/2/3.6</f>
        <v>5.5555555555554373E-2</v>
      </c>
      <c r="H1358" s="29">
        <f t="shared" ref="H1358:H1421" si="175">($G1359-$G1357)/2</f>
        <v>-4.1666666666667254E-2</v>
      </c>
      <c r="I1358" s="29">
        <f t="shared" si="169"/>
        <v>22.638888888888889</v>
      </c>
      <c r="J1358" s="29">
        <f>'Data (2)'!$I$4*G1358</f>
        <v>58.888888888887635</v>
      </c>
      <c r="K1358" s="29">
        <f>('Data (2)'!$E$4*1.225*I1358^2)/2</f>
        <v>212.39516102504342</v>
      </c>
      <c r="L1358" s="29">
        <f>J1358+K1358+'Data (2)'!$G$4</f>
        <v>406.46584991393109</v>
      </c>
      <c r="M1358" s="29">
        <f t="shared" si="170"/>
        <v>9.2019352133292749</v>
      </c>
      <c r="N1358" s="29">
        <f t="shared" si="171"/>
        <v>9.2019352133292749</v>
      </c>
      <c r="O1358" s="30">
        <f t="shared" si="172"/>
        <v>0</v>
      </c>
      <c r="P1358" s="29">
        <f>SUM($N$12:N1358)</f>
        <v>5168.628207496603</v>
      </c>
      <c r="Q1358" s="29">
        <f>SUM($O$12:O1358)</f>
        <v>1340.7984914856936</v>
      </c>
      <c r="R1358" s="29">
        <f t="shared" si="173"/>
        <v>1206.7186423371243</v>
      </c>
      <c r="S1358" s="29">
        <f t="shared" si="173"/>
        <v>1086.046778103412</v>
      </c>
      <c r="T1358" s="29">
        <f t="shared" si="168"/>
        <v>4082.5814293931908</v>
      </c>
    </row>
    <row r="1359" spans="3:20" x14ac:dyDescent="0.3">
      <c r="C1359" s="27" t="s">
        <v>23</v>
      </c>
      <c r="D1359" s="27">
        <v>1347</v>
      </c>
      <c r="E1359" s="27">
        <v>325</v>
      </c>
      <c r="F1359" s="28">
        <v>81.599999999999994</v>
      </c>
      <c r="G1359" s="29">
        <f t="shared" si="174"/>
        <v>1.3888888888888099E-2</v>
      </c>
      <c r="H1359" s="29">
        <f t="shared" si="175"/>
        <v>-4.1666666666665284E-2</v>
      </c>
      <c r="I1359" s="29">
        <f t="shared" si="169"/>
        <v>22.666666666666664</v>
      </c>
      <c r="J1359" s="29">
        <f>'Data (2)'!$I$4*G1359</f>
        <v>14.722222222221385</v>
      </c>
      <c r="K1359" s="29">
        <f>('Data (2)'!$E$4*1.225*I1359^2)/2</f>
        <v>212.91669590799998</v>
      </c>
      <c r="L1359" s="29">
        <f>J1359+K1359+'Data (2)'!$G$4</f>
        <v>362.82071813022139</v>
      </c>
      <c r="M1359" s="29">
        <f t="shared" si="170"/>
        <v>8.2239362776183516</v>
      </c>
      <c r="N1359" s="29">
        <f t="shared" si="171"/>
        <v>8.2239362776183516</v>
      </c>
      <c r="O1359" s="30">
        <f t="shared" si="172"/>
        <v>0</v>
      </c>
      <c r="P1359" s="29">
        <f>SUM($N$12:N1359)</f>
        <v>5176.8521437742211</v>
      </c>
      <c r="Q1359" s="29">
        <f>SUM($O$12:O1359)</f>
        <v>1340.7984914856936</v>
      </c>
      <c r="R1359" s="29">
        <f t="shared" si="173"/>
        <v>1206.7186423371243</v>
      </c>
      <c r="S1359" s="29">
        <f t="shared" si="173"/>
        <v>1086.046778103412</v>
      </c>
      <c r="T1359" s="29">
        <f t="shared" si="168"/>
        <v>4090.8053656708089</v>
      </c>
    </row>
    <row r="1360" spans="3:20" x14ac:dyDescent="0.3">
      <c r="C1360" s="27" t="s">
        <v>23</v>
      </c>
      <c r="D1360" s="27">
        <v>1348</v>
      </c>
      <c r="E1360" s="27">
        <v>326</v>
      </c>
      <c r="F1360" s="28">
        <v>81.599999999999994</v>
      </c>
      <c r="G1360" s="29">
        <f t="shared" si="174"/>
        <v>-2.7777777777776198E-2</v>
      </c>
      <c r="H1360" s="29">
        <f t="shared" si="175"/>
        <v>-6.9444444444443448E-2</v>
      </c>
      <c r="I1360" s="29">
        <f t="shared" si="169"/>
        <v>22.666666666666664</v>
      </c>
      <c r="J1360" s="29">
        <f>'Data (2)'!$I$4*G1360</f>
        <v>-29.44444444444277</v>
      </c>
      <c r="K1360" s="29">
        <f>('Data (2)'!$E$4*1.225*I1360^2)/2</f>
        <v>212.91669590799998</v>
      </c>
      <c r="L1360" s="29">
        <f>J1360+K1360+'Data (2)'!$G$4</f>
        <v>318.65405146355721</v>
      </c>
      <c r="M1360" s="29">
        <f t="shared" si="170"/>
        <v>7.2228251665072953</v>
      </c>
      <c r="N1360" s="29">
        <f t="shared" si="171"/>
        <v>7.2228251665072953</v>
      </c>
      <c r="O1360" s="30">
        <f t="shared" si="172"/>
        <v>0</v>
      </c>
      <c r="P1360" s="29">
        <f>SUM($N$12:N1360)</f>
        <v>5184.0749689407285</v>
      </c>
      <c r="Q1360" s="29">
        <f>SUM($O$12:O1360)</f>
        <v>1340.7984914856936</v>
      </c>
      <c r="R1360" s="29">
        <f t="shared" si="173"/>
        <v>1206.7186423371243</v>
      </c>
      <c r="S1360" s="29">
        <f t="shared" si="173"/>
        <v>1086.046778103412</v>
      </c>
      <c r="T1360" s="29">
        <f t="shared" si="168"/>
        <v>4098.0281908373163</v>
      </c>
    </row>
    <row r="1361" spans="3:20" x14ac:dyDescent="0.3">
      <c r="C1361" s="27" t="s">
        <v>23</v>
      </c>
      <c r="D1361" s="27">
        <v>1349</v>
      </c>
      <c r="E1361" s="27">
        <v>327</v>
      </c>
      <c r="F1361" s="28">
        <v>81.400000000000006</v>
      </c>
      <c r="G1361" s="29">
        <f t="shared" si="174"/>
        <v>-0.12499999999999881</v>
      </c>
      <c r="H1361" s="29">
        <f t="shared" si="175"/>
        <v>-0.11111111111111267</v>
      </c>
      <c r="I1361" s="29">
        <f t="shared" si="169"/>
        <v>22.611111111111111</v>
      </c>
      <c r="J1361" s="29">
        <f>'Data (2)'!$I$4*G1361</f>
        <v>-132.49999999999872</v>
      </c>
      <c r="K1361" s="29">
        <f>('Data (2)'!$E$4*1.225*I1361^2)/2</f>
        <v>211.8742656698403</v>
      </c>
      <c r="L1361" s="29">
        <f>J1361+K1361+'Data (2)'!$G$4</f>
        <v>214.55606566984159</v>
      </c>
      <c r="M1361" s="29">
        <f t="shared" si="170"/>
        <v>4.8513510404236406</v>
      </c>
      <c r="N1361" s="29">
        <f t="shared" si="171"/>
        <v>4.8513510404236406</v>
      </c>
      <c r="O1361" s="30">
        <f t="shared" si="172"/>
        <v>0</v>
      </c>
      <c r="P1361" s="29">
        <f>SUM($N$12:N1361)</f>
        <v>5188.9263199811521</v>
      </c>
      <c r="Q1361" s="29">
        <f>SUM($O$12:O1361)</f>
        <v>1340.7984914856936</v>
      </c>
      <c r="R1361" s="29">
        <f t="shared" si="173"/>
        <v>1206.7186423371243</v>
      </c>
      <c r="S1361" s="29">
        <f t="shared" si="173"/>
        <v>1086.046778103412</v>
      </c>
      <c r="T1361" s="29">
        <f t="shared" si="168"/>
        <v>4102.8795418777399</v>
      </c>
    </row>
    <row r="1362" spans="3:20" x14ac:dyDescent="0.3">
      <c r="C1362" s="27" t="s">
        <v>23</v>
      </c>
      <c r="D1362" s="27">
        <v>1350</v>
      </c>
      <c r="E1362" s="27">
        <v>328</v>
      </c>
      <c r="F1362" s="28">
        <v>80.7</v>
      </c>
      <c r="G1362" s="29">
        <f t="shared" si="174"/>
        <v>-0.25000000000000155</v>
      </c>
      <c r="H1362" s="29">
        <f t="shared" si="175"/>
        <v>-0.1111111111111117</v>
      </c>
      <c r="I1362" s="29">
        <f t="shared" si="169"/>
        <v>22.416666666666668</v>
      </c>
      <c r="J1362" s="29">
        <f>'Data (2)'!$I$4*G1362</f>
        <v>-265.00000000000165</v>
      </c>
      <c r="K1362" s="29">
        <f>('Data (2)'!$E$4*1.225*I1362^2)/2</f>
        <v>208.24590496051567</v>
      </c>
      <c r="L1362" s="29">
        <f>J1362+K1362+'Data (2)'!$G$4</f>
        <v>78.427704960514035</v>
      </c>
      <c r="M1362" s="29">
        <f t="shared" si="170"/>
        <v>1.7580877195315232</v>
      </c>
      <c r="N1362" s="29">
        <f t="shared" si="171"/>
        <v>1.7580877195315232</v>
      </c>
      <c r="O1362" s="30">
        <f t="shared" si="172"/>
        <v>0</v>
      </c>
      <c r="P1362" s="29">
        <f>SUM($N$12:N1362)</f>
        <v>5190.6844077006836</v>
      </c>
      <c r="Q1362" s="29">
        <f>SUM($O$12:O1362)</f>
        <v>1340.7984914856936</v>
      </c>
      <c r="R1362" s="29">
        <f t="shared" si="173"/>
        <v>1206.7186423371243</v>
      </c>
      <c r="S1362" s="29">
        <f t="shared" si="173"/>
        <v>1086.046778103412</v>
      </c>
      <c r="T1362" s="29">
        <f t="shared" si="168"/>
        <v>4104.6376295972714</v>
      </c>
    </row>
    <row r="1363" spans="3:20" x14ac:dyDescent="0.3">
      <c r="C1363" s="27" t="s">
        <v>23</v>
      </c>
      <c r="D1363" s="27">
        <v>1351</v>
      </c>
      <c r="E1363" s="27">
        <v>329</v>
      </c>
      <c r="F1363" s="28">
        <v>79.599999999999994</v>
      </c>
      <c r="G1363" s="29">
        <f t="shared" si="174"/>
        <v>-0.34722222222222221</v>
      </c>
      <c r="H1363" s="29">
        <f t="shared" si="175"/>
        <v>-6.9444444444443476E-2</v>
      </c>
      <c r="I1363" s="29">
        <f t="shared" si="169"/>
        <v>22.111111111111111</v>
      </c>
      <c r="J1363" s="29">
        <f>'Data (2)'!$I$4*G1363</f>
        <v>-368.05555555555554</v>
      </c>
      <c r="K1363" s="29">
        <f>('Data (2)'!$E$4*1.225*I1363^2)/2</f>
        <v>202.60750852202779</v>
      </c>
      <c r="L1363" s="29">
        <f>J1363+K1363+'Data (2)'!$G$4</f>
        <v>-30.266247033527748</v>
      </c>
      <c r="M1363" s="29">
        <f t="shared" si="170"/>
        <v>-0.66922035107466915</v>
      </c>
      <c r="N1363" s="29">
        <f t="shared" si="171"/>
        <v>0</v>
      </c>
      <c r="O1363" s="30">
        <f t="shared" si="172"/>
        <v>0.66922035107466915</v>
      </c>
      <c r="P1363" s="29">
        <f>SUM($N$12:N1363)</f>
        <v>5190.6844077006836</v>
      </c>
      <c r="Q1363" s="29">
        <f>SUM($O$12:O1363)</f>
        <v>1341.4677118367683</v>
      </c>
      <c r="R1363" s="29">
        <f t="shared" si="173"/>
        <v>1207.3209406530916</v>
      </c>
      <c r="S1363" s="29">
        <f t="shared" si="173"/>
        <v>1086.5888465877824</v>
      </c>
      <c r="T1363" s="29">
        <f t="shared" si="168"/>
        <v>4104.0955611129011</v>
      </c>
    </row>
    <row r="1364" spans="3:20" x14ac:dyDescent="0.3">
      <c r="C1364" s="27" t="s">
        <v>23</v>
      </c>
      <c r="D1364" s="27">
        <v>1352</v>
      </c>
      <c r="E1364" s="27">
        <v>330</v>
      </c>
      <c r="F1364" s="28">
        <v>78.2</v>
      </c>
      <c r="G1364" s="29">
        <f t="shared" si="174"/>
        <v>-0.38888888888888851</v>
      </c>
      <c r="H1364" s="29">
        <f t="shared" si="175"/>
        <v>-2.7777777777778179E-2</v>
      </c>
      <c r="I1364" s="29">
        <f t="shared" si="169"/>
        <v>21.722222222222221</v>
      </c>
      <c r="J1364" s="29">
        <f>'Data (2)'!$I$4*G1364</f>
        <v>-412.22222222222183</v>
      </c>
      <c r="K1364" s="29">
        <f>('Data (2)'!$E$4*1.225*I1364^2)/2</f>
        <v>195.54328495717363</v>
      </c>
      <c r="L1364" s="29">
        <f>J1364+K1364+'Data (2)'!$G$4</f>
        <v>-81.497137265048195</v>
      </c>
      <c r="M1364" s="29">
        <f t="shared" si="170"/>
        <v>-1.7702989261463247</v>
      </c>
      <c r="N1364" s="29">
        <f t="shared" si="171"/>
        <v>0</v>
      </c>
      <c r="O1364" s="30">
        <f t="shared" si="172"/>
        <v>1.7702989261463247</v>
      </c>
      <c r="P1364" s="29">
        <f>SUM($N$12:N1364)</f>
        <v>5190.6844077006836</v>
      </c>
      <c r="Q1364" s="29">
        <f>SUM($O$12:O1364)</f>
        <v>1343.2380107629147</v>
      </c>
      <c r="R1364" s="29">
        <f t="shared" si="173"/>
        <v>1208.9142096866233</v>
      </c>
      <c r="S1364" s="29">
        <f t="shared" si="173"/>
        <v>1088.022788717961</v>
      </c>
      <c r="T1364" s="29">
        <f t="shared" si="168"/>
        <v>4102.6616189827228</v>
      </c>
    </row>
    <row r="1365" spans="3:20" x14ac:dyDescent="0.3">
      <c r="C1365" s="27" t="s">
        <v>23</v>
      </c>
      <c r="D1365" s="27">
        <v>1353</v>
      </c>
      <c r="E1365" s="27">
        <v>331</v>
      </c>
      <c r="F1365" s="28">
        <v>76.8</v>
      </c>
      <c r="G1365" s="29">
        <f t="shared" si="174"/>
        <v>-0.40277777777777857</v>
      </c>
      <c r="H1365" s="29">
        <f t="shared" si="175"/>
        <v>-1.3888888888889062E-2</v>
      </c>
      <c r="I1365" s="29">
        <f t="shared" si="169"/>
        <v>21.333333333333332</v>
      </c>
      <c r="J1365" s="29">
        <f>'Data (2)'!$I$4*G1365</f>
        <v>-426.94444444444525</v>
      </c>
      <c r="K1365" s="29">
        <f>('Data (2)'!$E$4*1.225*I1365^2)/2</f>
        <v>188.60440883200002</v>
      </c>
      <c r="L1365" s="29">
        <f>J1365+K1365+'Data (2)'!$G$4</f>
        <v>-103.15823561244522</v>
      </c>
      <c r="M1365" s="29">
        <f t="shared" si="170"/>
        <v>-2.2007090263988314</v>
      </c>
      <c r="N1365" s="29">
        <f t="shared" si="171"/>
        <v>0</v>
      </c>
      <c r="O1365" s="30">
        <f t="shared" si="172"/>
        <v>2.2007090263988314</v>
      </c>
      <c r="P1365" s="29">
        <f>SUM($N$12:N1365)</f>
        <v>5190.6844077006836</v>
      </c>
      <c r="Q1365" s="29">
        <f>SUM($O$12:O1365)</f>
        <v>1345.4387197893134</v>
      </c>
      <c r="R1365" s="29">
        <f t="shared" si="173"/>
        <v>1210.8948478103821</v>
      </c>
      <c r="S1365" s="29">
        <f t="shared" si="173"/>
        <v>1089.8053630293439</v>
      </c>
      <c r="T1365" s="29">
        <f t="shared" si="168"/>
        <v>4100.8790446713392</v>
      </c>
    </row>
    <row r="1366" spans="3:20" x14ac:dyDescent="0.3">
      <c r="C1366" s="27" t="s">
        <v>23</v>
      </c>
      <c r="D1366" s="27">
        <v>1354</v>
      </c>
      <c r="E1366" s="27">
        <v>332</v>
      </c>
      <c r="F1366" s="28">
        <v>75.3</v>
      </c>
      <c r="G1366" s="29">
        <f t="shared" si="174"/>
        <v>-0.41666666666666663</v>
      </c>
      <c r="H1366" s="29">
        <f t="shared" si="175"/>
        <v>-2.0833333333333121E-2</v>
      </c>
      <c r="I1366" s="29">
        <f t="shared" si="169"/>
        <v>20.916666666666664</v>
      </c>
      <c r="J1366" s="29">
        <f>'Data (2)'!$I$4*G1366</f>
        <v>-441.66666666666663</v>
      </c>
      <c r="K1366" s="29">
        <f>('Data (2)'!$E$4*1.225*I1366^2)/2</f>
        <v>181.30899598426561</v>
      </c>
      <c r="L1366" s="29">
        <f>J1366+K1366+'Data (2)'!$G$4</f>
        <v>-125.17587068240101</v>
      </c>
      <c r="M1366" s="29">
        <f t="shared" si="170"/>
        <v>-2.6182619617735541</v>
      </c>
      <c r="N1366" s="29">
        <f t="shared" si="171"/>
        <v>0</v>
      </c>
      <c r="O1366" s="30">
        <f t="shared" si="172"/>
        <v>2.6182619617735541</v>
      </c>
      <c r="P1366" s="29">
        <f>SUM($N$12:N1366)</f>
        <v>5190.6844077006836</v>
      </c>
      <c r="Q1366" s="29">
        <f>SUM($O$12:O1366)</f>
        <v>1348.0569817510868</v>
      </c>
      <c r="R1366" s="29">
        <f t="shared" si="173"/>
        <v>1213.2512835759783</v>
      </c>
      <c r="S1366" s="29">
        <f t="shared" si="173"/>
        <v>1091.9261552183805</v>
      </c>
      <c r="T1366" s="29">
        <f t="shared" si="168"/>
        <v>4098.7582524823029</v>
      </c>
    </row>
    <row r="1367" spans="3:20" x14ac:dyDescent="0.3">
      <c r="C1367" s="27" t="s">
        <v>23</v>
      </c>
      <c r="D1367" s="27">
        <v>1355</v>
      </c>
      <c r="E1367" s="27">
        <v>333</v>
      </c>
      <c r="F1367" s="28">
        <v>73.8</v>
      </c>
      <c r="G1367" s="29">
        <f t="shared" si="174"/>
        <v>-0.44444444444444481</v>
      </c>
      <c r="H1367" s="29">
        <f t="shared" si="175"/>
        <v>-4.1666666666666297E-2</v>
      </c>
      <c r="I1367" s="29">
        <f t="shared" si="169"/>
        <v>20.5</v>
      </c>
      <c r="J1367" s="29">
        <f>'Data (2)'!$I$4*G1367</f>
        <v>-471.11111111111148</v>
      </c>
      <c r="K1367" s="29">
        <f>('Data (2)'!$E$4*1.225*I1367^2)/2</f>
        <v>174.15747688106251</v>
      </c>
      <c r="L1367" s="29">
        <f>J1367+K1367+'Data (2)'!$G$4</f>
        <v>-161.77183423004897</v>
      </c>
      <c r="M1367" s="29">
        <f t="shared" si="170"/>
        <v>-3.3163226017160037</v>
      </c>
      <c r="N1367" s="29">
        <f t="shared" si="171"/>
        <v>0</v>
      </c>
      <c r="O1367" s="30">
        <f t="shared" si="172"/>
        <v>3.3163226017160037</v>
      </c>
      <c r="P1367" s="29">
        <f>SUM($N$12:N1367)</f>
        <v>5190.6844077006836</v>
      </c>
      <c r="Q1367" s="29">
        <f>SUM($O$12:O1367)</f>
        <v>1351.3733043528027</v>
      </c>
      <c r="R1367" s="29">
        <f t="shared" si="173"/>
        <v>1216.2359739175224</v>
      </c>
      <c r="S1367" s="29">
        <f t="shared" si="173"/>
        <v>1094.6123765257703</v>
      </c>
      <c r="T1367" s="29">
        <f t="shared" si="168"/>
        <v>4096.0720311749137</v>
      </c>
    </row>
    <row r="1368" spans="3:20" x14ac:dyDescent="0.3">
      <c r="C1368" s="27" t="s">
        <v>23</v>
      </c>
      <c r="D1368" s="27">
        <v>1356</v>
      </c>
      <c r="E1368" s="27">
        <v>334</v>
      </c>
      <c r="F1368" s="28">
        <v>72.099999999999994</v>
      </c>
      <c r="G1368" s="29">
        <f t="shared" si="174"/>
        <v>-0.49999999999999922</v>
      </c>
      <c r="H1368" s="29">
        <f t="shared" si="175"/>
        <v>-4.8611111111110356E-2</v>
      </c>
      <c r="I1368" s="29">
        <f t="shared" si="169"/>
        <v>20.027777777777775</v>
      </c>
      <c r="J1368" s="29">
        <f>'Data (2)'!$I$4*G1368</f>
        <v>-529.9999999999992</v>
      </c>
      <c r="K1368" s="29">
        <f>('Data (2)'!$E$4*1.225*I1368^2)/2</f>
        <v>166.2263734463767</v>
      </c>
      <c r="L1368" s="29">
        <f>J1368+K1368+'Data (2)'!$G$4</f>
        <v>-228.59182655362252</v>
      </c>
      <c r="M1368" s="29">
        <f t="shared" si="170"/>
        <v>-4.5781863040322728</v>
      </c>
      <c r="N1368" s="29">
        <f t="shared" si="171"/>
        <v>0</v>
      </c>
      <c r="O1368" s="30">
        <f t="shared" si="172"/>
        <v>4.5781863040322728</v>
      </c>
      <c r="P1368" s="29">
        <f>SUM($N$12:N1368)</f>
        <v>5190.6844077006836</v>
      </c>
      <c r="Q1368" s="29">
        <f>SUM($O$12:O1368)</f>
        <v>1355.9514906568349</v>
      </c>
      <c r="R1368" s="29">
        <f t="shared" si="173"/>
        <v>1220.3563415911515</v>
      </c>
      <c r="S1368" s="29">
        <f t="shared" si="173"/>
        <v>1098.3207074320364</v>
      </c>
      <c r="T1368" s="29">
        <f t="shared" si="168"/>
        <v>4092.3637002686473</v>
      </c>
    </row>
    <row r="1369" spans="3:20" x14ac:dyDescent="0.3">
      <c r="C1369" s="27" t="s">
        <v>23</v>
      </c>
      <c r="D1369" s="27">
        <v>1357</v>
      </c>
      <c r="E1369" s="27">
        <v>335</v>
      </c>
      <c r="F1369" s="28">
        <v>70.2</v>
      </c>
      <c r="G1369" s="29">
        <f t="shared" si="174"/>
        <v>-0.54166666666666552</v>
      </c>
      <c r="H1369" s="29">
        <f t="shared" si="175"/>
        <v>-3.4722222222223209E-2</v>
      </c>
      <c r="I1369" s="29">
        <f t="shared" si="169"/>
        <v>19.5</v>
      </c>
      <c r="J1369" s="29">
        <f>'Data (2)'!$I$4*G1369</f>
        <v>-574.16666666666549</v>
      </c>
      <c r="K1369" s="29">
        <f>('Data (2)'!$E$4*1.225*I1369^2)/2</f>
        <v>157.58091751106252</v>
      </c>
      <c r="L1369" s="29">
        <f>J1369+K1369+'Data (2)'!$G$4</f>
        <v>-281.40394915560296</v>
      </c>
      <c r="M1369" s="29">
        <f t="shared" si="170"/>
        <v>-5.4873770085342573</v>
      </c>
      <c r="N1369" s="29">
        <f t="shared" si="171"/>
        <v>0</v>
      </c>
      <c r="O1369" s="30">
        <f t="shared" si="172"/>
        <v>5.4873770085342573</v>
      </c>
      <c r="P1369" s="29">
        <f>SUM($N$12:N1369)</f>
        <v>5190.6844077006836</v>
      </c>
      <c r="Q1369" s="29">
        <f>SUM($O$12:O1369)</f>
        <v>1361.4388676653691</v>
      </c>
      <c r="R1369" s="29">
        <f t="shared" si="173"/>
        <v>1225.2949808988321</v>
      </c>
      <c r="S1369" s="29">
        <f t="shared" si="173"/>
        <v>1102.7654828089489</v>
      </c>
      <c r="T1369" s="29">
        <f t="shared" si="168"/>
        <v>4087.9189248917346</v>
      </c>
    </row>
    <row r="1370" spans="3:20" x14ac:dyDescent="0.3">
      <c r="C1370" s="27" t="s">
        <v>23</v>
      </c>
      <c r="D1370" s="27">
        <v>1358</v>
      </c>
      <c r="E1370" s="27">
        <v>336</v>
      </c>
      <c r="F1370" s="28">
        <v>68.2</v>
      </c>
      <c r="G1370" s="29">
        <f t="shared" si="174"/>
        <v>-0.56944444444444564</v>
      </c>
      <c r="H1370" s="29">
        <f t="shared" si="175"/>
        <v>-3.4722222222223209E-2</v>
      </c>
      <c r="I1370" s="29">
        <f t="shared" si="169"/>
        <v>18.944444444444446</v>
      </c>
      <c r="J1370" s="29">
        <f>'Data (2)'!$I$4*G1370</f>
        <v>-603.61111111111234</v>
      </c>
      <c r="K1370" s="29">
        <f>('Data (2)'!$E$4*1.225*I1370^2)/2</f>
        <v>148.72985340300698</v>
      </c>
      <c r="L1370" s="29">
        <f>J1370+K1370+'Data (2)'!$G$4</f>
        <v>-319.69945770810534</v>
      </c>
      <c r="M1370" s="29">
        <f t="shared" si="170"/>
        <v>-6.0565286154702189</v>
      </c>
      <c r="N1370" s="29">
        <f t="shared" si="171"/>
        <v>0</v>
      </c>
      <c r="O1370" s="30">
        <f t="shared" si="172"/>
        <v>6.0565286154702189</v>
      </c>
      <c r="P1370" s="29">
        <f>SUM($N$12:N1370)</f>
        <v>5190.6844077006836</v>
      </c>
      <c r="Q1370" s="29">
        <f>SUM($O$12:O1370)</f>
        <v>1367.4953962808393</v>
      </c>
      <c r="R1370" s="29">
        <f t="shared" si="173"/>
        <v>1230.7458566527553</v>
      </c>
      <c r="S1370" s="29">
        <f t="shared" si="173"/>
        <v>1107.6712709874798</v>
      </c>
      <c r="T1370" s="29">
        <f t="shared" si="168"/>
        <v>4083.0131367132035</v>
      </c>
    </row>
    <row r="1371" spans="3:20" x14ac:dyDescent="0.3">
      <c r="C1371" s="27" t="s">
        <v>23</v>
      </c>
      <c r="D1371" s="27">
        <v>1359</v>
      </c>
      <c r="E1371" s="27">
        <v>337</v>
      </c>
      <c r="F1371" s="28">
        <v>66.099999999999994</v>
      </c>
      <c r="G1371" s="29">
        <f t="shared" si="174"/>
        <v>-0.61111111111111194</v>
      </c>
      <c r="H1371" s="29">
        <f t="shared" si="175"/>
        <v>-2.777777777777668E-2</v>
      </c>
      <c r="I1371" s="29">
        <f t="shared" si="169"/>
        <v>18.361111111111111</v>
      </c>
      <c r="J1371" s="29">
        <f>'Data (2)'!$I$4*G1371</f>
        <v>-647.77777777777862</v>
      </c>
      <c r="K1371" s="29">
        <f>('Data (2)'!$E$4*1.225*I1371^2)/2</f>
        <v>139.71155278741841</v>
      </c>
      <c r="L1371" s="29">
        <f>J1371+K1371+'Data (2)'!$G$4</f>
        <v>-372.88442499036017</v>
      </c>
      <c r="M1371" s="29">
        <f t="shared" si="170"/>
        <v>-6.8465723588507803</v>
      </c>
      <c r="N1371" s="29">
        <f t="shared" si="171"/>
        <v>0</v>
      </c>
      <c r="O1371" s="30">
        <f t="shared" si="172"/>
        <v>6.8465723588507803</v>
      </c>
      <c r="P1371" s="29">
        <f>SUM($N$12:N1371)</f>
        <v>5190.6844077006836</v>
      </c>
      <c r="Q1371" s="29">
        <f>SUM($O$12:O1371)</f>
        <v>1374.3419686396901</v>
      </c>
      <c r="R1371" s="29">
        <f t="shared" si="173"/>
        <v>1236.9077717757211</v>
      </c>
      <c r="S1371" s="29">
        <f t="shared" si="173"/>
        <v>1113.2169945981491</v>
      </c>
      <c r="T1371" s="29">
        <f t="shared" si="168"/>
        <v>4077.4674131025345</v>
      </c>
    </row>
    <row r="1372" spans="3:20" x14ac:dyDescent="0.3">
      <c r="C1372" s="27" t="s">
        <v>23</v>
      </c>
      <c r="D1372" s="27">
        <v>1360</v>
      </c>
      <c r="E1372" s="27">
        <v>338</v>
      </c>
      <c r="F1372" s="28">
        <v>63.8</v>
      </c>
      <c r="G1372" s="29">
        <f t="shared" si="174"/>
        <v>-0.624999999999999</v>
      </c>
      <c r="H1372" s="29">
        <f t="shared" si="175"/>
        <v>5.5555555555556357E-2</v>
      </c>
      <c r="I1372" s="29">
        <f t="shared" si="169"/>
        <v>17.722222222222221</v>
      </c>
      <c r="J1372" s="29">
        <f>'Data (2)'!$I$4*G1372</f>
        <v>-662.49999999999898</v>
      </c>
      <c r="K1372" s="29">
        <f>('Data (2)'!$E$4*1.225*I1372^2)/2</f>
        <v>130.1579674421736</v>
      </c>
      <c r="L1372" s="29">
        <f>J1372+K1372+'Data (2)'!$G$4</f>
        <v>-397.1602325578254</v>
      </c>
      <c r="M1372" s="29">
        <f t="shared" si="170"/>
        <v>-7.0385618992192382</v>
      </c>
      <c r="N1372" s="29">
        <f t="shared" si="171"/>
        <v>0</v>
      </c>
      <c r="O1372" s="30">
        <f t="shared" si="172"/>
        <v>7.0385618992192382</v>
      </c>
      <c r="P1372" s="29">
        <f>SUM($N$12:N1372)</f>
        <v>5190.6844077006836</v>
      </c>
      <c r="Q1372" s="29">
        <f>SUM($O$12:O1372)</f>
        <v>1381.3805305389094</v>
      </c>
      <c r="R1372" s="29">
        <f t="shared" si="173"/>
        <v>1243.2424774850185</v>
      </c>
      <c r="S1372" s="29">
        <f t="shared" si="173"/>
        <v>1118.9182297365167</v>
      </c>
      <c r="T1372" s="29">
        <f t="shared" si="168"/>
        <v>4071.7661779641667</v>
      </c>
    </row>
    <row r="1373" spans="3:20" x14ac:dyDescent="0.3">
      <c r="C1373" s="27" t="s">
        <v>23</v>
      </c>
      <c r="D1373" s="27">
        <v>1361</v>
      </c>
      <c r="E1373" s="27">
        <v>339</v>
      </c>
      <c r="F1373" s="28">
        <v>61.6</v>
      </c>
      <c r="G1373" s="29">
        <f t="shared" si="174"/>
        <v>-0.49999999999999922</v>
      </c>
      <c r="H1373" s="29">
        <f t="shared" si="175"/>
        <v>0.1874999999999992</v>
      </c>
      <c r="I1373" s="29">
        <f t="shared" si="169"/>
        <v>17.111111111111111</v>
      </c>
      <c r="J1373" s="29">
        <f>'Data (2)'!$I$4*G1373</f>
        <v>-529.9999999999992</v>
      </c>
      <c r="K1373" s="29">
        <f>('Data (2)'!$E$4*1.225*I1373^2)/2</f>
        <v>121.33632161077779</v>
      </c>
      <c r="L1373" s="29">
        <f>J1373+K1373+'Data (2)'!$G$4</f>
        <v>-273.48187838922144</v>
      </c>
      <c r="M1373" s="29">
        <f t="shared" si="170"/>
        <v>-4.6795788079933445</v>
      </c>
      <c r="N1373" s="29">
        <f t="shared" si="171"/>
        <v>0</v>
      </c>
      <c r="O1373" s="30">
        <f t="shared" si="172"/>
        <v>4.6795788079933445</v>
      </c>
      <c r="P1373" s="29">
        <f>SUM($N$12:N1373)</f>
        <v>5190.6844077006836</v>
      </c>
      <c r="Q1373" s="29">
        <f>SUM($O$12:O1373)</f>
        <v>1386.0601093469027</v>
      </c>
      <c r="R1373" s="29">
        <f t="shared" si="173"/>
        <v>1247.4540984122125</v>
      </c>
      <c r="S1373" s="29">
        <f t="shared" si="173"/>
        <v>1122.7086885709912</v>
      </c>
      <c r="T1373" s="29">
        <f t="shared" si="168"/>
        <v>4067.9757191296922</v>
      </c>
    </row>
    <row r="1374" spans="3:20" x14ac:dyDescent="0.3">
      <c r="C1374" s="27" t="s">
        <v>23</v>
      </c>
      <c r="D1374" s="27">
        <v>1362</v>
      </c>
      <c r="E1374" s="27">
        <v>340</v>
      </c>
      <c r="F1374" s="28">
        <v>60.2</v>
      </c>
      <c r="G1374" s="29">
        <f t="shared" si="174"/>
        <v>-0.25000000000000061</v>
      </c>
      <c r="H1374" s="29">
        <f t="shared" si="175"/>
        <v>0.26388888888888823</v>
      </c>
      <c r="I1374" s="29">
        <f t="shared" si="169"/>
        <v>16.722222222222221</v>
      </c>
      <c r="J1374" s="29">
        <f>'Data (2)'!$I$4*G1374</f>
        <v>-265.00000000000063</v>
      </c>
      <c r="K1374" s="29">
        <f>('Data (2)'!$E$4*1.225*I1374^2)/2</f>
        <v>115.88370798467361</v>
      </c>
      <c r="L1374" s="29">
        <f>J1374+K1374+'Data (2)'!$G$4</f>
        <v>-13.93449201532701</v>
      </c>
      <c r="M1374" s="29">
        <f t="shared" si="170"/>
        <v>-0.23301567203407941</v>
      </c>
      <c r="N1374" s="29">
        <f t="shared" si="171"/>
        <v>0</v>
      </c>
      <c r="O1374" s="30">
        <f t="shared" si="172"/>
        <v>0.23301567203407941</v>
      </c>
      <c r="P1374" s="29">
        <f>SUM($N$12:N1374)</f>
        <v>5190.6844077006836</v>
      </c>
      <c r="Q1374" s="29">
        <f>SUM($O$12:O1374)</f>
        <v>1386.2931250189367</v>
      </c>
      <c r="R1374" s="29">
        <f t="shared" si="173"/>
        <v>1247.6638125170432</v>
      </c>
      <c r="S1374" s="29">
        <f t="shared" si="173"/>
        <v>1122.8974312653388</v>
      </c>
      <c r="T1374" s="29">
        <f t="shared" si="168"/>
        <v>4067.7869764353445</v>
      </c>
    </row>
    <row r="1375" spans="3:20" x14ac:dyDescent="0.3">
      <c r="C1375" s="27" t="s">
        <v>23</v>
      </c>
      <c r="D1375" s="27">
        <v>1363</v>
      </c>
      <c r="E1375" s="27">
        <v>341</v>
      </c>
      <c r="F1375" s="28">
        <v>59.8</v>
      </c>
      <c r="G1375" s="29">
        <f t="shared" si="174"/>
        <v>2.7777777777777186E-2</v>
      </c>
      <c r="H1375" s="29">
        <f t="shared" si="175"/>
        <v>0.26388888888888917</v>
      </c>
      <c r="I1375" s="29">
        <f t="shared" si="169"/>
        <v>16.611111111111111</v>
      </c>
      <c r="J1375" s="29">
        <f>'Data (2)'!$I$4*G1375</f>
        <v>29.444444444443818</v>
      </c>
      <c r="K1375" s="29">
        <f>('Data (2)'!$E$4*1.225*I1375^2)/2</f>
        <v>114.34884137634027</v>
      </c>
      <c r="L1375" s="29">
        <f>J1375+K1375+'Data (2)'!$G$4</f>
        <v>278.9750858207841</v>
      </c>
      <c r="M1375" s="29">
        <f t="shared" si="170"/>
        <v>4.6340861478008026</v>
      </c>
      <c r="N1375" s="29">
        <f t="shared" si="171"/>
        <v>4.6340861478008026</v>
      </c>
      <c r="O1375" s="30">
        <f t="shared" si="172"/>
        <v>0</v>
      </c>
      <c r="P1375" s="29">
        <f>SUM($N$12:N1375)</f>
        <v>5195.3184938484846</v>
      </c>
      <c r="Q1375" s="29">
        <f>SUM($O$12:O1375)</f>
        <v>1386.2931250189367</v>
      </c>
      <c r="R1375" s="29">
        <f t="shared" si="173"/>
        <v>1247.6638125170432</v>
      </c>
      <c r="S1375" s="29">
        <f t="shared" si="173"/>
        <v>1122.8974312653388</v>
      </c>
      <c r="T1375" s="29">
        <f t="shared" si="168"/>
        <v>4072.4210625831456</v>
      </c>
    </row>
    <row r="1376" spans="3:20" x14ac:dyDescent="0.3">
      <c r="C1376" s="27" t="s">
        <v>23</v>
      </c>
      <c r="D1376" s="27">
        <v>1364</v>
      </c>
      <c r="E1376" s="27">
        <v>342</v>
      </c>
      <c r="F1376" s="28">
        <v>60.4</v>
      </c>
      <c r="G1376" s="29">
        <f t="shared" si="174"/>
        <v>0.27777777777777779</v>
      </c>
      <c r="H1376" s="29">
        <f t="shared" si="175"/>
        <v>0.13888888888888939</v>
      </c>
      <c r="I1376" s="29">
        <f t="shared" si="169"/>
        <v>16.777777777777779</v>
      </c>
      <c r="J1376" s="29">
        <f>'Data (2)'!$I$4*G1376</f>
        <v>294.44444444444446</v>
      </c>
      <c r="K1376" s="29">
        <f>('Data (2)'!$E$4*1.225*I1376^2)/2</f>
        <v>116.65497845536115</v>
      </c>
      <c r="L1376" s="29">
        <f>J1376+K1376+'Data (2)'!$G$4</f>
        <v>546.2812228998057</v>
      </c>
      <c r="M1376" s="29">
        <f t="shared" si="170"/>
        <v>9.1653849619856302</v>
      </c>
      <c r="N1376" s="29">
        <f t="shared" si="171"/>
        <v>9.1653849619856302</v>
      </c>
      <c r="O1376" s="30">
        <f t="shared" si="172"/>
        <v>0</v>
      </c>
      <c r="P1376" s="29">
        <f>SUM($N$12:N1376)</f>
        <v>5204.4838788104698</v>
      </c>
      <c r="Q1376" s="29">
        <f>SUM($O$12:O1376)</f>
        <v>1386.2931250189367</v>
      </c>
      <c r="R1376" s="29">
        <f t="shared" si="173"/>
        <v>1247.6638125170432</v>
      </c>
      <c r="S1376" s="29">
        <f t="shared" si="173"/>
        <v>1122.8974312653388</v>
      </c>
      <c r="T1376" s="29">
        <f t="shared" si="168"/>
        <v>4081.5864475451308</v>
      </c>
    </row>
    <row r="1377" spans="3:20" x14ac:dyDescent="0.3">
      <c r="C1377" s="27" t="s">
        <v>23</v>
      </c>
      <c r="D1377" s="27">
        <v>1365</v>
      </c>
      <c r="E1377" s="27">
        <v>343</v>
      </c>
      <c r="F1377" s="28">
        <v>61.8</v>
      </c>
      <c r="G1377" s="29">
        <f t="shared" si="174"/>
        <v>0.30555555555555597</v>
      </c>
      <c r="H1377" s="29">
        <f t="shared" si="175"/>
        <v>-7.6388888888888506E-2</v>
      </c>
      <c r="I1377" s="29">
        <f t="shared" si="169"/>
        <v>17.166666666666664</v>
      </c>
      <c r="J1377" s="29">
        <f>'Data (2)'!$I$4*G1377</f>
        <v>323.88888888888931</v>
      </c>
      <c r="K1377" s="29">
        <f>('Data (2)'!$E$4*1.225*I1377^2)/2</f>
        <v>122.12549885856247</v>
      </c>
      <c r="L1377" s="29">
        <f>J1377+K1377+'Data (2)'!$G$4</f>
        <v>581.19618774745186</v>
      </c>
      <c r="M1377" s="29">
        <f t="shared" si="170"/>
        <v>9.9772012229979232</v>
      </c>
      <c r="N1377" s="29">
        <f t="shared" si="171"/>
        <v>9.9772012229979232</v>
      </c>
      <c r="O1377" s="30">
        <f t="shared" si="172"/>
        <v>0</v>
      </c>
      <c r="P1377" s="29">
        <f>SUM($N$12:N1377)</f>
        <v>5214.4610800334676</v>
      </c>
      <c r="Q1377" s="29">
        <f>SUM($O$12:O1377)</f>
        <v>1386.2931250189367</v>
      </c>
      <c r="R1377" s="29">
        <f t="shared" si="173"/>
        <v>1247.6638125170432</v>
      </c>
      <c r="S1377" s="29">
        <f t="shared" si="173"/>
        <v>1122.8974312653388</v>
      </c>
      <c r="T1377" s="29">
        <f t="shared" si="168"/>
        <v>4091.5636487681286</v>
      </c>
    </row>
    <row r="1378" spans="3:20" x14ac:dyDescent="0.3">
      <c r="C1378" s="27" t="s">
        <v>23</v>
      </c>
      <c r="D1378" s="27">
        <v>1366</v>
      </c>
      <c r="E1378" s="27">
        <v>344</v>
      </c>
      <c r="F1378" s="28">
        <v>62.6</v>
      </c>
      <c r="G1378" s="29">
        <f t="shared" si="174"/>
        <v>0.12500000000000078</v>
      </c>
      <c r="H1378" s="29">
        <f t="shared" si="175"/>
        <v>-0.20138888888888928</v>
      </c>
      <c r="I1378" s="29">
        <f t="shared" si="169"/>
        <v>17.388888888888889</v>
      </c>
      <c r="J1378" s="29">
        <f>'Data (2)'!$I$4*G1378</f>
        <v>132.50000000000082</v>
      </c>
      <c r="K1378" s="29">
        <f>('Data (2)'!$E$4*1.225*I1378^2)/2</f>
        <v>125.30778895984031</v>
      </c>
      <c r="L1378" s="29">
        <f>J1378+K1378+'Data (2)'!$G$4</f>
        <v>392.98958895984111</v>
      </c>
      <c r="M1378" s="29">
        <f t="shared" si="170"/>
        <v>6.8336522969127929</v>
      </c>
      <c r="N1378" s="29">
        <f t="shared" si="171"/>
        <v>6.8336522969127929</v>
      </c>
      <c r="O1378" s="30">
        <f t="shared" si="172"/>
        <v>0</v>
      </c>
      <c r="P1378" s="29">
        <f>SUM($N$12:N1378)</f>
        <v>5221.2947323303806</v>
      </c>
      <c r="Q1378" s="29">
        <f>SUM($O$12:O1378)</f>
        <v>1386.2931250189367</v>
      </c>
      <c r="R1378" s="29">
        <f t="shared" si="173"/>
        <v>1247.6638125170432</v>
      </c>
      <c r="S1378" s="29">
        <f t="shared" si="173"/>
        <v>1122.8974312653388</v>
      </c>
      <c r="T1378" s="29">
        <f t="shared" si="168"/>
        <v>4098.3973010650416</v>
      </c>
    </row>
    <row r="1379" spans="3:20" x14ac:dyDescent="0.3">
      <c r="C1379" s="27" t="s">
        <v>23</v>
      </c>
      <c r="D1379" s="27">
        <v>1367</v>
      </c>
      <c r="E1379" s="27">
        <v>345</v>
      </c>
      <c r="F1379" s="28">
        <v>62.7</v>
      </c>
      <c r="G1379" s="29">
        <f t="shared" si="174"/>
        <v>-9.7222222222222612E-2</v>
      </c>
      <c r="H1379" s="29">
        <f t="shared" si="175"/>
        <v>-0.25000000000000056</v>
      </c>
      <c r="I1379" s="29">
        <f t="shared" si="169"/>
        <v>17.416666666666668</v>
      </c>
      <c r="J1379" s="29">
        <f>'Data (2)'!$I$4*G1379</f>
        <v>-103.05555555555597</v>
      </c>
      <c r="K1379" s="29">
        <f>('Data (2)'!$E$4*1.225*I1379^2)/2</f>
        <v>125.70845309739066</v>
      </c>
      <c r="L1379" s="29">
        <f>J1379+K1379+'Data (2)'!$G$4</f>
        <v>157.83469754183471</v>
      </c>
      <c r="M1379" s="29">
        <f t="shared" si="170"/>
        <v>2.748954315520288</v>
      </c>
      <c r="N1379" s="29">
        <f t="shared" si="171"/>
        <v>2.748954315520288</v>
      </c>
      <c r="O1379" s="30">
        <f t="shared" si="172"/>
        <v>0</v>
      </c>
      <c r="P1379" s="29">
        <f>SUM($N$12:N1379)</f>
        <v>5224.0436866459013</v>
      </c>
      <c r="Q1379" s="29">
        <f>SUM($O$12:O1379)</f>
        <v>1386.2931250189367</v>
      </c>
      <c r="R1379" s="29">
        <f t="shared" si="173"/>
        <v>1247.6638125170432</v>
      </c>
      <c r="S1379" s="29">
        <f t="shared" si="173"/>
        <v>1122.8974312653388</v>
      </c>
      <c r="T1379" s="29">
        <f t="shared" si="168"/>
        <v>4101.1462553805623</v>
      </c>
    </row>
    <row r="1380" spans="3:20" x14ac:dyDescent="0.3">
      <c r="C1380" s="27" t="s">
        <v>23</v>
      </c>
      <c r="D1380" s="27">
        <v>1368</v>
      </c>
      <c r="E1380" s="27">
        <v>346</v>
      </c>
      <c r="F1380" s="28">
        <v>61.9</v>
      </c>
      <c r="G1380" s="29">
        <f t="shared" si="174"/>
        <v>-0.37500000000000039</v>
      </c>
      <c r="H1380" s="29">
        <f t="shared" si="175"/>
        <v>-0.19444444444444425</v>
      </c>
      <c r="I1380" s="29">
        <f t="shared" si="169"/>
        <v>17.194444444444443</v>
      </c>
      <c r="J1380" s="29">
        <f>'Data (2)'!$I$4*G1380</f>
        <v>-397.5000000000004</v>
      </c>
      <c r="K1380" s="29">
        <f>('Data (2)'!$E$4*1.225*I1380^2)/2</f>
        <v>122.52104677408506</v>
      </c>
      <c r="L1380" s="29">
        <f>J1380+K1380+'Data (2)'!$G$4</f>
        <v>-139.79715322591534</v>
      </c>
      <c r="M1380" s="29">
        <f t="shared" si="170"/>
        <v>-2.4037343846344883</v>
      </c>
      <c r="N1380" s="29">
        <f t="shared" si="171"/>
        <v>0</v>
      </c>
      <c r="O1380" s="30">
        <f t="shared" si="172"/>
        <v>2.4037343846344883</v>
      </c>
      <c r="P1380" s="29">
        <f>SUM($N$12:N1380)</f>
        <v>5224.0436866459013</v>
      </c>
      <c r="Q1380" s="29">
        <f>SUM($O$12:O1380)</f>
        <v>1388.6968594035711</v>
      </c>
      <c r="R1380" s="29">
        <f t="shared" si="173"/>
        <v>1249.827173463214</v>
      </c>
      <c r="S1380" s="29">
        <f t="shared" si="173"/>
        <v>1124.8444561168926</v>
      </c>
      <c r="T1380" s="29">
        <f t="shared" si="168"/>
        <v>4099.1992305290087</v>
      </c>
    </row>
    <row r="1381" spans="3:20" x14ac:dyDescent="0.3">
      <c r="C1381" s="27" t="s">
        <v>23</v>
      </c>
      <c r="D1381" s="27">
        <v>1369</v>
      </c>
      <c r="E1381" s="27">
        <v>347</v>
      </c>
      <c r="F1381" s="28">
        <v>60</v>
      </c>
      <c r="G1381" s="29">
        <f t="shared" si="174"/>
        <v>-0.4861111111111111</v>
      </c>
      <c r="H1381" s="29">
        <f t="shared" si="175"/>
        <v>3.472222222222221E-2</v>
      </c>
      <c r="I1381" s="29">
        <f t="shared" si="169"/>
        <v>16.666666666666668</v>
      </c>
      <c r="J1381" s="29">
        <f>'Data (2)'!$I$4*G1381</f>
        <v>-515.27777777777771</v>
      </c>
      <c r="K1381" s="29">
        <f>('Data (2)'!$E$4*1.225*I1381^2)/2</f>
        <v>115.11499562500003</v>
      </c>
      <c r="L1381" s="29">
        <f>J1381+K1381+'Data (2)'!$G$4</f>
        <v>-264.9809821527777</v>
      </c>
      <c r="M1381" s="29">
        <f t="shared" si="170"/>
        <v>-4.4163497025462961</v>
      </c>
      <c r="N1381" s="29">
        <f t="shared" si="171"/>
        <v>0</v>
      </c>
      <c r="O1381" s="30">
        <f t="shared" si="172"/>
        <v>4.4163497025462961</v>
      </c>
      <c r="P1381" s="29">
        <f>SUM($N$12:N1381)</f>
        <v>5224.0436866459013</v>
      </c>
      <c r="Q1381" s="29">
        <f>SUM($O$12:O1381)</f>
        <v>1393.1132091061174</v>
      </c>
      <c r="R1381" s="29">
        <f t="shared" si="173"/>
        <v>1253.8018881955056</v>
      </c>
      <c r="S1381" s="29">
        <f t="shared" si="173"/>
        <v>1128.4216993759551</v>
      </c>
      <c r="T1381" s="29">
        <f t="shared" si="168"/>
        <v>4095.6219872699462</v>
      </c>
    </row>
    <row r="1382" spans="3:20" x14ac:dyDescent="0.3">
      <c r="C1382" s="27" t="s">
        <v>23</v>
      </c>
      <c r="D1382" s="27">
        <v>1370</v>
      </c>
      <c r="E1382" s="27">
        <v>348</v>
      </c>
      <c r="F1382" s="28">
        <v>58.4</v>
      </c>
      <c r="G1382" s="29">
        <f t="shared" si="174"/>
        <v>-0.30555555555555597</v>
      </c>
      <c r="H1382" s="29">
        <f t="shared" si="175"/>
        <v>0.20138888888888878</v>
      </c>
      <c r="I1382" s="29">
        <f t="shared" si="169"/>
        <v>16.222222222222221</v>
      </c>
      <c r="J1382" s="29">
        <f>'Data (2)'!$I$4*G1382</f>
        <v>-323.88888888888931</v>
      </c>
      <c r="K1382" s="29">
        <f>('Data (2)'!$E$4*1.225*I1382^2)/2</f>
        <v>109.05738874411111</v>
      </c>
      <c r="L1382" s="29">
        <f>J1382+K1382+'Data (2)'!$G$4</f>
        <v>-79.649700144778194</v>
      </c>
      <c r="M1382" s="29">
        <f t="shared" si="170"/>
        <v>-1.2920951356819574</v>
      </c>
      <c r="N1382" s="29">
        <f t="shared" si="171"/>
        <v>0</v>
      </c>
      <c r="O1382" s="30">
        <f t="shared" si="172"/>
        <v>1.2920951356819574</v>
      </c>
      <c r="P1382" s="29">
        <f>SUM($N$12:N1382)</f>
        <v>5224.0436866459013</v>
      </c>
      <c r="Q1382" s="29">
        <f>SUM($O$12:O1382)</f>
        <v>1394.4053042417993</v>
      </c>
      <c r="R1382" s="29">
        <f t="shared" si="173"/>
        <v>1254.9647738176193</v>
      </c>
      <c r="S1382" s="29">
        <f t="shared" si="173"/>
        <v>1129.4682964358574</v>
      </c>
      <c r="T1382" s="29">
        <f t="shared" si="168"/>
        <v>4094.5753902100441</v>
      </c>
    </row>
    <row r="1383" spans="3:20" x14ac:dyDescent="0.3">
      <c r="C1383" s="27" t="s">
        <v>23</v>
      </c>
      <c r="D1383" s="27">
        <v>1371</v>
      </c>
      <c r="E1383" s="27">
        <v>349</v>
      </c>
      <c r="F1383" s="28">
        <v>57.8</v>
      </c>
      <c r="G1383" s="29">
        <f t="shared" si="174"/>
        <v>-8.3333333333333523E-2</v>
      </c>
      <c r="H1383" s="29">
        <f t="shared" si="175"/>
        <v>0.15277777777777798</v>
      </c>
      <c r="I1383" s="29">
        <f t="shared" si="169"/>
        <v>16.055555555555554</v>
      </c>
      <c r="J1383" s="29">
        <f>'Data (2)'!$I$4*G1383</f>
        <v>-88.333333333333528</v>
      </c>
      <c r="K1383" s="29">
        <f>('Data (2)'!$E$4*1.225*I1383^2)/2</f>
        <v>106.82799499550691</v>
      </c>
      <c r="L1383" s="29">
        <f>J1383+K1383+'Data (2)'!$G$4</f>
        <v>153.67646166217338</v>
      </c>
      <c r="M1383" s="29">
        <f t="shared" si="170"/>
        <v>2.4673609677982276</v>
      </c>
      <c r="N1383" s="29">
        <f t="shared" si="171"/>
        <v>2.4673609677982276</v>
      </c>
      <c r="O1383" s="30">
        <f t="shared" si="172"/>
        <v>0</v>
      </c>
      <c r="P1383" s="29">
        <f>SUM($N$12:N1383)</f>
        <v>5226.5110476136997</v>
      </c>
      <c r="Q1383" s="29">
        <f>SUM($O$12:O1383)</f>
        <v>1394.4053042417993</v>
      </c>
      <c r="R1383" s="29">
        <f t="shared" si="173"/>
        <v>1254.9647738176193</v>
      </c>
      <c r="S1383" s="29">
        <f t="shared" si="173"/>
        <v>1129.4682964358574</v>
      </c>
      <c r="T1383" s="29">
        <f t="shared" si="168"/>
        <v>4097.0427511778425</v>
      </c>
    </row>
    <row r="1384" spans="3:20" x14ac:dyDescent="0.3">
      <c r="C1384" s="27" t="s">
        <v>23</v>
      </c>
      <c r="D1384" s="27">
        <v>1372</v>
      </c>
      <c r="E1384" s="27">
        <v>350</v>
      </c>
      <c r="F1384" s="28">
        <v>57.8</v>
      </c>
      <c r="G1384" s="29">
        <f t="shared" si="174"/>
        <v>0</v>
      </c>
      <c r="H1384" s="29">
        <f t="shared" si="175"/>
        <v>6.9444444444445377E-3</v>
      </c>
      <c r="I1384" s="29">
        <f t="shared" si="169"/>
        <v>16.055555555555554</v>
      </c>
      <c r="J1384" s="29">
        <f>'Data (2)'!$I$4*G1384</f>
        <v>0</v>
      </c>
      <c r="K1384" s="29">
        <f>('Data (2)'!$E$4*1.225*I1384^2)/2</f>
        <v>106.82799499550691</v>
      </c>
      <c r="L1384" s="29">
        <f>J1384+K1384+'Data (2)'!$G$4</f>
        <v>242.00979499550692</v>
      </c>
      <c r="M1384" s="29">
        <f t="shared" si="170"/>
        <v>3.8856017085389718</v>
      </c>
      <c r="N1384" s="29">
        <f t="shared" si="171"/>
        <v>3.8856017085389718</v>
      </c>
      <c r="O1384" s="30">
        <f t="shared" si="172"/>
        <v>0</v>
      </c>
      <c r="P1384" s="29">
        <f>SUM($N$12:N1384)</f>
        <v>5230.3966493222388</v>
      </c>
      <c r="Q1384" s="29">
        <f>SUM($O$12:O1384)</f>
        <v>1394.4053042417993</v>
      </c>
      <c r="R1384" s="29">
        <f t="shared" si="173"/>
        <v>1254.9647738176193</v>
      </c>
      <c r="S1384" s="29">
        <f t="shared" si="173"/>
        <v>1129.4682964358574</v>
      </c>
      <c r="T1384" s="29">
        <f t="shared" si="168"/>
        <v>4100.9283528863816</v>
      </c>
    </row>
    <row r="1385" spans="3:20" x14ac:dyDescent="0.3">
      <c r="C1385" s="27" t="s">
        <v>23</v>
      </c>
      <c r="D1385" s="27">
        <v>1373</v>
      </c>
      <c r="E1385" s="27">
        <v>351</v>
      </c>
      <c r="F1385" s="28">
        <v>57.8</v>
      </c>
      <c r="G1385" s="29">
        <f t="shared" si="174"/>
        <v>-6.9444444444444448E-2</v>
      </c>
      <c r="H1385" s="29">
        <f t="shared" si="175"/>
        <v>-0.11111111111111072</v>
      </c>
      <c r="I1385" s="29">
        <f t="shared" si="169"/>
        <v>16.055555555555554</v>
      </c>
      <c r="J1385" s="29">
        <f>'Data (2)'!$I$4*G1385</f>
        <v>-73.611111111111114</v>
      </c>
      <c r="K1385" s="29">
        <f>('Data (2)'!$E$4*1.225*I1385^2)/2</f>
        <v>106.82799499550691</v>
      </c>
      <c r="L1385" s="29">
        <f>J1385+K1385+'Data (2)'!$G$4</f>
        <v>168.39868388439581</v>
      </c>
      <c r="M1385" s="29">
        <f t="shared" si="170"/>
        <v>2.7037344245883546</v>
      </c>
      <c r="N1385" s="29">
        <f t="shared" si="171"/>
        <v>2.7037344245883546</v>
      </c>
      <c r="O1385" s="30">
        <f t="shared" si="172"/>
        <v>0</v>
      </c>
      <c r="P1385" s="29">
        <f>SUM($N$12:N1385)</f>
        <v>5233.100383746827</v>
      </c>
      <c r="Q1385" s="29">
        <f>SUM($O$12:O1385)</f>
        <v>1394.4053042417993</v>
      </c>
      <c r="R1385" s="29">
        <f t="shared" si="173"/>
        <v>1254.9647738176193</v>
      </c>
      <c r="S1385" s="29">
        <f t="shared" si="173"/>
        <v>1129.4682964358574</v>
      </c>
      <c r="T1385" s="29">
        <f t="shared" si="168"/>
        <v>4103.6320873109698</v>
      </c>
    </row>
    <row r="1386" spans="3:20" x14ac:dyDescent="0.3">
      <c r="C1386" s="27" t="s">
        <v>23</v>
      </c>
      <c r="D1386" s="27">
        <v>1374</v>
      </c>
      <c r="E1386" s="27">
        <v>352</v>
      </c>
      <c r="F1386" s="28">
        <v>57.3</v>
      </c>
      <c r="G1386" s="29">
        <f t="shared" si="174"/>
        <v>-0.22222222222222143</v>
      </c>
      <c r="H1386" s="29">
        <f t="shared" si="175"/>
        <v>-0.1736111111111111</v>
      </c>
      <c r="I1386" s="29">
        <f t="shared" si="169"/>
        <v>15.916666666666666</v>
      </c>
      <c r="J1386" s="29">
        <f>'Data (2)'!$I$4*G1386</f>
        <v>-235.55555555555472</v>
      </c>
      <c r="K1386" s="29">
        <f>('Data (2)'!$E$4*1.225*I1386^2)/2</f>
        <v>104.98775388489064</v>
      </c>
      <c r="L1386" s="29">
        <f>J1386+K1386+'Data (2)'!$G$4</f>
        <v>4.6139983293359137</v>
      </c>
      <c r="M1386" s="29">
        <f t="shared" si="170"/>
        <v>7.343947340859662E-2</v>
      </c>
      <c r="N1386" s="29">
        <f t="shared" si="171"/>
        <v>7.343947340859662E-2</v>
      </c>
      <c r="O1386" s="30">
        <f t="shared" si="172"/>
        <v>0</v>
      </c>
      <c r="P1386" s="29">
        <f>SUM($N$12:N1386)</f>
        <v>5233.1738232202351</v>
      </c>
      <c r="Q1386" s="29">
        <f>SUM($O$12:O1386)</f>
        <v>1394.4053042417993</v>
      </c>
      <c r="R1386" s="29">
        <f t="shared" si="173"/>
        <v>1254.9647738176193</v>
      </c>
      <c r="S1386" s="29">
        <f t="shared" si="173"/>
        <v>1129.4682964358574</v>
      </c>
      <c r="T1386" s="29">
        <f t="shared" si="168"/>
        <v>4103.705526784378</v>
      </c>
    </row>
    <row r="1387" spans="3:20" x14ac:dyDescent="0.3">
      <c r="C1387" s="27" t="s">
        <v>23</v>
      </c>
      <c r="D1387" s="27">
        <v>1375</v>
      </c>
      <c r="E1387" s="27">
        <v>353</v>
      </c>
      <c r="F1387" s="28">
        <v>56.2</v>
      </c>
      <c r="G1387" s="29">
        <f t="shared" si="174"/>
        <v>-0.41666666666666663</v>
      </c>
      <c r="H1387" s="29">
        <f t="shared" si="175"/>
        <v>-0.26388888888888967</v>
      </c>
      <c r="I1387" s="29">
        <f t="shared" si="169"/>
        <v>15.611111111111111</v>
      </c>
      <c r="J1387" s="29">
        <f>'Data (2)'!$I$4*G1387</f>
        <v>-441.66666666666663</v>
      </c>
      <c r="K1387" s="29">
        <f>('Data (2)'!$E$4*1.225*I1387^2)/2</f>
        <v>100.99550188384028</v>
      </c>
      <c r="L1387" s="29">
        <f>J1387+K1387+'Data (2)'!$G$4</f>
        <v>-205.48936478282633</v>
      </c>
      <c r="M1387" s="29">
        <f t="shared" si="170"/>
        <v>-3.2079173057763444</v>
      </c>
      <c r="N1387" s="29">
        <f t="shared" si="171"/>
        <v>0</v>
      </c>
      <c r="O1387" s="30">
        <f t="shared" si="172"/>
        <v>3.2079173057763444</v>
      </c>
      <c r="P1387" s="29">
        <f>SUM($N$12:N1387)</f>
        <v>5233.1738232202351</v>
      </c>
      <c r="Q1387" s="29">
        <f>SUM($O$12:O1387)</f>
        <v>1397.6132215475757</v>
      </c>
      <c r="R1387" s="29">
        <f t="shared" si="173"/>
        <v>1257.851899392818</v>
      </c>
      <c r="S1387" s="29">
        <f t="shared" si="173"/>
        <v>1132.0667094535363</v>
      </c>
      <c r="T1387" s="29">
        <f t="shared" si="168"/>
        <v>4101.1071137666986</v>
      </c>
    </row>
    <row r="1388" spans="3:20" x14ac:dyDescent="0.3">
      <c r="C1388" s="27" t="s">
        <v>23</v>
      </c>
      <c r="D1388" s="27">
        <v>1376</v>
      </c>
      <c r="E1388" s="27">
        <v>354</v>
      </c>
      <c r="F1388" s="28">
        <v>54.3</v>
      </c>
      <c r="G1388" s="29">
        <f t="shared" si="174"/>
        <v>-0.75000000000000078</v>
      </c>
      <c r="H1388" s="29">
        <f t="shared" si="175"/>
        <v>-0.40277777777777762</v>
      </c>
      <c r="I1388" s="29">
        <f t="shared" si="169"/>
        <v>15.083333333333332</v>
      </c>
      <c r="J1388" s="29">
        <f>'Data (2)'!$I$4*G1388</f>
        <v>-795.0000000000008</v>
      </c>
      <c r="K1388" s="29">
        <f>('Data (2)'!$E$4*1.225*I1388^2)/2</f>
        <v>94.28205929176562</v>
      </c>
      <c r="L1388" s="29">
        <f>J1388+K1388+'Data (2)'!$G$4</f>
        <v>-565.53614070823505</v>
      </c>
      <c r="M1388" s="29">
        <f t="shared" si="170"/>
        <v>-8.5301701223492117</v>
      </c>
      <c r="N1388" s="29">
        <f t="shared" si="171"/>
        <v>0</v>
      </c>
      <c r="O1388" s="30">
        <f t="shared" si="172"/>
        <v>8.5301701223492117</v>
      </c>
      <c r="P1388" s="29">
        <f>SUM($N$12:N1388)</f>
        <v>5233.1738232202351</v>
      </c>
      <c r="Q1388" s="29">
        <f>SUM($O$12:O1388)</f>
        <v>1406.143391669925</v>
      </c>
      <c r="R1388" s="29">
        <f t="shared" si="173"/>
        <v>1265.5290525029325</v>
      </c>
      <c r="S1388" s="29">
        <f t="shared" si="173"/>
        <v>1138.9761472526393</v>
      </c>
      <c r="T1388" s="29">
        <f t="shared" si="168"/>
        <v>4094.1976759675958</v>
      </c>
    </row>
    <row r="1389" spans="3:20" x14ac:dyDescent="0.3">
      <c r="C1389" s="27" t="s">
        <v>23</v>
      </c>
      <c r="D1389" s="27">
        <v>1377</v>
      </c>
      <c r="E1389" s="27">
        <v>355</v>
      </c>
      <c r="F1389" s="28">
        <v>50.8</v>
      </c>
      <c r="G1389" s="29">
        <f t="shared" si="174"/>
        <v>-1.2222222222222219</v>
      </c>
      <c r="H1389" s="29">
        <f t="shared" si="175"/>
        <v>-0.36111111111111033</v>
      </c>
      <c r="I1389" s="29">
        <f t="shared" si="169"/>
        <v>14.111111111111111</v>
      </c>
      <c r="J1389" s="29">
        <f>'Data (2)'!$I$4*G1389</f>
        <v>-1295.5555555555552</v>
      </c>
      <c r="K1389" s="29">
        <f>('Data (2)'!$E$4*1.225*I1389^2)/2</f>
        <v>82.519545086027776</v>
      </c>
      <c r="L1389" s="29">
        <f>J1389+K1389+'Data (2)'!$G$4</f>
        <v>-1077.8542104695273</v>
      </c>
      <c r="M1389" s="29">
        <f t="shared" si="170"/>
        <v>-15.20972052551444</v>
      </c>
      <c r="N1389" s="29">
        <f t="shared" si="171"/>
        <v>0</v>
      </c>
      <c r="O1389" s="30">
        <f t="shared" si="172"/>
        <v>15.20972052551444</v>
      </c>
      <c r="P1389" s="29">
        <f>SUM($N$12:N1389)</f>
        <v>5233.1738232202351</v>
      </c>
      <c r="Q1389" s="29">
        <f>SUM($O$12:O1389)</f>
        <v>1421.3531121954395</v>
      </c>
      <c r="R1389" s="29">
        <f t="shared" si="173"/>
        <v>1279.2178009758957</v>
      </c>
      <c r="S1389" s="29">
        <f t="shared" si="173"/>
        <v>1151.2960208783061</v>
      </c>
      <c r="T1389" s="29">
        <f t="shared" si="168"/>
        <v>4081.8778023419291</v>
      </c>
    </row>
    <row r="1390" spans="3:20" x14ac:dyDescent="0.3">
      <c r="C1390" s="27" t="s">
        <v>23</v>
      </c>
      <c r="D1390" s="27">
        <v>1378</v>
      </c>
      <c r="E1390" s="27">
        <v>356</v>
      </c>
      <c r="F1390" s="28">
        <v>45.5</v>
      </c>
      <c r="G1390" s="29">
        <f t="shared" si="174"/>
        <v>-1.4722222222222214</v>
      </c>
      <c r="H1390" s="29">
        <f t="shared" si="175"/>
        <v>-0.12500000000000022</v>
      </c>
      <c r="I1390" s="29">
        <f t="shared" si="169"/>
        <v>12.638888888888889</v>
      </c>
      <c r="J1390" s="29">
        <f>'Data (2)'!$I$4*G1390</f>
        <v>-1560.5555555555547</v>
      </c>
      <c r="K1390" s="29">
        <f>('Data (2)'!$E$4*1.225*I1390^2)/2</f>
        <v>66.19911658129341</v>
      </c>
      <c r="L1390" s="29">
        <f>J1390+K1390+'Data (2)'!$G$4</f>
        <v>-1359.1746389742614</v>
      </c>
      <c r="M1390" s="29">
        <f t="shared" si="170"/>
        <v>-17.17845724259136</v>
      </c>
      <c r="N1390" s="29">
        <f t="shared" si="171"/>
        <v>0</v>
      </c>
      <c r="O1390" s="30">
        <f t="shared" si="172"/>
        <v>17.17845724259136</v>
      </c>
      <c r="P1390" s="29">
        <f>SUM($N$12:N1390)</f>
        <v>5233.1738232202351</v>
      </c>
      <c r="Q1390" s="29">
        <f>SUM($O$12:O1390)</f>
        <v>1438.5315694380308</v>
      </c>
      <c r="R1390" s="29">
        <f t="shared" si="173"/>
        <v>1294.6784124942278</v>
      </c>
      <c r="S1390" s="29">
        <f t="shared" si="173"/>
        <v>1165.2105712448051</v>
      </c>
      <c r="T1390" s="29">
        <f t="shared" si="168"/>
        <v>4067.96325197543</v>
      </c>
    </row>
    <row r="1391" spans="3:20" x14ac:dyDescent="0.3">
      <c r="C1391" s="27" t="s">
        <v>23</v>
      </c>
      <c r="D1391" s="27">
        <v>1379</v>
      </c>
      <c r="E1391" s="27">
        <v>357</v>
      </c>
      <c r="F1391" s="28">
        <v>40.200000000000003</v>
      </c>
      <c r="G1391" s="29">
        <f t="shared" si="174"/>
        <v>-1.4722222222222223</v>
      </c>
      <c r="H1391" s="29">
        <f t="shared" si="175"/>
        <v>-4.4408920985006262E-16</v>
      </c>
      <c r="I1391" s="29">
        <f t="shared" si="169"/>
        <v>11.166666666666668</v>
      </c>
      <c r="J1391" s="29">
        <f>'Data (2)'!$I$4*G1391</f>
        <v>-1560.5555555555557</v>
      </c>
      <c r="K1391" s="29">
        <f>('Data (2)'!$E$4*1.225*I1391^2)/2</f>
        <v>51.675121536062512</v>
      </c>
      <c r="L1391" s="29">
        <f>J1391+K1391+'Data (2)'!$G$4</f>
        <v>-1373.6986340194931</v>
      </c>
      <c r="M1391" s="29">
        <f t="shared" si="170"/>
        <v>-15.339634746551008</v>
      </c>
      <c r="N1391" s="29">
        <f t="shared" si="171"/>
        <v>0</v>
      </c>
      <c r="O1391" s="30">
        <f t="shared" si="172"/>
        <v>15.339634746551008</v>
      </c>
      <c r="P1391" s="29">
        <f>SUM($N$12:N1391)</f>
        <v>5233.1738232202351</v>
      </c>
      <c r="Q1391" s="29">
        <f>SUM($O$12:O1391)</f>
        <v>1453.8712041845818</v>
      </c>
      <c r="R1391" s="29">
        <f t="shared" si="173"/>
        <v>1308.4840837661236</v>
      </c>
      <c r="S1391" s="29">
        <f t="shared" si="173"/>
        <v>1177.6356753895113</v>
      </c>
      <c r="T1391" s="29">
        <f t="shared" si="168"/>
        <v>4055.5381478307236</v>
      </c>
    </row>
    <row r="1392" spans="3:20" x14ac:dyDescent="0.3">
      <c r="C1392" s="27" t="s">
        <v>23</v>
      </c>
      <c r="D1392" s="27">
        <v>1380</v>
      </c>
      <c r="E1392" s="27">
        <v>358</v>
      </c>
      <c r="F1392" s="28">
        <v>34.9</v>
      </c>
      <c r="G1392" s="29">
        <f t="shared" si="174"/>
        <v>-1.4722222222222223</v>
      </c>
      <c r="H1392" s="29">
        <f t="shared" si="175"/>
        <v>0.20833333333333359</v>
      </c>
      <c r="I1392" s="29">
        <f t="shared" si="169"/>
        <v>9.6944444444444446</v>
      </c>
      <c r="J1392" s="29">
        <f>'Data (2)'!$I$4*G1392</f>
        <v>-1560.5555555555557</v>
      </c>
      <c r="K1392" s="29">
        <f>('Data (2)'!$E$4*1.225*I1392^2)/2</f>
        <v>38.947559950335076</v>
      </c>
      <c r="L1392" s="29">
        <f>J1392+K1392+'Data (2)'!$G$4</f>
        <v>-1386.4261956052205</v>
      </c>
      <c r="M1392" s="29">
        <f t="shared" si="170"/>
        <v>-13.440631729617277</v>
      </c>
      <c r="N1392" s="29">
        <f t="shared" si="171"/>
        <v>0</v>
      </c>
      <c r="O1392" s="30">
        <f t="shared" si="172"/>
        <v>13.440631729617277</v>
      </c>
      <c r="P1392" s="29">
        <f>SUM($N$12:N1392)</f>
        <v>5233.1738232202351</v>
      </c>
      <c r="Q1392" s="29">
        <f>SUM($O$12:O1392)</f>
        <v>1467.311835914199</v>
      </c>
      <c r="R1392" s="29">
        <f t="shared" si="173"/>
        <v>1320.5806523227791</v>
      </c>
      <c r="S1392" s="29">
        <f t="shared" si="173"/>
        <v>1188.5225870905012</v>
      </c>
      <c r="T1392" s="29">
        <f t="shared" si="168"/>
        <v>4044.6512361297337</v>
      </c>
    </row>
    <row r="1393" spans="3:20" x14ac:dyDescent="0.3">
      <c r="C1393" s="27" t="s">
        <v>23</v>
      </c>
      <c r="D1393" s="27">
        <v>1381</v>
      </c>
      <c r="E1393" s="27">
        <v>359</v>
      </c>
      <c r="F1393" s="28">
        <v>29.6</v>
      </c>
      <c r="G1393" s="29">
        <f t="shared" si="174"/>
        <v>-1.0555555555555551</v>
      </c>
      <c r="H1393" s="29">
        <f t="shared" si="175"/>
        <v>0.71527777777777779</v>
      </c>
      <c r="I1393" s="29">
        <f t="shared" si="169"/>
        <v>8.2222222222222232</v>
      </c>
      <c r="J1393" s="29">
        <f>'Data (2)'!$I$4*G1393</f>
        <v>-1118.8888888888885</v>
      </c>
      <c r="K1393" s="29">
        <f>('Data (2)'!$E$4*1.225*I1393^2)/2</f>
        <v>28.01643182411112</v>
      </c>
      <c r="L1393" s="29">
        <f>J1393+K1393+'Data (2)'!$G$4</f>
        <v>-955.69065706477727</v>
      </c>
      <c r="M1393" s="29">
        <f t="shared" si="170"/>
        <v>-7.8579009580881696</v>
      </c>
      <c r="N1393" s="29">
        <f t="shared" si="171"/>
        <v>0</v>
      </c>
      <c r="O1393" s="30">
        <f t="shared" si="172"/>
        <v>7.8579009580881696</v>
      </c>
      <c r="P1393" s="29">
        <f>SUM($N$12:N1393)</f>
        <v>5233.1738232202351</v>
      </c>
      <c r="Q1393" s="29">
        <f>SUM($O$12:O1393)</f>
        <v>1475.1697368722871</v>
      </c>
      <c r="R1393" s="29">
        <f t="shared" si="173"/>
        <v>1327.6527631850583</v>
      </c>
      <c r="S1393" s="29">
        <f t="shared" si="173"/>
        <v>1194.8874868665525</v>
      </c>
      <c r="T1393" s="29">
        <f t="shared" si="168"/>
        <v>4038.2863363536826</v>
      </c>
    </row>
    <row r="1394" spans="3:20" x14ac:dyDescent="0.3">
      <c r="C1394" s="27" t="s">
        <v>23</v>
      </c>
      <c r="D1394" s="27">
        <v>1382</v>
      </c>
      <c r="E1394" s="27">
        <v>360</v>
      </c>
      <c r="F1394" s="28">
        <v>27.3</v>
      </c>
      <c r="G1394" s="29">
        <f t="shared" si="174"/>
        <v>-4.1666666666666761E-2</v>
      </c>
      <c r="H1394" s="29">
        <f t="shared" si="175"/>
        <v>0.9166666666666663</v>
      </c>
      <c r="I1394" s="29">
        <f t="shared" si="169"/>
        <v>7.583333333333333</v>
      </c>
      <c r="J1394" s="29">
        <f>'Data (2)'!$I$4*G1394</f>
        <v>-44.166666666666764</v>
      </c>
      <c r="K1394" s="29">
        <f>('Data (2)'!$E$4*1.225*I1394^2)/2</f>
        <v>23.831681969265627</v>
      </c>
      <c r="L1394" s="29">
        <f>J1394+K1394+'Data (2)'!$G$4</f>
        <v>114.84681530259887</v>
      </c>
      <c r="M1394" s="29">
        <f t="shared" si="170"/>
        <v>0.87092168271137471</v>
      </c>
      <c r="N1394" s="29">
        <f t="shared" si="171"/>
        <v>0.87092168271137471</v>
      </c>
      <c r="O1394" s="30">
        <f t="shared" si="172"/>
        <v>0</v>
      </c>
      <c r="P1394" s="29">
        <f>SUM($N$12:N1394)</f>
        <v>5234.0447449029461</v>
      </c>
      <c r="Q1394" s="29">
        <f>SUM($O$12:O1394)</f>
        <v>1475.1697368722871</v>
      </c>
      <c r="R1394" s="29">
        <f t="shared" si="173"/>
        <v>1327.6527631850583</v>
      </c>
      <c r="S1394" s="29">
        <f t="shared" si="173"/>
        <v>1194.8874868665525</v>
      </c>
      <c r="T1394" s="29">
        <f t="shared" si="168"/>
        <v>4039.1572580363936</v>
      </c>
    </row>
    <row r="1395" spans="3:20" x14ac:dyDescent="0.3">
      <c r="C1395" s="27" t="s">
        <v>23</v>
      </c>
      <c r="D1395" s="27">
        <v>1383</v>
      </c>
      <c r="E1395" s="27">
        <v>361</v>
      </c>
      <c r="F1395" s="28">
        <v>29.3</v>
      </c>
      <c r="G1395" s="29">
        <f t="shared" si="174"/>
        <v>0.77777777777777746</v>
      </c>
      <c r="H1395" s="29">
        <f t="shared" si="175"/>
        <v>0.45833333333333343</v>
      </c>
      <c r="I1395" s="29">
        <f t="shared" si="169"/>
        <v>8.1388888888888893</v>
      </c>
      <c r="J1395" s="29">
        <f>'Data (2)'!$I$4*G1395</f>
        <v>824.44444444444412</v>
      </c>
      <c r="K1395" s="29">
        <f>('Data (2)'!$E$4*1.225*I1395^2)/2</f>
        <v>27.451409053918404</v>
      </c>
      <c r="L1395" s="29">
        <f>J1395+K1395+'Data (2)'!$G$4</f>
        <v>987.07765349836245</v>
      </c>
      <c r="M1395" s="29">
        <f t="shared" si="170"/>
        <v>8.0337153465283393</v>
      </c>
      <c r="N1395" s="29">
        <f t="shared" si="171"/>
        <v>8.0337153465283393</v>
      </c>
      <c r="O1395" s="30">
        <f t="shared" si="172"/>
        <v>0</v>
      </c>
      <c r="P1395" s="29">
        <f>SUM($N$12:N1395)</f>
        <v>5242.0784602494741</v>
      </c>
      <c r="Q1395" s="29">
        <f>SUM($O$12:O1395)</f>
        <v>1475.1697368722871</v>
      </c>
      <c r="R1395" s="29">
        <f t="shared" si="173"/>
        <v>1327.6527631850583</v>
      </c>
      <c r="S1395" s="29">
        <f t="shared" si="173"/>
        <v>1194.8874868665525</v>
      </c>
      <c r="T1395" s="29">
        <f t="shared" si="168"/>
        <v>4047.1909733829216</v>
      </c>
    </row>
    <row r="1396" spans="3:20" x14ac:dyDescent="0.3">
      <c r="C1396" s="27" t="s">
        <v>23</v>
      </c>
      <c r="D1396" s="27">
        <v>1384</v>
      </c>
      <c r="E1396" s="27">
        <v>362</v>
      </c>
      <c r="F1396" s="28">
        <v>32.9</v>
      </c>
      <c r="G1396" s="29">
        <f t="shared" si="174"/>
        <v>0.87500000000000011</v>
      </c>
      <c r="H1396" s="29">
        <f t="shared" si="175"/>
        <v>-0.12499999999999956</v>
      </c>
      <c r="I1396" s="29">
        <f t="shared" si="169"/>
        <v>9.1388888888888875</v>
      </c>
      <c r="J1396" s="29">
        <f>'Data (2)'!$I$4*G1396</f>
        <v>927.50000000000011</v>
      </c>
      <c r="K1396" s="29">
        <f>('Data (2)'!$E$4*1.225*I1396^2)/2</f>
        <v>34.611561781793398</v>
      </c>
      <c r="L1396" s="29">
        <f>J1396+K1396+'Data (2)'!$G$4</f>
        <v>1097.2933617817935</v>
      </c>
      <c r="M1396" s="29">
        <f t="shared" si="170"/>
        <v>10.028042111839166</v>
      </c>
      <c r="N1396" s="29">
        <f t="shared" si="171"/>
        <v>10.028042111839166</v>
      </c>
      <c r="O1396" s="30">
        <f t="shared" si="172"/>
        <v>0</v>
      </c>
      <c r="P1396" s="29">
        <f>SUM($N$12:N1396)</f>
        <v>5252.1065023613137</v>
      </c>
      <c r="Q1396" s="29">
        <f>SUM($O$12:O1396)</f>
        <v>1475.1697368722871</v>
      </c>
      <c r="R1396" s="29">
        <f t="shared" si="173"/>
        <v>1327.6527631850583</v>
      </c>
      <c r="S1396" s="29">
        <f t="shared" si="173"/>
        <v>1194.8874868665525</v>
      </c>
      <c r="T1396" s="29">
        <f t="shared" si="168"/>
        <v>4057.2190154947612</v>
      </c>
    </row>
    <row r="1397" spans="3:20" x14ac:dyDescent="0.3">
      <c r="C1397" s="27" t="s">
        <v>23</v>
      </c>
      <c r="D1397" s="27">
        <v>1385</v>
      </c>
      <c r="E1397" s="27">
        <v>363</v>
      </c>
      <c r="F1397" s="28">
        <v>35.6</v>
      </c>
      <c r="G1397" s="29">
        <f t="shared" si="174"/>
        <v>0.52777777777777835</v>
      </c>
      <c r="H1397" s="29">
        <f t="shared" si="175"/>
        <v>-0.29861111111111116</v>
      </c>
      <c r="I1397" s="29">
        <f t="shared" si="169"/>
        <v>9.8888888888888893</v>
      </c>
      <c r="J1397" s="29">
        <f>'Data (2)'!$I$4*G1397</f>
        <v>559.44444444444503</v>
      </c>
      <c r="K1397" s="29">
        <f>('Data (2)'!$E$4*1.225*I1397^2)/2</f>
        <v>40.52559468202778</v>
      </c>
      <c r="L1397" s="29">
        <f>J1397+K1397+'Data (2)'!$G$4</f>
        <v>735.15183912647285</v>
      </c>
      <c r="M1397" s="29">
        <f t="shared" si="170"/>
        <v>7.2698348535840092</v>
      </c>
      <c r="N1397" s="29">
        <f t="shared" si="171"/>
        <v>7.2698348535840092</v>
      </c>
      <c r="O1397" s="30">
        <f t="shared" si="172"/>
        <v>0</v>
      </c>
      <c r="P1397" s="29">
        <f>SUM($N$12:N1397)</f>
        <v>5259.3763372148978</v>
      </c>
      <c r="Q1397" s="29">
        <f>SUM($O$12:O1397)</f>
        <v>1475.1697368722871</v>
      </c>
      <c r="R1397" s="29">
        <f t="shared" si="173"/>
        <v>1327.6527631850583</v>
      </c>
      <c r="S1397" s="29">
        <f t="shared" si="173"/>
        <v>1194.8874868665525</v>
      </c>
      <c r="T1397" s="29">
        <f t="shared" si="168"/>
        <v>4064.4888503483453</v>
      </c>
    </row>
    <row r="1398" spans="3:20" x14ac:dyDescent="0.3">
      <c r="C1398" s="27" t="s">
        <v>23</v>
      </c>
      <c r="D1398" s="27">
        <v>1386</v>
      </c>
      <c r="E1398" s="27">
        <v>364</v>
      </c>
      <c r="F1398" s="28">
        <v>36.700000000000003</v>
      </c>
      <c r="G1398" s="29">
        <f t="shared" si="174"/>
        <v>0.27777777777777779</v>
      </c>
      <c r="H1398" s="29">
        <f t="shared" si="175"/>
        <v>-7.6388888888889478E-2</v>
      </c>
      <c r="I1398" s="29">
        <f t="shared" si="169"/>
        <v>10.194444444444445</v>
      </c>
      <c r="J1398" s="29">
        <f>'Data (2)'!$I$4*G1398</f>
        <v>294.44444444444446</v>
      </c>
      <c r="K1398" s="29">
        <f>('Data (2)'!$E$4*1.225*I1398^2)/2</f>
        <v>43.068676793710075</v>
      </c>
      <c r="L1398" s="29">
        <f>J1398+K1398+'Data (2)'!$G$4</f>
        <v>472.69492123815456</v>
      </c>
      <c r="M1398" s="29">
        <f t="shared" si="170"/>
        <v>4.8188621137334096</v>
      </c>
      <c r="N1398" s="29">
        <f t="shared" si="171"/>
        <v>4.8188621137334096</v>
      </c>
      <c r="O1398" s="30">
        <f t="shared" si="172"/>
        <v>0</v>
      </c>
      <c r="P1398" s="29">
        <f>SUM($N$12:N1398)</f>
        <v>5264.1951993286311</v>
      </c>
      <c r="Q1398" s="29">
        <f>SUM($O$12:O1398)</f>
        <v>1475.1697368722871</v>
      </c>
      <c r="R1398" s="29">
        <f t="shared" si="173"/>
        <v>1327.6527631850583</v>
      </c>
      <c r="S1398" s="29">
        <f t="shared" si="173"/>
        <v>1194.8874868665525</v>
      </c>
      <c r="T1398" s="29">
        <f t="shared" si="168"/>
        <v>4069.3077124620786</v>
      </c>
    </row>
    <row r="1399" spans="3:20" x14ac:dyDescent="0.3">
      <c r="C1399" s="27" t="s">
        <v>23</v>
      </c>
      <c r="D1399" s="27">
        <v>1387</v>
      </c>
      <c r="E1399" s="27">
        <v>365</v>
      </c>
      <c r="F1399" s="28">
        <v>37.6</v>
      </c>
      <c r="G1399" s="29">
        <f t="shared" si="174"/>
        <v>0.37499999999999939</v>
      </c>
      <c r="H1399" s="29">
        <f t="shared" si="175"/>
        <v>0.20138888888888878</v>
      </c>
      <c r="I1399" s="29">
        <f t="shared" si="169"/>
        <v>10.444444444444445</v>
      </c>
      <c r="J1399" s="29">
        <f>'Data (2)'!$I$4*G1399</f>
        <v>397.49999999999937</v>
      </c>
      <c r="K1399" s="29">
        <f>('Data (2)'!$E$4*1.225*I1399^2)/2</f>
        <v>45.20693783744445</v>
      </c>
      <c r="L1399" s="29">
        <f>J1399+K1399+'Data (2)'!$G$4</f>
        <v>577.88873783744384</v>
      </c>
      <c r="M1399" s="29">
        <f t="shared" si="170"/>
        <v>6.0357268174133027</v>
      </c>
      <c r="N1399" s="29">
        <f t="shared" si="171"/>
        <v>6.0357268174133027</v>
      </c>
      <c r="O1399" s="30">
        <f t="shared" si="172"/>
        <v>0</v>
      </c>
      <c r="P1399" s="29">
        <f>SUM($N$12:N1399)</f>
        <v>5270.2309261460441</v>
      </c>
      <c r="Q1399" s="29">
        <f>SUM($O$12:O1399)</f>
        <v>1475.1697368722871</v>
      </c>
      <c r="R1399" s="29">
        <f t="shared" si="173"/>
        <v>1327.6527631850583</v>
      </c>
      <c r="S1399" s="29">
        <f t="shared" si="173"/>
        <v>1194.8874868665525</v>
      </c>
      <c r="T1399" s="29">
        <f t="shared" si="168"/>
        <v>4075.3434392794916</v>
      </c>
    </row>
    <row r="1400" spans="3:20" x14ac:dyDescent="0.3">
      <c r="C1400" s="27" t="s">
        <v>23</v>
      </c>
      <c r="D1400" s="27">
        <v>1388</v>
      </c>
      <c r="E1400" s="27">
        <v>366</v>
      </c>
      <c r="F1400" s="28">
        <v>39.4</v>
      </c>
      <c r="G1400" s="29">
        <f t="shared" si="174"/>
        <v>0.68055555555555536</v>
      </c>
      <c r="H1400" s="29">
        <f t="shared" si="175"/>
        <v>0.30555555555555591</v>
      </c>
      <c r="I1400" s="29">
        <f t="shared" si="169"/>
        <v>10.944444444444445</v>
      </c>
      <c r="J1400" s="29">
        <f>'Data (2)'!$I$4*G1400</f>
        <v>721.38888888888869</v>
      </c>
      <c r="K1400" s="29">
        <f>('Data (2)'!$E$4*1.225*I1400^2)/2</f>
        <v>49.638865169006955</v>
      </c>
      <c r="L1400" s="29">
        <f>J1400+K1400+'Data (2)'!$G$4</f>
        <v>906.20955405789573</v>
      </c>
      <c r="M1400" s="29">
        <f t="shared" si="170"/>
        <v>9.9179601194114149</v>
      </c>
      <c r="N1400" s="29">
        <f t="shared" si="171"/>
        <v>9.9179601194114149</v>
      </c>
      <c r="O1400" s="30">
        <f t="shared" si="172"/>
        <v>0</v>
      </c>
      <c r="P1400" s="29">
        <f>SUM($N$12:N1400)</f>
        <v>5280.1488862654551</v>
      </c>
      <c r="Q1400" s="29">
        <f>SUM($O$12:O1400)</f>
        <v>1475.1697368722871</v>
      </c>
      <c r="R1400" s="29">
        <f t="shared" si="173"/>
        <v>1327.6527631850583</v>
      </c>
      <c r="S1400" s="29">
        <f t="shared" si="173"/>
        <v>1194.8874868665525</v>
      </c>
      <c r="T1400" s="29">
        <f t="shared" si="168"/>
        <v>4085.2613993989025</v>
      </c>
    </row>
    <row r="1401" spans="3:20" x14ac:dyDescent="0.3">
      <c r="C1401" s="27" t="s">
        <v>23</v>
      </c>
      <c r="D1401" s="27">
        <v>1389</v>
      </c>
      <c r="E1401" s="27">
        <v>367</v>
      </c>
      <c r="F1401" s="28">
        <v>42.5</v>
      </c>
      <c r="G1401" s="29">
        <f t="shared" si="174"/>
        <v>0.98611111111111127</v>
      </c>
      <c r="H1401" s="29">
        <f t="shared" si="175"/>
        <v>0.19444444444444475</v>
      </c>
      <c r="I1401" s="29">
        <f t="shared" si="169"/>
        <v>11.805555555555555</v>
      </c>
      <c r="J1401" s="29">
        <f>'Data (2)'!$I$4*G1401</f>
        <v>1045.2777777777781</v>
      </c>
      <c r="K1401" s="29">
        <f>('Data (2)'!$E$4*1.225*I1401^2)/2</f>
        <v>57.757350235460073</v>
      </c>
      <c r="L1401" s="29">
        <f>J1401+K1401+'Data (2)'!$G$4</f>
        <v>1238.2169280132382</v>
      </c>
      <c r="M1401" s="29">
        <f t="shared" si="170"/>
        <v>14.617838733489618</v>
      </c>
      <c r="N1401" s="29">
        <f t="shared" si="171"/>
        <v>14.617838733489618</v>
      </c>
      <c r="O1401" s="30">
        <f t="shared" si="172"/>
        <v>0</v>
      </c>
      <c r="P1401" s="29">
        <f>SUM($N$12:N1401)</f>
        <v>5294.7667249989445</v>
      </c>
      <c r="Q1401" s="29">
        <f>SUM($O$12:O1401)</f>
        <v>1475.1697368722871</v>
      </c>
      <c r="R1401" s="29">
        <f t="shared" si="173"/>
        <v>1327.6527631850583</v>
      </c>
      <c r="S1401" s="29">
        <f t="shared" si="173"/>
        <v>1194.8874868665525</v>
      </c>
      <c r="T1401" s="29">
        <f t="shared" si="168"/>
        <v>4099.8792381323919</v>
      </c>
    </row>
    <row r="1402" spans="3:20" x14ac:dyDescent="0.3">
      <c r="C1402" s="27" t="s">
        <v>23</v>
      </c>
      <c r="D1402" s="27">
        <v>1390</v>
      </c>
      <c r="E1402" s="27">
        <v>368</v>
      </c>
      <c r="F1402" s="28">
        <v>46.5</v>
      </c>
      <c r="G1402" s="29">
        <f t="shared" si="174"/>
        <v>1.0694444444444449</v>
      </c>
      <c r="H1402" s="29">
        <f t="shared" si="175"/>
        <v>-5.5555555555555858E-2</v>
      </c>
      <c r="I1402" s="29">
        <f t="shared" si="169"/>
        <v>12.916666666666666</v>
      </c>
      <c r="J1402" s="29">
        <f>'Data (2)'!$I$4*G1402</f>
        <v>1133.6111111111115</v>
      </c>
      <c r="K1402" s="29">
        <f>('Data (2)'!$E$4*1.225*I1402^2)/2</f>
        <v>69.140944247265622</v>
      </c>
      <c r="L1402" s="29">
        <f>J1402+K1402+'Data (2)'!$G$4</f>
        <v>1337.9338553583773</v>
      </c>
      <c r="M1402" s="29">
        <f t="shared" si="170"/>
        <v>17.281645631712372</v>
      </c>
      <c r="N1402" s="29">
        <f t="shared" si="171"/>
        <v>17.281645631712372</v>
      </c>
      <c r="O1402" s="30">
        <f t="shared" si="172"/>
        <v>0</v>
      </c>
      <c r="P1402" s="29">
        <f>SUM($N$12:N1402)</f>
        <v>5312.0483706306568</v>
      </c>
      <c r="Q1402" s="29">
        <f>SUM($O$12:O1402)</f>
        <v>1475.1697368722871</v>
      </c>
      <c r="R1402" s="29">
        <f t="shared" si="173"/>
        <v>1327.6527631850583</v>
      </c>
      <c r="S1402" s="29">
        <f t="shared" si="173"/>
        <v>1194.8874868665525</v>
      </c>
      <c r="T1402" s="29">
        <f t="shared" si="168"/>
        <v>4117.1608837641043</v>
      </c>
    </row>
    <row r="1403" spans="3:20" x14ac:dyDescent="0.3">
      <c r="C1403" s="27" t="s">
        <v>23</v>
      </c>
      <c r="D1403" s="27">
        <v>1391</v>
      </c>
      <c r="E1403" s="27">
        <v>369</v>
      </c>
      <c r="F1403" s="28">
        <v>50.2</v>
      </c>
      <c r="G1403" s="29">
        <f t="shared" si="174"/>
        <v>0.87499999999999956</v>
      </c>
      <c r="H1403" s="29">
        <f t="shared" si="175"/>
        <v>-0.25000000000000061</v>
      </c>
      <c r="I1403" s="29">
        <f t="shared" si="169"/>
        <v>13.944444444444445</v>
      </c>
      <c r="J1403" s="29">
        <f>'Data (2)'!$I$4*G1403</f>
        <v>927.49999999999955</v>
      </c>
      <c r="K1403" s="29">
        <f>('Data (2)'!$E$4*1.225*I1403^2)/2</f>
        <v>80.581775993006957</v>
      </c>
      <c r="L1403" s="29">
        <f>J1403+K1403+'Data (2)'!$G$4</f>
        <v>1143.2635759930065</v>
      </c>
      <c r="M1403" s="29">
        <f t="shared" si="170"/>
        <v>15.942175420791369</v>
      </c>
      <c r="N1403" s="29">
        <f t="shared" si="171"/>
        <v>15.942175420791369</v>
      </c>
      <c r="O1403" s="30">
        <f t="shared" si="172"/>
        <v>0</v>
      </c>
      <c r="P1403" s="29">
        <f>SUM($N$12:N1403)</f>
        <v>5327.9905460514483</v>
      </c>
      <c r="Q1403" s="29">
        <f>SUM($O$12:O1403)</f>
        <v>1475.1697368722871</v>
      </c>
      <c r="R1403" s="29">
        <f t="shared" si="173"/>
        <v>1327.6527631850583</v>
      </c>
      <c r="S1403" s="29">
        <f t="shared" si="173"/>
        <v>1194.8874868665525</v>
      </c>
      <c r="T1403" s="29">
        <f t="shared" si="168"/>
        <v>4133.1030591848958</v>
      </c>
    </row>
    <row r="1404" spans="3:20" x14ac:dyDescent="0.3">
      <c r="C1404" s="27" t="s">
        <v>23</v>
      </c>
      <c r="D1404" s="27">
        <v>1392</v>
      </c>
      <c r="E1404" s="27">
        <v>370</v>
      </c>
      <c r="F1404" s="28">
        <v>52.8</v>
      </c>
      <c r="G1404" s="29">
        <f t="shared" si="174"/>
        <v>0.56944444444444364</v>
      </c>
      <c r="H1404" s="29">
        <f t="shared" si="175"/>
        <v>-0.29166666666666635</v>
      </c>
      <c r="I1404" s="29">
        <f t="shared" si="169"/>
        <v>14.666666666666666</v>
      </c>
      <c r="J1404" s="29">
        <f>'Data (2)'!$I$4*G1404</f>
        <v>603.61111111111029</v>
      </c>
      <c r="K1404" s="29">
        <f>('Data (2)'!$E$4*1.225*I1404^2)/2</f>
        <v>89.145052612000001</v>
      </c>
      <c r="L1404" s="29">
        <f>J1404+K1404+'Data (2)'!$G$4</f>
        <v>827.93796372311022</v>
      </c>
      <c r="M1404" s="29">
        <f t="shared" si="170"/>
        <v>12.143090134605616</v>
      </c>
      <c r="N1404" s="29">
        <f t="shared" si="171"/>
        <v>12.143090134605616</v>
      </c>
      <c r="O1404" s="30">
        <f t="shared" si="172"/>
        <v>0</v>
      </c>
      <c r="P1404" s="29">
        <f>SUM($N$12:N1404)</f>
        <v>5340.133636186054</v>
      </c>
      <c r="Q1404" s="29">
        <f>SUM($O$12:O1404)</f>
        <v>1475.1697368722871</v>
      </c>
      <c r="R1404" s="29">
        <f t="shared" si="173"/>
        <v>1327.6527631850583</v>
      </c>
      <c r="S1404" s="29">
        <f t="shared" si="173"/>
        <v>1194.8874868665525</v>
      </c>
      <c r="T1404" s="29">
        <f t="shared" si="168"/>
        <v>4145.2461493195015</v>
      </c>
    </row>
    <row r="1405" spans="3:20" x14ac:dyDescent="0.3">
      <c r="C1405" s="27" t="s">
        <v>23</v>
      </c>
      <c r="D1405" s="27">
        <v>1393</v>
      </c>
      <c r="E1405" s="27">
        <v>371</v>
      </c>
      <c r="F1405" s="28">
        <v>54.3</v>
      </c>
      <c r="G1405" s="29">
        <f t="shared" si="174"/>
        <v>0.29166666666666685</v>
      </c>
      <c r="H1405" s="29">
        <f t="shared" si="175"/>
        <v>-0.24305555555555505</v>
      </c>
      <c r="I1405" s="29">
        <f t="shared" si="169"/>
        <v>15.083333333333332</v>
      </c>
      <c r="J1405" s="29">
        <f>'Data (2)'!$I$4*G1405</f>
        <v>309.16666666666686</v>
      </c>
      <c r="K1405" s="29">
        <f>('Data (2)'!$E$4*1.225*I1405^2)/2</f>
        <v>94.28205929176562</v>
      </c>
      <c r="L1405" s="29">
        <f>J1405+K1405+'Data (2)'!$G$4</f>
        <v>538.63052595843249</v>
      </c>
      <c r="M1405" s="29">
        <f t="shared" si="170"/>
        <v>8.12434376653969</v>
      </c>
      <c r="N1405" s="29">
        <f t="shared" si="171"/>
        <v>8.12434376653969</v>
      </c>
      <c r="O1405" s="30">
        <f t="shared" si="172"/>
        <v>0</v>
      </c>
      <c r="P1405" s="29">
        <f>SUM($N$12:N1405)</f>
        <v>5348.2579799525938</v>
      </c>
      <c r="Q1405" s="29">
        <f>SUM($O$12:O1405)</f>
        <v>1475.1697368722871</v>
      </c>
      <c r="R1405" s="29">
        <f t="shared" si="173"/>
        <v>1327.6527631850583</v>
      </c>
      <c r="S1405" s="29">
        <f t="shared" si="173"/>
        <v>1194.8874868665525</v>
      </c>
      <c r="T1405" s="29">
        <f t="shared" si="168"/>
        <v>4153.3704930860413</v>
      </c>
    </row>
    <row r="1406" spans="3:20" x14ac:dyDescent="0.3">
      <c r="C1406" s="27" t="s">
        <v>23</v>
      </c>
      <c r="D1406" s="27">
        <v>1394</v>
      </c>
      <c r="E1406" s="27">
        <v>372</v>
      </c>
      <c r="F1406" s="28">
        <v>54.9</v>
      </c>
      <c r="G1406" s="29">
        <f t="shared" si="174"/>
        <v>8.3333333333333523E-2</v>
      </c>
      <c r="H1406" s="29">
        <f t="shared" si="175"/>
        <v>-0.15972222222222202</v>
      </c>
      <c r="I1406" s="29">
        <f t="shared" si="169"/>
        <v>15.25</v>
      </c>
      <c r="J1406" s="29">
        <f>'Data (2)'!$I$4*G1406</f>
        <v>88.333333333333528</v>
      </c>
      <c r="K1406" s="29">
        <f>('Data (2)'!$E$4*1.225*I1406^2)/2</f>
        <v>96.377152212140629</v>
      </c>
      <c r="L1406" s="29">
        <f>J1406+K1406+'Data (2)'!$G$4</f>
        <v>319.89228554547418</v>
      </c>
      <c r="M1406" s="29">
        <f t="shared" si="170"/>
        <v>4.8783573545684815</v>
      </c>
      <c r="N1406" s="29">
        <f t="shared" si="171"/>
        <v>4.8783573545684815</v>
      </c>
      <c r="O1406" s="30">
        <f t="shared" si="172"/>
        <v>0</v>
      </c>
      <c r="P1406" s="29">
        <f>SUM($N$12:N1406)</f>
        <v>5353.1363373071626</v>
      </c>
      <c r="Q1406" s="29">
        <f>SUM($O$12:O1406)</f>
        <v>1475.1697368722871</v>
      </c>
      <c r="R1406" s="29">
        <f t="shared" si="173"/>
        <v>1327.6527631850583</v>
      </c>
      <c r="S1406" s="29">
        <f t="shared" si="173"/>
        <v>1194.8874868665525</v>
      </c>
      <c r="T1406" s="29">
        <f t="shared" si="168"/>
        <v>4158.2488504406101</v>
      </c>
    </row>
    <row r="1407" spans="3:20" x14ac:dyDescent="0.3">
      <c r="C1407" s="27" t="s">
        <v>23</v>
      </c>
      <c r="D1407" s="27">
        <v>1395</v>
      </c>
      <c r="E1407" s="27">
        <v>373</v>
      </c>
      <c r="F1407" s="28">
        <v>54.9</v>
      </c>
      <c r="G1407" s="29">
        <f t="shared" si="174"/>
        <v>-2.7777777777777186E-2</v>
      </c>
      <c r="H1407" s="29">
        <f t="shared" si="175"/>
        <v>-9.7222222222222127E-2</v>
      </c>
      <c r="I1407" s="29">
        <f t="shared" si="169"/>
        <v>15.25</v>
      </c>
      <c r="J1407" s="29">
        <f>'Data (2)'!$I$4*G1407</f>
        <v>-29.444444444443818</v>
      </c>
      <c r="K1407" s="29">
        <f>('Data (2)'!$E$4*1.225*I1407^2)/2</f>
        <v>96.377152212140629</v>
      </c>
      <c r="L1407" s="29">
        <f>J1407+K1407+'Data (2)'!$G$4</f>
        <v>202.11450776769681</v>
      </c>
      <c r="M1407" s="29">
        <f t="shared" si="170"/>
        <v>3.0822462434573761</v>
      </c>
      <c r="N1407" s="29">
        <f t="shared" si="171"/>
        <v>3.0822462434573761</v>
      </c>
      <c r="O1407" s="30">
        <f t="shared" si="172"/>
        <v>0</v>
      </c>
      <c r="P1407" s="29">
        <f>SUM($N$12:N1407)</f>
        <v>5356.2185835506198</v>
      </c>
      <c r="Q1407" s="29">
        <f>SUM($O$12:O1407)</f>
        <v>1475.1697368722871</v>
      </c>
      <c r="R1407" s="29">
        <f t="shared" si="173"/>
        <v>1327.6527631850583</v>
      </c>
      <c r="S1407" s="29">
        <f t="shared" si="173"/>
        <v>1194.8874868665525</v>
      </c>
      <c r="T1407" s="29">
        <f t="shared" si="168"/>
        <v>4161.3310966840672</v>
      </c>
    </row>
    <row r="1408" spans="3:20" x14ac:dyDescent="0.3">
      <c r="C1408" s="27" t="s">
        <v>23</v>
      </c>
      <c r="D1408" s="27">
        <v>1396</v>
      </c>
      <c r="E1408" s="27">
        <v>374</v>
      </c>
      <c r="F1408" s="28">
        <v>54.7</v>
      </c>
      <c r="G1408" s="29">
        <f t="shared" si="174"/>
        <v>-0.11111111111111072</v>
      </c>
      <c r="H1408" s="29">
        <f t="shared" si="175"/>
        <v>-9.0277777777778068E-2</v>
      </c>
      <c r="I1408" s="29">
        <f t="shared" si="169"/>
        <v>15.194444444444445</v>
      </c>
      <c r="J1408" s="29">
        <f>'Data (2)'!$I$4*G1408</f>
        <v>-117.77777777777736</v>
      </c>
      <c r="K1408" s="29">
        <f>('Data (2)'!$E$4*1.225*I1408^2)/2</f>
        <v>95.676229794335086</v>
      </c>
      <c r="L1408" s="29">
        <f>J1408+K1408+'Data (2)'!$G$4</f>
        <v>113.08025201655774</v>
      </c>
      <c r="M1408" s="29">
        <f t="shared" si="170"/>
        <v>1.7181916070293635</v>
      </c>
      <c r="N1408" s="29">
        <f t="shared" si="171"/>
        <v>1.7181916070293635</v>
      </c>
      <c r="O1408" s="30">
        <f t="shared" si="172"/>
        <v>0</v>
      </c>
      <c r="P1408" s="29">
        <f>SUM($N$12:N1408)</f>
        <v>5357.9367751576492</v>
      </c>
      <c r="Q1408" s="29">
        <f>SUM($O$12:O1408)</f>
        <v>1475.1697368722871</v>
      </c>
      <c r="R1408" s="29">
        <f t="shared" si="173"/>
        <v>1327.6527631850583</v>
      </c>
      <c r="S1408" s="29">
        <f t="shared" si="173"/>
        <v>1194.8874868665525</v>
      </c>
      <c r="T1408" s="29">
        <f t="shared" si="168"/>
        <v>4163.0492882910967</v>
      </c>
    </row>
    <row r="1409" spans="3:20" x14ac:dyDescent="0.3">
      <c r="C1409" s="27" t="s">
        <v>23</v>
      </c>
      <c r="D1409" s="27">
        <v>1397</v>
      </c>
      <c r="E1409" s="27">
        <v>375</v>
      </c>
      <c r="F1409" s="28">
        <v>54.1</v>
      </c>
      <c r="G1409" s="29">
        <f t="shared" si="174"/>
        <v>-0.20833333333333331</v>
      </c>
      <c r="H1409" s="29">
        <f t="shared" si="175"/>
        <v>-8.3333333333333537E-2</v>
      </c>
      <c r="I1409" s="29">
        <f t="shared" si="169"/>
        <v>15.027777777777779</v>
      </c>
      <c r="J1409" s="29">
        <f>'Data (2)'!$I$4*G1409</f>
        <v>-220.83333333333331</v>
      </c>
      <c r="K1409" s="29">
        <f>('Data (2)'!$E$4*1.225*I1409^2)/2</f>
        <v>93.588811207001754</v>
      </c>
      <c r="L1409" s="29">
        <f>J1409+K1409+'Data (2)'!$G$4</f>
        <v>7.9372778736684495</v>
      </c>
      <c r="M1409" s="29">
        <f t="shared" si="170"/>
        <v>0.11927964804596197</v>
      </c>
      <c r="N1409" s="29">
        <f t="shared" si="171"/>
        <v>0.11927964804596197</v>
      </c>
      <c r="O1409" s="30">
        <f t="shared" si="172"/>
        <v>0</v>
      </c>
      <c r="P1409" s="29">
        <f>SUM($N$12:N1409)</f>
        <v>5358.0560548056956</v>
      </c>
      <c r="Q1409" s="29">
        <f>SUM($O$12:O1409)</f>
        <v>1475.1697368722871</v>
      </c>
      <c r="R1409" s="29">
        <f t="shared" si="173"/>
        <v>1327.6527631850583</v>
      </c>
      <c r="S1409" s="29">
        <f t="shared" si="173"/>
        <v>1194.8874868665525</v>
      </c>
      <c r="T1409" s="29">
        <f t="shared" si="168"/>
        <v>4163.168567939143</v>
      </c>
    </row>
    <row r="1410" spans="3:20" x14ac:dyDescent="0.3">
      <c r="C1410" s="27" t="s">
        <v>23</v>
      </c>
      <c r="D1410" s="27">
        <v>1398</v>
      </c>
      <c r="E1410" s="27">
        <v>376</v>
      </c>
      <c r="F1410" s="28">
        <v>53.2</v>
      </c>
      <c r="G1410" s="29">
        <f t="shared" si="174"/>
        <v>-0.27777777777777779</v>
      </c>
      <c r="H1410" s="29">
        <f t="shared" si="175"/>
        <v>-6.9444444444444448E-2</v>
      </c>
      <c r="I1410" s="29">
        <f t="shared" si="169"/>
        <v>14.777777777777779</v>
      </c>
      <c r="J1410" s="29">
        <f>'Data (2)'!$I$4*G1410</f>
        <v>-294.44444444444446</v>
      </c>
      <c r="K1410" s="29">
        <f>('Data (2)'!$E$4*1.225*I1410^2)/2</f>
        <v>90.500851449361122</v>
      </c>
      <c r="L1410" s="29">
        <f>J1410+K1410+'Data (2)'!$G$4</f>
        <v>-68.76179299508334</v>
      </c>
      <c r="M1410" s="29">
        <f t="shared" si="170"/>
        <v>-1.0161464964828983</v>
      </c>
      <c r="N1410" s="29">
        <f t="shared" si="171"/>
        <v>0</v>
      </c>
      <c r="O1410" s="30">
        <f t="shared" si="172"/>
        <v>1.0161464964828983</v>
      </c>
      <c r="P1410" s="29">
        <f>SUM($N$12:N1410)</f>
        <v>5358.0560548056956</v>
      </c>
      <c r="Q1410" s="29">
        <f>SUM($O$12:O1410)</f>
        <v>1476.18588336877</v>
      </c>
      <c r="R1410" s="29">
        <f t="shared" si="173"/>
        <v>1328.5672950318931</v>
      </c>
      <c r="S1410" s="29">
        <f t="shared" si="173"/>
        <v>1195.7105655287039</v>
      </c>
      <c r="T1410" s="29">
        <f t="shared" si="168"/>
        <v>4162.3454892769914</v>
      </c>
    </row>
    <row r="1411" spans="3:20" x14ac:dyDescent="0.3">
      <c r="C1411" s="27" t="s">
        <v>23</v>
      </c>
      <c r="D1411" s="27">
        <v>1399</v>
      </c>
      <c r="E1411" s="27">
        <v>377</v>
      </c>
      <c r="F1411" s="28">
        <v>52.1</v>
      </c>
      <c r="G1411" s="29">
        <f t="shared" si="174"/>
        <v>-0.34722222222222221</v>
      </c>
      <c r="H1411" s="29">
        <f t="shared" si="175"/>
        <v>-6.944444444444442E-2</v>
      </c>
      <c r="I1411" s="29">
        <f t="shared" si="169"/>
        <v>14.472222222222221</v>
      </c>
      <c r="J1411" s="29">
        <f>'Data (2)'!$I$4*G1411</f>
        <v>-368.05555555555554</v>
      </c>
      <c r="K1411" s="29">
        <f>('Data (2)'!$E$4*1.225*I1411^2)/2</f>
        <v>86.797026465126734</v>
      </c>
      <c r="L1411" s="29">
        <f>J1411+K1411+'Data (2)'!$G$4</f>
        <v>-146.07672909042878</v>
      </c>
      <c r="M1411" s="29">
        <f t="shared" si="170"/>
        <v>-2.1140548848920391</v>
      </c>
      <c r="N1411" s="29">
        <f t="shared" si="171"/>
        <v>0</v>
      </c>
      <c r="O1411" s="30">
        <f t="shared" si="172"/>
        <v>2.1140548848920391</v>
      </c>
      <c r="P1411" s="29">
        <f>SUM($N$12:N1411)</f>
        <v>5358.0560548056956</v>
      </c>
      <c r="Q1411" s="29">
        <f>SUM($O$12:O1411)</f>
        <v>1478.299938253662</v>
      </c>
      <c r="R1411" s="29">
        <f t="shared" si="173"/>
        <v>1330.4699444282958</v>
      </c>
      <c r="S1411" s="29">
        <f t="shared" si="173"/>
        <v>1197.4229499854662</v>
      </c>
      <c r="T1411" s="29">
        <f t="shared" si="168"/>
        <v>4160.6331048202292</v>
      </c>
    </row>
    <row r="1412" spans="3:20" x14ac:dyDescent="0.3">
      <c r="C1412" s="27" t="s">
        <v>23</v>
      </c>
      <c r="D1412" s="27">
        <v>1400</v>
      </c>
      <c r="E1412" s="27">
        <v>378</v>
      </c>
      <c r="F1412" s="28">
        <v>50.7</v>
      </c>
      <c r="G1412" s="29">
        <f t="shared" si="174"/>
        <v>-0.41666666666666663</v>
      </c>
      <c r="H1412" s="29">
        <f t="shared" si="175"/>
        <v>-5.5555555555555858E-2</v>
      </c>
      <c r="I1412" s="29">
        <f t="shared" si="169"/>
        <v>14.083333333333334</v>
      </c>
      <c r="J1412" s="29">
        <f>'Data (2)'!$I$4*G1412</f>
        <v>-441.66666666666663</v>
      </c>
      <c r="K1412" s="29">
        <f>('Data (2)'!$E$4*1.225*I1412^2)/2</f>
        <v>82.194984751140638</v>
      </c>
      <c r="L1412" s="29">
        <f>J1412+K1412+'Data (2)'!$G$4</f>
        <v>-224.289881915526</v>
      </c>
      <c r="M1412" s="29">
        <f t="shared" si="170"/>
        <v>-3.1587491703103248</v>
      </c>
      <c r="N1412" s="29">
        <f t="shared" si="171"/>
        <v>0</v>
      </c>
      <c r="O1412" s="30">
        <f t="shared" si="172"/>
        <v>3.1587491703103248</v>
      </c>
      <c r="P1412" s="29">
        <f>SUM($N$12:N1412)</f>
        <v>5358.0560548056956</v>
      </c>
      <c r="Q1412" s="29">
        <f>SUM($O$12:O1412)</f>
        <v>1481.4586874239724</v>
      </c>
      <c r="R1412" s="29">
        <f t="shared" si="173"/>
        <v>1333.3128186815752</v>
      </c>
      <c r="S1412" s="29">
        <f t="shared" si="173"/>
        <v>1199.9815368134177</v>
      </c>
      <c r="T1412" s="29">
        <f t="shared" si="168"/>
        <v>4158.0745179922778</v>
      </c>
    </row>
    <row r="1413" spans="3:20" x14ac:dyDescent="0.3">
      <c r="C1413" s="27" t="s">
        <v>23</v>
      </c>
      <c r="D1413" s="27">
        <v>1401</v>
      </c>
      <c r="E1413" s="27">
        <v>379</v>
      </c>
      <c r="F1413" s="28">
        <v>49.1</v>
      </c>
      <c r="G1413" s="29">
        <f t="shared" si="174"/>
        <v>-0.45833333333333393</v>
      </c>
      <c r="H1413" s="29">
        <f t="shared" si="175"/>
        <v>-6.2499999999999889E-2</v>
      </c>
      <c r="I1413" s="29">
        <f t="shared" si="169"/>
        <v>13.638888888888889</v>
      </c>
      <c r="J1413" s="29">
        <f>'Data (2)'!$I$4*G1413</f>
        <v>-485.83333333333394</v>
      </c>
      <c r="K1413" s="29">
        <f>('Data (2)'!$E$4*1.225*I1413^2)/2</f>
        <v>77.088995167418418</v>
      </c>
      <c r="L1413" s="29">
        <f>J1413+K1413+'Data (2)'!$G$4</f>
        <v>-273.5625381659155</v>
      </c>
      <c r="M1413" s="29">
        <f t="shared" si="170"/>
        <v>-3.7310890622073476</v>
      </c>
      <c r="N1413" s="29">
        <f t="shared" si="171"/>
        <v>0</v>
      </c>
      <c r="O1413" s="30">
        <f t="shared" si="172"/>
        <v>3.7310890622073476</v>
      </c>
      <c r="P1413" s="29">
        <f>SUM($N$12:N1413)</f>
        <v>5358.0560548056956</v>
      </c>
      <c r="Q1413" s="29">
        <f>SUM($O$12:O1413)</f>
        <v>1485.1897764861797</v>
      </c>
      <c r="R1413" s="29">
        <f t="shared" si="173"/>
        <v>1336.6707988375617</v>
      </c>
      <c r="S1413" s="29">
        <f t="shared" si="173"/>
        <v>1203.0037189538057</v>
      </c>
      <c r="T1413" s="29">
        <f t="shared" si="168"/>
        <v>4155.0523358518894</v>
      </c>
    </row>
    <row r="1414" spans="3:20" x14ac:dyDescent="0.3">
      <c r="C1414" s="27" t="s">
        <v>23</v>
      </c>
      <c r="D1414" s="27">
        <v>1402</v>
      </c>
      <c r="E1414" s="27">
        <v>380</v>
      </c>
      <c r="F1414" s="28">
        <v>47.4</v>
      </c>
      <c r="G1414" s="29">
        <f t="shared" si="174"/>
        <v>-0.54166666666666641</v>
      </c>
      <c r="H1414" s="29">
        <f t="shared" si="175"/>
        <v>-0.15972222222222199</v>
      </c>
      <c r="I1414" s="29">
        <f t="shared" si="169"/>
        <v>13.166666666666666</v>
      </c>
      <c r="J1414" s="29">
        <f>'Data (2)'!$I$4*G1414</f>
        <v>-574.1666666666664</v>
      </c>
      <c r="K1414" s="29">
        <f>('Data (2)'!$E$4*1.225*I1414^2)/2</f>
        <v>71.843268769562499</v>
      </c>
      <c r="L1414" s="29">
        <f>J1414+K1414+'Data (2)'!$G$4</f>
        <v>-367.14159789710391</v>
      </c>
      <c r="M1414" s="29">
        <f t="shared" si="170"/>
        <v>-4.8340310389785346</v>
      </c>
      <c r="N1414" s="29">
        <f t="shared" si="171"/>
        <v>0</v>
      </c>
      <c r="O1414" s="30">
        <f t="shared" si="172"/>
        <v>4.8340310389785346</v>
      </c>
      <c r="P1414" s="29">
        <f>SUM($N$12:N1414)</f>
        <v>5358.0560548056956</v>
      </c>
      <c r="Q1414" s="29">
        <f>SUM($O$12:O1414)</f>
        <v>1490.0238075251582</v>
      </c>
      <c r="R1414" s="29">
        <f t="shared" si="173"/>
        <v>1341.0214267726424</v>
      </c>
      <c r="S1414" s="29">
        <f t="shared" si="173"/>
        <v>1206.9192840953781</v>
      </c>
      <c r="T1414" s="29">
        <f t="shared" si="168"/>
        <v>4151.1367707103173</v>
      </c>
    </row>
    <row r="1415" spans="3:20" x14ac:dyDescent="0.3">
      <c r="C1415" s="27" t="s">
        <v>23</v>
      </c>
      <c r="D1415" s="27">
        <v>1403</v>
      </c>
      <c r="E1415" s="27">
        <v>381</v>
      </c>
      <c r="F1415" s="28">
        <v>45.2</v>
      </c>
      <c r="G1415" s="29">
        <f t="shared" si="174"/>
        <v>-0.7777777777777779</v>
      </c>
      <c r="H1415" s="29">
        <f t="shared" si="175"/>
        <v>-0.33333333333333365</v>
      </c>
      <c r="I1415" s="29">
        <f t="shared" si="169"/>
        <v>12.555555555555555</v>
      </c>
      <c r="J1415" s="29">
        <f>'Data (2)'!$I$4*G1415</f>
        <v>-824.44444444444457</v>
      </c>
      <c r="K1415" s="29">
        <f>('Data (2)'!$E$4*1.225*I1415^2)/2</f>
        <v>65.329039072694457</v>
      </c>
      <c r="L1415" s="29">
        <f>J1415+K1415+'Data (2)'!$G$4</f>
        <v>-623.93360537174999</v>
      </c>
      <c r="M1415" s="29">
        <f t="shared" si="170"/>
        <v>-7.8338330452230833</v>
      </c>
      <c r="N1415" s="29">
        <f t="shared" si="171"/>
        <v>0</v>
      </c>
      <c r="O1415" s="30">
        <f t="shared" si="172"/>
        <v>7.8338330452230833</v>
      </c>
      <c r="P1415" s="29">
        <f>SUM($N$12:N1415)</f>
        <v>5358.0560548056956</v>
      </c>
      <c r="Q1415" s="29">
        <f>SUM($O$12:O1415)</f>
        <v>1497.8576405703814</v>
      </c>
      <c r="R1415" s="29">
        <f t="shared" si="173"/>
        <v>1348.0718765133433</v>
      </c>
      <c r="S1415" s="29">
        <f t="shared" si="173"/>
        <v>1213.2646888620091</v>
      </c>
      <c r="T1415" s="29">
        <f t="shared" si="168"/>
        <v>4144.7913659436863</v>
      </c>
    </row>
    <row r="1416" spans="3:20" x14ac:dyDescent="0.3">
      <c r="C1416" s="27" t="s">
        <v>23</v>
      </c>
      <c r="D1416" s="27">
        <v>1404</v>
      </c>
      <c r="E1416" s="27">
        <v>382</v>
      </c>
      <c r="F1416" s="28">
        <v>41.8</v>
      </c>
      <c r="G1416" s="29">
        <f t="shared" si="174"/>
        <v>-1.2083333333333337</v>
      </c>
      <c r="H1416" s="29">
        <f t="shared" si="175"/>
        <v>-0.34722222222222199</v>
      </c>
      <c r="I1416" s="29">
        <f t="shared" si="169"/>
        <v>11.611111111111111</v>
      </c>
      <c r="J1416" s="29">
        <f>'Data (2)'!$I$4*G1416</f>
        <v>-1280.8333333333337</v>
      </c>
      <c r="K1416" s="29">
        <f>('Data (2)'!$E$4*1.225*I1416^2)/2</f>
        <v>55.870423598840283</v>
      </c>
      <c r="L1416" s="29">
        <f>J1416+K1416+'Data (2)'!$G$4</f>
        <v>-1089.7811097344934</v>
      </c>
      <c r="M1416" s="29">
        <f t="shared" si="170"/>
        <v>-12.653569551917172</v>
      </c>
      <c r="N1416" s="29">
        <f t="shared" si="171"/>
        <v>0</v>
      </c>
      <c r="O1416" s="30">
        <f t="shared" si="172"/>
        <v>12.653569551917172</v>
      </c>
      <c r="P1416" s="29">
        <f>SUM($N$12:N1416)</f>
        <v>5358.0560548056956</v>
      </c>
      <c r="Q1416" s="29">
        <f>SUM($O$12:O1416)</f>
        <v>1510.5112101222985</v>
      </c>
      <c r="R1416" s="29">
        <f t="shared" si="173"/>
        <v>1359.4600891100688</v>
      </c>
      <c r="S1416" s="29">
        <f t="shared" si="173"/>
        <v>1223.5140801990619</v>
      </c>
      <c r="T1416" s="29">
        <f t="shared" si="168"/>
        <v>4134.5419746066336</v>
      </c>
    </row>
    <row r="1417" spans="3:20" x14ac:dyDescent="0.3">
      <c r="C1417" s="27" t="s">
        <v>23</v>
      </c>
      <c r="D1417" s="27">
        <v>1405</v>
      </c>
      <c r="E1417" s="27">
        <v>383</v>
      </c>
      <c r="F1417" s="28">
        <v>36.5</v>
      </c>
      <c r="G1417" s="29">
        <f t="shared" si="174"/>
        <v>-1.4722222222222219</v>
      </c>
      <c r="H1417" s="29">
        <f t="shared" si="175"/>
        <v>-1.3888888888888618E-2</v>
      </c>
      <c r="I1417" s="29">
        <f t="shared" si="169"/>
        <v>10.138888888888889</v>
      </c>
      <c r="J1417" s="29">
        <f>'Data (2)'!$I$4*G1417</f>
        <v>-1560.5555555555552</v>
      </c>
      <c r="K1417" s="29">
        <f>('Data (2)'!$E$4*1.225*I1417^2)/2</f>
        <v>42.600542478168407</v>
      </c>
      <c r="L1417" s="29">
        <f>J1417+K1417+'Data (2)'!$G$4</f>
        <v>-1382.7732130773868</v>
      </c>
      <c r="M1417" s="29">
        <f t="shared" si="170"/>
        <v>-14.019783965923505</v>
      </c>
      <c r="N1417" s="29">
        <f t="shared" si="171"/>
        <v>0</v>
      </c>
      <c r="O1417" s="30">
        <f t="shared" si="172"/>
        <v>14.019783965923505</v>
      </c>
      <c r="P1417" s="29">
        <f>SUM($N$12:N1417)</f>
        <v>5358.0560548056956</v>
      </c>
      <c r="Q1417" s="29">
        <f>SUM($O$12:O1417)</f>
        <v>1524.5309940882221</v>
      </c>
      <c r="R1417" s="29">
        <f t="shared" si="173"/>
        <v>1372.0778946793998</v>
      </c>
      <c r="S1417" s="29">
        <f t="shared" si="173"/>
        <v>1234.87010521146</v>
      </c>
      <c r="T1417" s="29">
        <f t="shared" si="168"/>
        <v>4123.1859495942354</v>
      </c>
    </row>
    <row r="1418" spans="3:20" x14ac:dyDescent="0.3">
      <c r="C1418" s="27" t="s">
        <v>23</v>
      </c>
      <c r="D1418" s="27">
        <v>1406</v>
      </c>
      <c r="E1418" s="27">
        <v>384</v>
      </c>
      <c r="F1418" s="28">
        <v>31.2</v>
      </c>
      <c r="G1418" s="29">
        <f t="shared" si="174"/>
        <v>-1.2361111111111109</v>
      </c>
      <c r="H1418" s="29">
        <f t="shared" si="175"/>
        <v>0.43749999999999978</v>
      </c>
      <c r="I1418" s="29">
        <f t="shared" si="169"/>
        <v>8.6666666666666661</v>
      </c>
      <c r="J1418" s="29">
        <f>'Data (2)'!$I$4*G1418</f>
        <v>-1310.2777777777776</v>
      </c>
      <c r="K1418" s="29">
        <f>('Data (2)'!$E$4*1.225*I1418^2)/2</f>
        <v>31.127094817</v>
      </c>
      <c r="L1418" s="29">
        <f>J1418+K1418+'Data (2)'!$G$4</f>
        <v>-1143.9688829607776</v>
      </c>
      <c r="M1418" s="29">
        <f t="shared" si="170"/>
        <v>-9.9143969856600727</v>
      </c>
      <c r="N1418" s="29">
        <f t="shared" si="171"/>
        <v>0</v>
      </c>
      <c r="O1418" s="30">
        <f t="shared" si="172"/>
        <v>9.9143969856600727</v>
      </c>
      <c r="P1418" s="29">
        <f>SUM($N$12:N1418)</f>
        <v>5358.0560548056956</v>
      </c>
      <c r="Q1418" s="29">
        <f>SUM($O$12:O1418)</f>
        <v>1534.4453910738821</v>
      </c>
      <c r="R1418" s="29">
        <f t="shared" si="173"/>
        <v>1381.0008519664939</v>
      </c>
      <c r="S1418" s="29">
        <f t="shared" si="173"/>
        <v>1242.9007667698445</v>
      </c>
      <c r="T1418" s="29">
        <f t="shared" si="168"/>
        <v>4115.1552880358513</v>
      </c>
    </row>
    <row r="1419" spans="3:20" x14ac:dyDescent="0.3">
      <c r="C1419" s="27" t="s">
        <v>23</v>
      </c>
      <c r="D1419" s="27">
        <v>1407</v>
      </c>
      <c r="E1419" s="27">
        <v>385</v>
      </c>
      <c r="F1419" s="28">
        <v>27.6</v>
      </c>
      <c r="G1419" s="29">
        <f t="shared" si="174"/>
        <v>-0.59722222222222232</v>
      </c>
      <c r="H1419" s="29">
        <f t="shared" si="175"/>
        <v>0.5972222222222221</v>
      </c>
      <c r="I1419" s="29">
        <f t="shared" si="169"/>
        <v>7.666666666666667</v>
      </c>
      <c r="J1419" s="29">
        <f>'Data (2)'!$I$4*G1419</f>
        <v>-633.05555555555566</v>
      </c>
      <c r="K1419" s="29">
        <f>('Data (2)'!$E$4*1.225*I1419^2)/2</f>
        <v>24.358333074250005</v>
      </c>
      <c r="L1419" s="29">
        <f>J1419+K1419+'Data (2)'!$G$4</f>
        <v>-473.51542248130562</v>
      </c>
      <c r="M1419" s="29">
        <f t="shared" si="170"/>
        <v>-3.6302849056900102</v>
      </c>
      <c r="N1419" s="29">
        <f t="shared" si="171"/>
        <v>0</v>
      </c>
      <c r="O1419" s="30">
        <f t="shared" si="172"/>
        <v>3.6302849056900102</v>
      </c>
      <c r="P1419" s="29">
        <f>SUM($N$12:N1419)</f>
        <v>5358.0560548056956</v>
      </c>
      <c r="Q1419" s="29">
        <f>SUM($O$12:O1419)</f>
        <v>1538.075675979572</v>
      </c>
      <c r="R1419" s="29">
        <f t="shared" si="173"/>
        <v>1384.2681083816149</v>
      </c>
      <c r="S1419" s="29">
        <f t="shared" si="173"/>
        <v>1245.8412975434535</v>
      </c>
      <c r="T1419" s="29">
        <f t="shared" si="168"/>
        <v>4112.2147572622416</v>
      </c>
    </row>
    <row r="1420" spans="3:20" x14ac:dyDescent="0.3">
      <c r="C1420" s="27" t="s">
        <v>23</v>
      </c>
      <c r="D1420" s="27">
        <v>1408</v>
      </c>
      <c r="E1420" s="27">
        <v>386</v>
      </c>
      <c r="F1420" s="28">
        <v>26.9</v>
      </c>
      <c r="G1420" s="29">
        <f t="shared" si="174"/>
        <v>-4.1666666666666761E-2</v>
      </c>
      <c r="H1420" s="29">
        <f t="shared" si="175"/>
        <v>0.3402777777777779</v>
      </c>
      <c r="I1420" s="29">
        <f t="shared" si="169"/>
        <v>7.4722222222222214</v>
      </c>
      <c r="J1420" s="29">
        <f>'Data (2)'!$I$4*G1420</f>
        <v>-44.166666666666764</v>
      </c>
      <c r="K1420" s="29">
        <f>('Data (2)'!$E$4*1.225*I1420^2)/2</f>
        <v>23.138433884501733</v>
      </c>
      <c r="L1420" s="29">
        <f>J1420+K1420+'Data (2)'!$G$4</f>
        <v>114.15356721783498</v>
      </c>
      <c r="M1420" s="29">
        <f t="shared" si="170"/>
        <v>0.8529808217110445</v>
      </c>
      <c r="N1420" s="29">
        <f t="shared" si="171"/>
        <v>0.8529808217110445</v>
      </c>
      <c r="O1420" s="30">
        <f t="shared" si="172"/>
        <v>0</v>
      </c>
      <c r="P1420" s="29">
        <f>SUM($N$12:N1420)</f>
        <v>5358.9090356274064</v>
      </c>
      <c r="Q1420" s="29">
        <f>SUM($O$12:O1420)</f>
        <v>1538.075675979572</v>
      </c>
      <c r="R1420" s="29">
        <f t="shared" si="173"/>
        <v>1384.2681083816149</v>
      </c>
      <c r="S1420" s="29">
        <f t="shared" si="173"/>
        <v>1245.8412975434535</v>
      </c>
      <c r="T1420" s="29">
        <f t="shared" ref="T1420:T1483" si="176">P1420-S1420</f>
        <v>4113.0677380839534</v>
      </c>
    </row>
    <row r="1421" spans="3:20" x14ac:dyDescent="0.3">
      <c r="C1421" s="27" t="s">
        <v>23</v>
      </c>
      <c r="D1421" s="27">
        <v>1409</v>
      </c>
      <c r="E1421" s="27">
        <v>387</v>
      </c>
      <c r="F1421" s="28">
        <v>27.3</v>
      </c>
      <c r="G1421" s="29">
        <f t="shared" si="174"/>
        <v>8.3333333333333523E-2</v>
      </c>
      <c r="H1421" s="29">
        <f t="shared" si="175"/>
        <v>2.7777777777777679E-2</v>
      </c>
      <c r="I1421" s="29">
        <f t="shared" ref="I1421:I1484" si="177">F1421/3.6</f>
        <v>7.583333333333333</v>
      </c>
      <c r="J1421" s="29">
        <f>'Data (2)'!$I$4*G1421</f>
        <v>88.333333333333528</v>
      </c>
      <c r="K1421" s="29">
        <f>('Data (2)'!$E$4*1.225*I1421^2)/2</f>
        <v>23.831681969265627</v>
      </c>
      <c r="L1421" s="29">
        <f>J1421+K1421+'Data (2)'!$G$4</f>
        <v>247.34681530259917</v>
      </c>
      <c r="M1421" s="29">
        <f t="shared" ref="M1421:M1484" si="178">(I1421*L1421)/1000</f>
        <v>1.8757133493780436</v>
      </c>
      <c r="N1421" s="29">
        <f t="shared" ref="N1421:N1484" si="179">IF(M1421&gt;0, M1421, 0)</f>
        <v>1.8757133493780436</v>
      </c>
      <c r="O1421" s="30">
        <f t="shared" ref="O1421:O1484" si="180">ABS(IF(((I1421*L1421)/1000)&lt;0, ((I1421*L1421)/1000), 0))</f>
        <v>0</v>
      </c>
      <c r="P1421" s="29">
        <f>SUM($N$12:N1421)</f>
        <v>5360.7847489767846</v>
      </c>
      <c r="Q1421" s="29">
        <f>SUM($O$12:O1421)</f>
        <v>1538.075675979572</v>
      </c>
      <c r="R1421" s="29">
        <f t="shared" ref="R1421:S1484" si="181">Q1421*($E$8/100)</f>
        <v>1384.2681083816149</v>
      </c>
      <c r="S1421" s="29">
        <f t="shared" si="181"/>
        <v>1245.8412975434535</v>
      </c>
      <c r="T1421" s="29">
        <f t="shared" si="176"/>
        <v>4114.9434514333316</v>
      </c>
    </row>
    <row r="1422" spans="3:20" x14ac:dyDescent="0.3">
      <c r="C1422" s="27" t="s">
        <v>23</v>
      </c>
      <c r="D1422" s="27">
        <v>1410</v>
      </c>
      <c r="E1422" s="27">
        <v>388</v>
      </c>
      <c r="F1422" s="28">
        <v>27.5</v>
      </c>
      <c r="G1422" s="29">
        <f t="shared" ref="G1422:G1485" si="182">($F1423-$F1421)/2/3.6</f>
        <v>1.3888888888888593E-2</v>
      </c>
      <c r="H1422" s="29">
        <f t="shared" ref="H1422:H1485" si="183">($G1423-$G1421)/2</f>
        <v>-6.9444444444444448E-2</v>
      </c>
      <c r="I1422" s="29">
        <f t="shared" si="177"/>
        <v>7.6388888888888884</v>
      </c>
      <c r="J1422" s="29">
        <f>'Data (2)'!$I$4*G1422</f>
        <v>14.722222222221909</v>
      </c>
      <c r="K1422" s="29">
        <f>('Data (2)'!$E$4*1.225*I1422^2)/2</f>
        <v>24.182143178168399</v>
      </c>
      <c r="L1422" s="29">
        <f>J1422+K1422+'Data (2)'!$G$4</f>
        <v>174.08616540039031</v>
      </c>
      <c r="M1422" s="29">
        <f t="shared" si="178"/>
        <v>1.3298248745863148</v>
      </c>
      <c r="N1422" s="29">
        <f t="shared" si="179"/>
        <v>1.3298248745863148</v>
      </c>
      <c r="O1422" s="30">
        <f t="shared" si="180"/>
        <v>0</v>
      </c>
      <c r="P1422" s="29">
        <f>SUM($N$12:N1422)</f>
        <v>5362.1145738513706</v>
      </c>
      <c r="Q1422" s="29">
        <f>SUM($O$12:O1422)</f>
        <v>1538.075675979572</v>
      </c>
      <c r="R1422" s="29">
        <f t="shared" si="181"/>
        <v>1384.2681083816149</v>
      </c>
      <c r="S1422" s="29">
        <f t="shared" si="181"/>
        <v>1245.8412975434535</v>
      </c>
      <c r="T1422" s="29">
        <f t="shared" si="176"/>
        <v>4116.2732763079166</v>
      </c>
    </row>
    <row r="1423" spans="3:20" x14ac:dyDescent="0.3">
      <c r="C1423" s="27" t="s">
        <v>23</v>
      </c>
      <c r="D1423" s="27">
        <v>1411</v>
      </c>
      <c r="E1423" s="27">
        <v>389</v>
      </c>
      <c r="F1423" s="28">
        <v>27.4</v>
      </c>
      <c r="G1423" s="29">
        <f t="shared" si="182"/>
        <v>-5.5555555555555358E-2</v>
      </c>
      <c r="H1423" s="29">
        <f t="shared" si="183"/>
        <v>-5.5555555555555358E-2</v>
      </c>
      <c r="I1423" s="29">
        <f t="shared" si="177"/>
        <v>7.6111111111111107</v>
      </c>
      <c r="J1423" s="29">
        <f>'Data (2)'!$I$4*G1423</f>
        <v>-58.88888888888868</v>
      </c>
      <c r="K1423" s="29">
        <f>('Data (2)'!$E$4*1.225*I1423^2)/2</f>
        <v>24.006592809840278</v>
      </c>
      <c r="L1423" s="29">
        <f>J1423+K1423+'Data (2)'!$G$4</f>
        <v>100.29950392095161</v>
      </c>
      <c r="M1423" s="29">
        <f t="shared" si="178"/>
        <v>0.76339066873168726</v>
      </c>
      <c r="N1423" s="29">
        <f t="shared" si="179"/>
        <v>0.76339066873168726</v>
      </c>
      <c r="O1423" s="30">
        <f t="shared" si="180"/>
        <v>0</v>
      </c>
      <c r="P1423" s="29">
        <f>SUM($N$12:N1423)</f>
        <v>5362.8779645201021</v>
      </c>
      <c r="Q1423" s="29">
        <f>SUM($O$12:O1423)</f>
        <v>1538.075675979572</v>
      </c>
      <c r="R1423" s="29">
        <f t="shared" si="181"/>
        <v>1384.2681083816149</v>
      </c>
      <c r="S1423" s="29">
        <f t="shared" si="181"/>
        <v>1245.8412975434535</v>
      </c>
      <c r="T1423" s="29">
        <f t="shared" si="176"/>
        <v>4117.0366669766481</v>
      </c>
    </row>
    <row r="1424" spans="3:20" x14ac:dyDescent="0.3">
      <c r="C1424" s="27" t="s">
        <v>23</v>
      </c>
      <c r="D1424" s="27">
        <v>1412</v>
      </c>
      <c r="E1424" s="27">
        <v>390</v>
      </c>
      <c r="F1424" s="28">
        <v>27.1</v>
      </c>
      <c r="G1424" s="29">
        <f t="shared" si="182"/>
        <v>-9.7222222222222127E-2</v>
      </c>
      <c r="H1424" s="29">
        <f t="shared" si="183"/>
        <v>6.9444444444442983E-3</v>
      </c>
      <c r="I1424" s="29">
        <f t="shared" si="177"/>
        <v>7.5277777777777777</v>
      </c>
      <c r="J1424" s="29">
        <f>'Data (2)'!$I$4*G1424</f>
        <v>-103.05555555555546</v>
      </c>
      <c r="K1424" s="29">
        <f>('Data (2)'!$E$4*1.225*I1424^2)/2</f>
        <v>23.483778871376739</v>
      </c>
      <c r="L1424" s="29">
        <f>J1424+K1424+'Data (2)'!$G$4</f>
        <v>55.610023315821294</v>
      </c>
      <c r="M1424" s="29">
        <f t="shared" si="178"/>
        <v>0.41861989773854363</v>
      </c>
      <c r="N1424" s="29">
        <f t="shared" si="179"/>
        <v>0.41861989773854363</v>
      </c>
      <c r="O1424" s="30">
        <f t="shared" si="180"/>
        <v>0</v>
      </c>
      <c r="P1424" s="29">
        <f>SUM($N$12:N1424)</f>
        <v>5363.2965844178407</v>
      </c>
      <c r="Q1424" s="29">
        <f>SUM($O$12:O1424)</f>
        <v>1538.075675979572</v>
      </c>
      <c r="R1424" s="29">
        <f t="shared" si="181"/>
        <v>1384.2681083816149</v>
      </c>
      <c r="S1424" s="29">
        <f t="shared" si="181"/>
        <v>1245.8412975434535</v>
      </c>
      <c r="T1424" s="29">
        <f t="shared" si="176"/>
        <v>4117.4552868743867</v>
      </c>
    </row>
    <row r="1425" spans="3:20" x14ac:dyDescent="0.3">
      <c r="C1425" s="27" t="s">
        <v>23</v>
      </c>
      <c r="D1425" s="27">
        <v>1413</v>
      </c>
      <c r="E1425" s="27">
        <v>391</v>
      </c>
      <c r="F1425" s="28">
        <v>26.7</v>
      </c>
      <c r="G1425" s="29">
        <f t="shared" si="182"/>
        <v>-4.1666666666666761E-2</v>
      </c>
      <c r="H1425" s="29">
        <f t="shared" si="183"/>
        <v>0.15277777777777773</v>
      </c>
      <c r="I1425" s="29">
        <f t="shared" si="177"/>
        <v>7.4166666666666661</v>
      </c>
      <c r="J1425" s="29">
        <f>'Data (2)'!$I$4*G1425</f>
        <v>-44.166666666666764</v>
      </c>
      <c r="K1425" s="29">
        <f>('Data (2)'!$E$4*1.225*I1425^2)/2</f>
        <v>22.795647008640625</v>
      </c>
      <c r="L1425" s="29">
        <f>J1425+K1425+'Data (2)'!$G$4</f>
        <v>113.81078034197387</v>
      </c>
      <c r="M1425" s="29">
        <f t="shared" si="178"/>
        <v>0.84409662086963944</v>
      </c>
      <c r="N1425" s="29">
        <f t="shared" si="179"/>
        <v>0.84409662086963944</v>
      </c>
      <c r="O1425" s="30">
        <f t="shared" si="180"/>
        <v>0</v>
      </c>
      <c r="P1425" s="29">
        <f>SUM($N$12:N1425)</f>
        <v>5364.1406810387107</v>
      </c>
      <c r="Q1425" s="29">
        <f>SUM($O$12:O1425)</f>
        <v>1538.075675979572</v>
      </c>
      <c r="R1425" s="29">
        <f t="shared" si="181"/>
        <v>1384.2681083816149</v>
      </c>
      <c r="S1425" s="29">
        <f t="shared" si="181"/>
        <v>1245.8412975434535</v>
      </c>
      <c r="T1425" s="29">
        <f t="shared" si="176"/>
        <v>4118.2993834952576</v>
      </c>
    </row>
    <row r="1426" spans="3:20" x14ac:dyDescent="0.3">
      <c r="C1426" s="27" t="s">
        <v>23</v>
      </c>
      <c r="D1426" s="27">
        <v>1414</v>
      </c>
      <c r="E1426" s="27">
        <v>392</v>
      </c>
      <c r="F1426" s="28">
        <v>26.8</v>
      </c>
      <c r="G1426" s="29">
        <f t="shared" si="182"/>
        <v>0.20833333333333331</v>
      </c>
      <c r="H1426" s="29">
        <f t="shared" si="183"/>
        <v>0.31944444444444453</v>
      </c>
      <c r="I1426" s="29">
        <f t="shared" si="177"/>
        <v>7.4444444444444446</v>
      </c>
      <c r="J1426" s="29">
        <f>'Data (2)'!$I$4*G1426</f>
        <v>220.83333333333331</v>
      </c>
      <c r="K1426" s="29">
        <f>('Data (2)'!$E$4*1.225*I1426^2)/2</f>
        <v>22.966720682694447</v>
      </c>
      <c r="L1426" s="29">
        <f>J1426+K1426+'Data (2)'!$G$4</f>
        <v>378.9818540160278</v>
      </c>
      <c r="M1426" s="29">
        <f t="shared" si="178"/>
        <v>2.821309357674874</v>
      </c>
      <c r="N1426" s="29">
        <f t="shared" si="179"/>
        <v>2.821309357674874</v>
      </c>
      <c r="O1426" s="30">
        <f t="shared" si="180"/>
        <v>0</v>
      </c>
      <c r="P1426" s="29">
        <f>SUM($N$12:N1426)</f>
        <v>5366.9619903963858</v>
      </c>
      <c r="Q1426" s="29">
        <f>SUM($O$12:O1426)</f>
        <v>1538.075675979572</v>
      </c>
      <c r="R1426" s="29">
        <f t="shared" si="181"/>
        <v>1384.2681083816149</v>
      </c>
      <c r="S1426" s="29">
        <f t="shared" si="181"/>
        <v>1245.8412975434535</v>
      </c>
      <c r="T1426" s="29">
        <f t="shared" si="176"/>
        <v>4121.1206928529318</v>
      </c>
    </row>
    <row r="1427" spans="3:20" x14ac:dyDescent="0.3">
      <c r="C1427" s="27" t="s">
        <v>23</v>
      </c>
      <c r="D1427" s="27">
        <v>1415</v>
      </c>
      <c r="E1427" s="27">
        <v>393</v>
      </c>
      <c r="F1427" s="28">
        <v>28.2</v>
      </c>
      <c r="G1427" s="29">
        <f t="shared" si="182"/>
        <v>0.59722222222222232</v>
      </c>
      <c r="H1427" s="29">
        <f t="shared" si="183"/>
        <v>0.35416666666666652</v>
      </c>
      <c r="I1427" s="29">
        <f t="shared" si="177"/>
        <v>7.833333333333333</v>
      </c>
      <c r="J1427" s="29">
        <f>'Data (2)'!$I$4*G1427</f>
        <v>633.05555555555566</v>
      </c>
      <c r="K1427" s="29">
        <f>('Data (2)'!$E$4*1.225*I1427^2)/2</f>
        <v>25.4289025335625</v>
      </c>
      <c r="L1427" s="29">
        <f>J1427+K1427+'Data (2)'!$G$4</f>
        <v>793.66625808911817</v>
      </c>
      <c r="M1427" s="29">
        <f t="shared" si="178"/>
        <v>6.2170523550314254</v>
      </c>
      <c r="N1427" s="29">
        <f t="shared" si="179"/>
        <v>6.2170523550314254</v>
      </c>
      <c r="O1427" s="30">
        <f t="shared" si="180"/>
        <v>0</v>
      </c>
      <c r="P1427" s="29">
        <f>SUM($N$12:N1427)</f>
        <v>5373.179042751417</v>
      </c>
      <c r="Q1427" s="29">
        <f>SUM($O$12:O1427)</f>
        <v>1538.075675979572</v>
      </c>
      <c r="R1427" s="29">
        <f t="shared" si="181"/>
        <v>1384.2681083816149</v>
      </c>
      <c r="S1427" s="29">
        <f t="shared" si="181"/>
        <v>1245.8412975434535</v>
      </c>
      <c r="T1427" s="29">
        <f t="shared" si="176"/>
        <v>4127.337745207964</v>
      </c>
    </row>
    <row r="1428" spans="3:20" x14ac:dyDescent="0.3">
      <c r="C1428" s="27" t="s">
        <v>23</v>
      </c>
      <c r="D1428" s="27">
        <v>1416</v>
      </c>
      <c r="E1428" s="27">
        <v>394</v>
      </c>
      <c r="F1428" s="28">
        <v>31.1</v>
      </c>
      <c r="G1428" s="29">
        <f t="shared" si="182"/>
        <v>0.9166666666666663</v>
      </c>
      <c r="H1428" s="29">
        <f t="shared" si="183"/>
        <v>0.20833333333333304</v>
      </c>
      <c r="I1428" s="29">
        <f t="shared" si="177"/>
        <v>8.6388888888888893</v>
      </c>
      <c r="J1428" s="29">
        <f>'Data (2)'!$I$4*G1428</f>
        <v>971.66666666666629</v>
      </c>
      <c r="K1428" s="29">
        <f>('Data (2)'!$E$4*1.225*I1428^2)/2</f>
        <v>30.927881921793411</v>
      </c>
      <c r="L1428" s="29">
        <f>J1428+K1428+'Data (2)'!$G$4</f>
        <v>1137.7763485884598</v>
      </c>
      <c r="M1428" s="29">
        <f t="shared" si="178"/>
        <v>9.8291234558614153</v>
      </c>
      <c r="N1428" s="29">
        <f t="shared" si="179"/>
        <v>9.8291234558614153</v>
      </c>
      <c r="O1428" s="30">
        <f t="shared" si="180"/>
        <v>0</v>
      </c>
      <c r="P1428" s="29">
        <f>SUM($N$12:N1428)</f>
        <v>5383.008166207278</v>
      </c>
      <c r="Q1428" s="29">
        <f>SUM($O$12:O1428)</f>
        <v>1538.075675979572</v>
      </c>
      <c r="R1428" s="29">
        <f t="shared" si="181"/>
        <v>1384.2681083816149</v>
      </c>
      <c r="S1428" s="29">
        <f t="shared" si="181"/>
        <v>1245.8412975434535</v>
      </c>
      <c r="T1428" s="29">
        <f t="shared" si="176"/>
        <v>4137.1668686638241</v>
      </c>
    </row>
    <row r="1429" spans="3:20" x14ac:dyDescent="0.3">
      <c r="C1429" s="27" t="s">
        <v>23</v>
      </c>
      <c r="D1429" s="27">
        <v>1417</v>
      </c>
      <c r="E1429" s="27">
        <v>395</v>
      </c>
      <c r="F1429" s="28">
        <v>34.799999999999997</v>
      </c>
      <c r="G1429" s="29">
        <f t="shared" si="182"/>
        <v>1.0138888888888884</v>
      </c>
      <c r="H1429" s="29">
        <f t="shared" si="183"/>
        <v>-3.4722222222221932E-2</v>
      </c>
      <c r="I1429" s="29">
        <f t="shared" si="177"/>
        <v>9.6666666666666661</v>
      </c>
      <c r="J1429" s="29">
        <f>'Data (2)'!$I$4*G1429</f>
        <v>1074.7222222222217</v>
      </c>
      <c r="K1429" s="29">
        <f>('Data (2)'!$E$4*1.225*I1429^2)/2</f>
        <v>38.724684528249995</v>
      </c>
      <c r="L1429" s="29">
        <f>J1429+K1429+'Data (2)'!$G$4</f>
        <v>1248.6287067504718</v>
      </c>
      <c r="M1429" s="29">
        <f t="shared" si="178"/>
        <v>12.070077498587892</v>
      </c>
      <c r="N1429" s="29">
        <f t="shared" si="179"/>
        <v>12.070077498587892</v>
      </c>
      <c r="O1429" s="30">
        <f t="shared" si="180"/>
        <v>0</v>
      </c>
      <c r="P1429" s="29">
        <f>SUM($N$12:N1429)</f>
        <v>5395.078243705866</v>
      </c>
      <c r="Q1429" s="29">
        <f>SUM($O$12:O1429)</f>
        <v>1538.075675979572</v>
      </c>
      <c r="R1429" s="29">
        <f t="shared" si="181"/>
        <v>1384.2681083816149</v>
      </c>
      <c r="S1429" s="29">
        <f t="shared" si="181"/>
        <v>1245.8412975434535</v>
      </c>
      <c r="T1429" s="29">
        <f t="shared" si="176"/>
        <v>4149.236946162413</v>
      </c>
    </row>
    <row r="1430" spans="3:20" x14ac:dyDescent="0.3">
      <c r="C1430" s="27" t="s">
        <v>23</v>
      </c>
      <c r="D1430" s="27">
        <v>1418</v>
      </c>
      <c r="E1430" s="27">
        <v>396</v>
      </c>
      <c r="F1430" s="28">
        <v>38.4</v>
      </c>
      <c r="G1430" s="29">
        <f t="shared" si="182"/>
        <v>0.84722222222222243</v>
      </c>
      <c r="H1430" s="29">
        <f t="shared" si="183"/>
        <v>-0.27777777777777724</v>
      </c>
      <c r="I1430" s="29">
        <f t="shared" si="177"/>
        <v>10.666666666666666</v>
      </c>
      <c r="J1430" s="29">
        <f>'Data (2)'!$I$4*G1430</f>
        <v>898.05555555555577</v>
      </c>
      <c r="K1430" s="29">
        <f>('Data (2)'!$E$4*1.225*I1430^2)/2</f>
        <v>47.151102208000005</v>
      </c>
      <c r="L1430" s="29">
        <f>J1430+K1430+'Data (2)'!$G$4</f>
        <v>1080.3884577635558</v>
      </c>
      <c r="M1430" s="29">
        <f t="shared" si="178"/>
        <v>11.524143549477929</v>
      </c>
      <c r="N1430" s="29">
        <f t="shared" si="179"/>
        <v>11.524143549477929</v>
      </c>
      <c r="O1430" s="30">
        <f t="shared" si="180"/>
        <v>0</v>
      </c>
      <c r="P1430" s="29">
        <f>SUM($N$12:N1430)</f>
        <v>5406.6023872553442</v>
      </c>
      <c r="Q1430" s="29">
        <f>SUM($O$12:O1430)</f>
        <v>1538.075675979572</v>
      </c>
      <c r="R1430" s="29">
        <f t="shared" si="181"/>
        <v>1384.2681083816149</v>
      </c>
      <c r="S1430" s="29">
        <f t="shared" si="181"/>
        <v>1245.8412975434535</v>
      </c>
      <c r="T1430" s="29">
        <f t="shared" si="176"/>
        <v>4160.7610897118902</v>
      </c>
    </row>
    <row r="1431" spans="3:20" x14ac:dyDescent="0.3">
      <c r="C1431" s="27" t="s">
        <v>23</v>
      </c>
      <c r="D1431" s="27">
        <v>1419</v>
      </c>
      <c r="E1431" s="27">
        <v>397</v>
      </c>
      <c r="F1431" s="28">
        <v>40.9</v>
      </c>
      <c r="G1431" s="29">
        <f t="shared" si="182"/>
        <v>0.45833333333333393</v>
      </c>
      <c r="H1431" s="29">
        <f t="shared" si="183"/>
        <v>-0.42361111111111122</v>
      </c>
      <c r="I1431" s="29">
        <f t="shared" si="177"/>
        <v>11.361111111111111</v>
      </c>
      <c r="J1431" s="29">
        <f>'Data (2)'!$I$4*G1431</f>
        <v>485.83333333333394</v>
      </c>
      <c r="K1431" s="29">
        <f>('Data (2)'!$E$4*1.225*I1431^2)/2</f>
        <v>53.4904210642934</v>
      </c>
      <c r="L1431" s="29">
        <f>J1431+K1431+'Data (2)'!$G$4</f>
        <v>674.50555439762729</v>
      </c>
      <c r="M1431" s="29">
        <f t="shared" si="178"/>
        <v>7.663132548573043</v>
      </c>
      <c r="N1431" s="29">
        <f t="shared" si="179"/>
        <v>7.663132548573043</v>
      </c>
      <c r="O1431" s="30">
        <f t="shared" si="180"/>
        <v>0</v>
      </c>
      <c r="P1431" s="29">
        <f>SUM($N$12:N1431)</f>
        <v>5414.2655198039174</v>
      </c>
      <c r="Q1431" s="29">
        <f>SUM($O$12:O1431)</f>
        <v>1538.075675979572</v>
      </c>
      <c r="R1431" s="29">
        <f t="shared" si="181"/>
        <v>1384.2681083816149</v>
      </c>
      <c r="S1431" s="29">
        <f t="shared" si="181"/>
        <v>1245.8412975434535</v>
      </c>
      <c r="T1431" s="29">
        <f t="shared" si="176"/>
        <v>4168.4242222604644</v>
      </c>
    </row>
    <row r="1432" spans="3:20" x14ac:dyDescent="0.3">
      <c r="C1432" s="27" t="s">
        <v>23</v>
      </c>
      <c r="D1432" s="27">
        <v>1420</v>
      </c>
      <c r="E1432" s="27">
        <v>398</v>
      </c>
      <c r="F1432" s="28">
        <v>41.7</v>
      </c>
      <c r="G1432" s="29">
        <f t="shared" si="182"/>
        <v>0</v>
      </c>
      <c r="H1432" s="29">
        <f t="shared" si="183"/>
        <v>-0.46527777777777846</v>
      </c>
      <c r="I1432" s="29">
        <f t="shared" si="177"/>
        <v>11.583333333333334</v>
      </c>
      <c r="J1432" s="29">
        <f>'Data (2)'!$I$4*G1432</f>
        <v>0</v>
      </c>
      <c r="K1432" s="29">
        <f>('Data (2)'!$E$4*1.225*I1432^2)/2</f>
        <v>55.603420761765634</v>
      </c>
      <c r="L1432" s="29">
        <f>J1432+K1432+'Data (2)'!$G$4</f>
        <v>190.78522076176563</v>
      </c>
      <c r="M1432" s="29">
        <f t="shared" si="178"/>
        <v>2.2099288071571186</v>
      </c>
      <c r="N1432" s="29">
        <f t="shared" si="179"/>
        <v>2.2099288071571186</v>
      </c>
      <c r="O1432" s="30">
        <f t="shared" si="180"/>
        <v>0</v>
      </c>
      <c r="P1432" s="29">
        <f>SUM($N$12:N1432)</f>
        <v>5416.4754486110742</v>
      </c>
      <c r="Q1432" s="29">
        <f>SUM($O$12:O1432)</f>
        <v>1538.075675979572</v>
      </c>
      <c r="R1432" s="29">
        <f t="shared" si="181"/>
        <v>1384.2681083816149</v>
      </c>
      <c r="S1432" s="29">
        <f t="shared" si="181"/>
        <v>1245.8412975434535</v>
      </c>
      <c r="T1432" s="29">
        <f t="shared" si="176"/>
        <v>4170.6341510676211</v>
      </c>
    </row>
    <row r="1433" spans="3:20" x14ac:dyDescent="0.3">
      <c r="C1433" s="27" t="s">
        <v>23</v>
      </c>
      <c r="D1433" s="27">
        <v>1421</v>
      </c>
      <c r="E1433" s="27">
        <v>399</v>
      </c>
      <c r="F1433" s="28">
        <v>40.9</v>
      </c>
      <c r="G1433" s="29">
        <f t="shared" si="182"/>
        <v>-0.47222222222222299</v>
      </c>
      <c r="H1433" s="29">
        <f t="shared" si="183"/>
        <v>-0.38888888888888895</v>
      </c>
      <c r="I1433" s="29">
        <f t="shared" si="177"/>
        <v>11.361111111111111</v>
      </c>
      <c r="J1433" s="29">
        <f>'Data (2)'!$I$4*G1433</f>
        <v>-500.55555555555634</v>
      </c>
      <c r="K1433" s="29">
        <f>('Data (2)'!$E$4*1.225*I1433^2)/2</f>
        <v>53.4904210642934</v>
      </c>
      <c r="L1433" s="29">
        <f>J1433+K1433+'Data (2)'!$G$4</f>
        <v>-311.88333449126293</v>
      </c>
      <c r="M1433" s="29">
        <f t="shared" si="178"/>
        <v>-3.5433412168590701</v>
      </c>
      <c r="N1433" s="29">
        <f t="shared" si="179"/>
        <v>0</v>
      </c>
      <c r="O1433" s="30">
        <f t="shared" si="180"/>
        <v>3.5433412168590701</v>
      </c>
      <c r="P1433" s="29">
        <f>SUM($N$12:N1433)</f>
        <v>5416.4754486110742</v>
      </c>
      <c r="Q1433" s="29">
        <f>SUM($O$12:O1433)</f>
        <v>1541.6190171964311</v>
      </c>
      <c r="R1433" s="29">
        <f t="shared" si="181"/>
        <v>1387.457115476788</v>
      </c>
      <c r="S1433" s="29">
        <f t="shared" si="181"/>
        <v>1248.7114039291091</v>
      </c>
      <c r="T1433" s="29">
        <f t="shared" si="176"/>
        <v>4167.7640446819651</v>
      </c>
    </row>
    <row r="1434" spans="3:20" x14ac:dyDescent="0.3">
      <c r="C1434" s="27" t="s">
        <v>23</v>
      </c>
      <c r="D1434" s="27">
        <v>1422</v>
      </c>
      <c r="E1434" s="27">
        <v>400</v>
      </c>
      <c r="F1434" s="28">
        <v>38.299999999999997</v>
      </c>
      <c r="G1434" s="29">
        <f t="shared" si="182"/>
        <v>-0.7777777777777779</v>
      </c>
      <c r="H1434" s="29">
        <f t="shared" si="183"/>
        <v>-4.1666666666666297E-2</v>
      </c>
      <c r="I1434" s="29">
        <f t="shared" si="177"/>
        <v>10.638888888888888</v>
      </c>
      <c r="J1434" s="29">
        <f>'Data (2)'!$I$4*G1434</f>
        <v>-824.44444444444457</v>
      </c>
      <c r="K1434" s="29">
        <f>('Data (2)'!$E$4*1.225*I1434^2)/2</f>
        <v>46.905843314543397</v>
      </c>
      <c r="L1434" s="29">
        <f>J1434+K1434+'Data (2)'!$G$4</f>
        <v>-642.35680112990121</v>
      </c>
      <c r="M1434" s="29">
        <f t="shared" si="178"/>
        <v>-6.8339626342431146</v>
      </c>
      <c r="N1434" s="29">
        <f t="shared" si="179"/>
        <v>0</v>
      </c>
      <c r="O1434" s="30">
        <f t="shared" si="180"/>
        <v>6.8339626342431146</v>
      </c>
      <c r="P1434" s="29">
        <f>SUM($N$12:N1434)</f>
        <v>5416.4754486110742</v>
      </c>
      <c r="Q1434" s="29">
        <f>SUM($O$12:O1434)</f>
        <v>1548.4529798306742</v>
      </c>
      <c r="R1434" s="29">
        <f t="shared" si="181"/>
        <v>1393.6076818476067</v>
      </c>
      <c r="S1434" s="29">
        <f t="shared" si="181"/>
        <v>1254.2469136628461</v>
      </c>
      <c r="T1434" s="29">
        <f t="shared" si="176"/>
        <v>4162.2285349482281</v>
      </c>
    </row>
    <row r="1435" spans="3:20" x14ac:dyDescent="0.3">
      <c r="C1435" s="27" t="s">
        <v>23</v>
      </c>
      <c r="D1435" s="27">
        <v>1423</v>
      </c>
      <c r="E1435" s="27">
        <v>401</v>
      </c>
      <c r="F1435" s="28">
        <v>35.299999999999997</v>
      </c>
      <c r="G1435" s="29">
        <f t="shared" si="182"/>
        <v>-0.55555555555555558</v>
      </c>
      <c r="H1435" s="29">
        <f t="shared" si="183"/>
        <v>0.34027777777777812</v>
      </c>
      <c r="I1435" s="29">
        <f t="shared" si="177"/>
        <v>9.8055555555555554</v>
      </c>
      <c r="J1435" s="29">
        <f>'Data (2)'!$I$4*G1435</f>
        <v>-588.88888888888891</v>
      </c>
      <c r="K1435" s="29">
        <f>('Data (2)'!$E$4*1.225*I1435^2)/2</f>
        <v>39.845456916210068</v>
      </c>
      <c r="L1435" s="29">
        <f>J1435+K1435+'Data (2)'!$G$4</f>
        <v>-413.86163197267882</v>
      </c>
      <c r="M1435" s="29">
        <f t="shared" si="178"/>
        <v>-4.0581432246209896</v>
      </c>
      <c r="N1435" s="29">
        <f t="shared" si="179"/>
        <v>0</v>
      </c>
      <c r="O1435" s="30">
        <f t="shared" si="180"/>
        <v>4.0581432246209896</v>
      </c>
      <c r="P1435" s="29">
        <f>SUM($N$12:N1435)</f>
        <v>5416.4754486110742</v>
      </c>
      <c r="Q1435" s="29">
        <f>SUM($O$12:O1435)</f>
        <v>1552.5111230552952</v>
      </c>
      <c r="R1435" s="29">
        <f t="shared" si="181"/>
        <v>1397.2600107497658</v>
      </c>
      <c r="S1435" s="29">
        <f t="shared" si="181"/>
        <v>1257.5340096747893</v>
      </c>
      <c r="T1435" s="29">
        <f t="shared" si="176"/>
        <v>4158.9414389362846</v>
      </c>
    </row>
    <row r="1436" spans="3:20" x14ac:dyDescent="0.3">
      <c r="C1436" s="27" t="s">
        <v>23</v>
      </c>
      <c r="D1436" s="27">
        <v>1424</v>
      </c>
      <c r="E1436" s="27">
        <v>402</v>
      </c>
      <c r="F1436" s="28">
        <v>34.299999999999997</v>
      </c>
      <c r="G1436" s="29">
        <f t="shared" si="182"/>
        <v>-9.7222222222221627E-2</v>
      </c>
      <c r="H1436" s="29">
        <f t="shared" si="183"/>
        <v>0.41666666666666669</v>
      </c>
      <c r="I1436" s="29">
        <f t="shared" si="177"/>
        <v>9.5277777777777768</v>
      </c>
      <c r="J1436" s="29">
        <f>'Data (2)'!$I$4*G1436</f>
        <v>-103.05555555555492</v>
      </c>
      <c r="K1436" s="29">
        <f>('Data (2)'!$E$4*1.225*I1436^2)/2</f>
        <v>37.619900334126733</v>
      </c>
      <c r="L1436" s="29">
        <f>J1436+K1436+'Data (2)'!$G$4</f>
        <v>69.746144778571818</v>
      </c>
      <c r="M1436" s="29">
        <f t="shared" si="178"/>
        <v>0.66452576830694809</v>
      </c>
      <c r="N1436" s="29">
        <f t="shared" si="179"/>
        <v>0.66452576830694809</v>
      </c>
      <c r="O1436" s="30">
        <f t="shared" si="180"/>
        <v>0</v>
      </c>
      <c r="P1436" s="29">
        <f>SUM($N$12:N1436)</f>
        <v>5417.1399743793809</v>
      </c>
      <c r="Q1436" s="29">
        <f>SUM($O$12:O1436)</f>
        <v>1552.5111230552952</v>
      </c>
      <c r="R1436" s="29">
        <f t="shared" si="181"/>
        <v>1397.2600107497658</v>
      </c>
      <c r="S1436" s="29">
        <f t="shared" si="181"/>
        <v>1257.5340096747893</v>
      </c>
      <c r="T1436" s="29">
        <f t="shared" si="176"/>
        <v>4159.6059647045913</v>
      </c>
    </row>
    <row r="1437" spans="3:20" x14ac:dyDescent="0.3">
      <c r="C1437" s="27" t="s">
        <v>23</v>
      </c>
      <c r="D1437" s="27">
        <v>1425</v>
      </c>
      <c r="E1437" s="27">
        <v>403</v>
      </c>
      <c r="F1437" s="28">
        <v>34.6</v>
      </c>
      <c r="G1437" s="29">
        <f t="shared" si="182"/>
        <v>0.27777777777777779</v>
      </c>
      <c r="H1437" s="29">
        <f t="shared" si="183"/>
        <v>0.38888888888888851</v>
      </c>
      <c r="I1437" s="29">
        <f t="shared" si="177"/>
        <v>9.6111111111111107</v>
      </c>
      <c r="J1437" s="29">
        <f>'Data (2)'!$I$4*G1437</f>
        <v>294.44444444444446</v>
      </c>
      <c r="K1437" s="29">
        <f>('Data (2)'!$E$4*1.225*I1437^2)/2</f>
        <v>38.280852267340279</v>
      </c>
      <c r="L1437" s="29">
        <f>J1437+K1437+'Data (2)'!$G$4</f>
        <v>467.90709671178473</v>
      </c>
      <c r="M1437" s="29">
        <f t="shared" si="178"/>
        <v>4.4971070961743758</v>
      </c>
      <c r="N1437" s="29">
        <f t="shared" si="179"/>
        <v>4.4971070961743758</v>
      </c>
      <c r="O1437" s="30">
        <f t="shared" si="180"/>
        <v>0</v>
      </c>
      <c r="P1437" s="29">
        <f>SUM($N$12:N1437)</f>
        <v>5421.6370814755555</v>
      </c>
      <c r="Q1437" s="29">
        <f>SUM($O$12:O1437)</f>
        <v>1552.5111230552952</v>
      </c>
      <c r="R1437" s="29">
        <f t="shared" si="181"/>
        <v>1397.2600107497658</v>
      </c>
      <c r="S1437" s="29">
        <f t="shared" si="181"/>
        <v>1257.5340096747893</v>
      </c>
      <c r="T1437" s="29">
        <f t="shared" si="176"/>
        <v>4164.103071800766</v>
      </c>
    </row>
    <row r="1438" spans="3:20" x14ac:dyDescent="0.3">
      <c r="C1438" s="27" t="s">
        <v>23</v>
      </c>
      <c r="D1438" s="27">
        <v>1426</v>
      </c>
      <c r="E1438" s="27">
        <v>404</v>
      </c>
      <c r="F1438" s="28">
        <v>36.299999999999997</v>
      </c>
      <c r="G1438" s="29">
        <f t="shared" si="182"/>
        <v>0.68055555555555536</v>
      </c>
      <c r="H1438" s="29">
        <f t="shared" si="183"/>
        <v>0.24305555555555552</v>
      </c>
      <c r="I1438" s="29">
        <f t="shared" si="177"/>
        <v>10.083333333333332</v>
      </c>
      <c r="J1438" s="29">
        <f>'Data (2)'!$I$4*G1438</f>
        <v>721.38888888888869</v>
      </c>
      <c r="K1438" s="29">
        <f>('Data (2)'!$E$4*1.225*I1438^2)/2</f>
        <v>42.134966273640615</v>
      </c>
      <c r="L1438" s="29">
        <f>J1438+K1438+'Data (2)'!$G$4</f>
        <v>898.70565516252941</v>
      </c>
      <c r="M1438" s="29">
        <f t="shared" si="178"/>
        <v>9.0619486895555035</v>
      </c>
      <c r="N1438" s="29">
        <f t="shared" si="179"/>
        <v>9.0619486895555035</v>
      </c>
      <c r="O1438" s="30">
        <f t="shared" si="180"/>
        <v>0</v>
      </c>
      <c r="P1438" s="29">
        <f>SUM($N$12:N1438)</f>
        <v>5430.6990301651113</v>
      </c>
      <c r="Q1438" s="29">
        <f>SUM($O$12:O1438)</f>
        <v>1552.5111230552952</v>
      </c>
      <c r="R1438" s="29">
        <f t="shared" si="181"/>
        <v>1397.2600107497658</v>
      </c>
      <c r="S1438" s="29">
        <f t="shared" si="181"/>
        <v>1257.5340096747893</v>
      </c>
      <c r="T1438" s="29">
        <f t="shared" si="176"/>
        <v>4173.1650204903217</v>
      </c>
    </row>
    <row r="1439" spans="3:20" x14ac:dyDescent="0.3">
      <c r="C1439" s="27" t="s">
        <v>23</v>
      </c>
      <c r="D1439" s="27">
        <v>1427</v>
      </c>
      <c r="E1439" s="27">
        <v>405</v>
      </c>
      <c r="F1439" s="28">
        <v>39.5</v>
      </c>
      <c r="G1439" s="29">
        <f t="shared" si="182"/>
        <v>0.76388888888888884</v>
      </c>
      <c r="H1439" s="29">
        <f t="shared" si="183"/>
        <v>-0.13194444444444436</v>
      </c>
      <c r="I1439" s="29">
        <f t="shared" si="177"/>
        <v>10.972222222222221</v>
      </c>
      <c r="J1439" s="29">
        <f>'Data (2)'!$I$4*G1439</f>
        <v>809.72222222222217</v>
      </c>
      <c r="K1439" s="29">
        <f>('Data (2)'!$E$4*1.225*I1439^2)/2</f>
        <v>49.891158867751727</v>
      </c>
      <c r="L1439" s="29">
        <f>J1439+K1439+'Data (2)'!$G$4</f>
        <v>994.79518108997399</v>
      </c>
      <c r="M1439" s="29">
        <f t="shared" si="178"/>
        <v>10.915113792514992</v>
      </c>
      <c r="N1439" s="29">
        <f t="shared" si="179"/>
        <v>10.915113792514992</v>
      </c>
      <c r="O1439" s="30">
        <f t="shared" si="180"/>
        <v>0</v>
      </c>
      <c r="P1439" s="29">
        <f>SUM($N$12:N1439)</f>
        <v>5441.6141439576259</v>
      </c>
      <c r="Q1439" s="29">
        <f>SUM($O$12:O1439)</f>
        <v>1552.5111230552952</v>
      </c>
      <c r="R1439" s="29">
        <f t="shared" si="181"/>
        <v>1397.2600107497658</v>
      </c>
      <c r="S1439" s="29">
        <f t="shared" si="181"/>
        <v>1257.5340096747893</v>
      </c>
      <c r="T1439" s="29">
        <f t="shared" si="176"/>
        <v>4184.0801342828363</v>
      </c>
    </row>
    <row r="1440" spans="3:20" x14ac:dyDescent="0.3">
      <c r="C1440" s="27" t="s">
        <v>23</v>
      </c>
      <c r="D1440" s="27">
        <v>1428</v>
      </c>
      <c r="E1440" s="27">
        <v>406</v>
      </c>
      <c r="F1440" s="28">
        <v>41.8</v>
      </c>
      <c r="G1440" s="29">
        <f t="shared" si="182"/>
        <v>0.41666666666666663</v>
      </c>
      <c r="H1440" s="29">
        <f t="shared" si="183"/>
        <v>-0.37499999999999989</v>
      </c>
      <c r="I1440" s="29">
        <f t="shared" si="177"/>
        <v>11.611111111111111</v>
      </c>
      <c r="J1440" s="29">
        <f>'Data (2)'!$I$4*G1440</f>
        <v>441.66666666666663</v>
      </c>
      <c r="K1440" s="29">
        <f>('Data (2)'!$E$4*1.225*I1440^2)/2</f>
        <v>55.870423598840283</v>
      </c>
      <c r="L1440" s="29">
        <f>J1440+K1440+'Data (2)'!$G$4</f>
        <v>632.71889026550684</v>
      </c>
      <c r="M1440" s="29">
        <f t="shared" si="178"/>
        <v>7.3465693369717187</v>
      </c>
      <c r="N1440" s="29">
        <f t="shared" si="179"/>
        <v>7.3465693369717187</v>
      </c>
      <c r="O1440" s="30">
        <f t="shared" si="180"/>
        <v>0</v>
      </c>
      <c r="P1440" s="29">
        <f>SUM($N$12:N1440)</f>
        <v>5448.9607132945976</v>
      </c>
      <c r="Q1440" s="29">
        <f>SUM($O$12:O1440)</f>
        <v>1552.5111230552952</v>
      </c>
      <c r="R1440" s="29">
        <f t="shared" si="181"/>
        <v>1397.2600107497658</v>
      </c>
      <c r="S1440" s="29">
        <f t="shared" si="181"/>
        <v>1257.5340096747893</v>
      </c>
      <c r="T1440" s="29">
        <f t="shared" si="176"/>
        <v>4191.426703619808</v>
      </c>
    </row>
    <row r="1441" spans="3:20" x14ac:dyDescent="0.3">
      <c r="C1441" s="27" t="s">
        <v>23</v>
      </c>
      <c r="D1441" s="27">
        <v>1429</v>
      </c>
      <c r="E1441" s="27">
        <v>407</v>
      </c>
      <c r="F1441" s="28">
        <v>42.5</v>
      </c>
      <c r="G1441" s="29">
        <f t="shared" si="182"/>
        <v>1.3888888888889086E-2</v>
      </c>
      <c r="H1441" s="29">
        <f t="shared" si="183"/>
        <v>-0.37499999999999989</v>
      </c>
      <c r="I1441" s="29">
        <f t="shared" si="177"/>
        <v>11.805555555555555</v>
      </c>
      <c r="J1441" s="29">
        <f>'Data (2)'!$I$4*G1441</f>
        <v>14.722222222222431</v>
      </c>
      <c r="K1441" s="29">
        <f>('Data (2)'!$E$4*1.225*I1441^2)/2</f>
        <v>57.757350235460073</v>
      </c>
      <c r="L1441" s="29">
        <f>J1441+K1441+'Data (2)'!$G$4</f>
        <v>207.66137245768252</v>
      </c>
      <c r="M1441" s="29">
        <f t="shared" si="178"/>
        <v>2.4515578692920852</v>
      </c>
      <c r="N1441" s="29">
        <f t="shared" si="179"/>
        <v>2.4515578692920852</v>
      </c>
      <c r="O1441" s="30">
        <f t="shared" si="180"/>
        <v>0</v>
      </c>
      <c r="P1441" s="29">
        <f>SUM($N$12:N1441)</f>
        <v>5451.4122711638893</v>
      </c>
      <c r="Q1441" s="29">
        <f>SUM($O$12:O1441)</f>
        <v>1552.5111230552952</v>
      </c>
      <c r="R1441" s="29">
        <f t="shared" si="181"/>
        <v>1397.2600107497658</v>
      </c>
      <c r="S1441" s="29">
        <f t="shared" si="181"/>
        <v>1257.5340096747893</v>
      </c>
      <c r="T1441" s="29">
        <f t="shared" si="176"/>
        <v>4193.8782614890997</v>
      </c>
    </row>
    <row r="1442" spans="3:20" x14ac:dyDescent="0.3">
      <c r="C1442" s="27" t="s">
        <v>23</v>
      </c>
      <c r="D1442" s="27">
        <v>1430</v>
      </c>
      <c r="E1442" s="27">
        <v>408</v>
      </c>
      <c r="F1442" s="28">
        <v>41.9</v>
      </c>
      <c r="G1442" s="29">
        <f t="shared" si="182"/>
        <v>-0.33333333333333315</v>
      </c>
      <c r="H1442" s="29">
        <f t="shared" si="183"/>
        <v>-0.37499999999999989</v>
      </c>
      <c r="I1442" s="29">
        <f t="shared" si="177"/>
        <v>11.638888888888888</v>
      </c>
      <c r="J1442" s="29">
        <f>'Data (2)'!$I$4*G1442</f>
        <v>-353.33333333333314</v>
      </c>
      <c r="K1442" s="29">
        <f>('Data (2)'!$E$4*1.225*I1442^2)/2</f>
        <v>56.138065963668396</v>
      </c>
      <c r="L1442" s="29">
        <f>J1442+K1442+'Data (2)'!$G$4</f>
        <v>-162.01346736966474</v>
      </c>
      <c r="M1442" s="29">
        <f t="shared" si="178"/>
        <v>-1.8856567452191533</v>
      </c>
      <c r="N1442" s="29">
        <f t="shared" si="179"/>
        <v>0</v>
      </c>
      <c r="O1442" s="30">
        <f t="shared" si="180"/>
        <v>1.8856567452191533</v>
      </c>
      <c r="P1442" s="29">
        <f>SUM($N$12:N1442)</f>
        <v>5451.4122711638893</v>
      </c>
      <c r="Q1442" s="29">
        <f>SUM($O$12:O1442)</f>
        <v>1554.3967798005144</v>
      </c>
      <c r="R1442" s="29">
        <f t="shared" si="181"/>
        <v>1398.9571018204631</v>
      </c>
      <c r="S1442" s="29">
        <f t="shared" si="181"/>
        <v>1259.0613916384168</v>
      </c>
      <c r="T1442" s="29">
        <f t="shared" si="176"/>
        <v>4192.3508795254729</v>
      </c>
    </row>
    <row r="1443" spans="3:20" x14ac:dyDescent="0.3">
      <c r="C1443" s="27" t="s">
        <v>23</v>
      </c>
      <c r="D1443" s="27">
        <v>1431</v>
      </c>
      <c r="E1443" s="27">
        <v>409</v>
      </c>
      <c r="F1443" s="28">
        <v>40.1</v>
      </c>
      <c r="G1443" s="29">
        <f t="shared" si="182"/>
        <v>-0.73611111111111072</v>
      </c>
      <c r="H1443" s="29">
        <f t="shared" si="183"/>
        <v>-0.44444444444444459</v>
      </c>
      <c r="I1443" s="29">
        <f t="shared" si="177"/>
        <v>11.138888888888889</v>
      </c>
      <c r="J1443" s="29">
        <f>'Data (2)'!$I$4*G1443</f>
        <v>-780.27777777777737</v>
      </c>
      <c r="K1443" s="29">
        <f>('Data (2)'!$E$4*1.225*I1443^2)/2</f>
        <v>51.418351143043409</v>
      </c>
      <c r="L1443" s="29">
        <f>J1443+K1443+'Data (2)'!$G$4</f>
        <v>-593.677626634734</v>
      </c>
      <c r="M1443" s="29">
        <f t="shared" si="178"/>
        <v>-6.6129091189035654</v>
      </c>
      <c r="N1443" s="29">
        <f t="shared" si="179"/>
        <v>0</v>
      </c>
      <c r="O1443" s="30">
        <f t="shared" si="180"/>
        <v>6.6129091189035654</v>
      </c>
      <c r="P1443" s="29">
        <f>SUM($N$12:N1443)</f>
        <v>5451.4122711638893</v>
      </c>
      <c r="Q1443" s="29">
        <f>SUM($O$12:O1443)</f>
        <v>1561.0096889194181</v>
      </c>
      <c r="R1443" s="29">
        <f t="shared" si="181"/>
        <v>1404.9087200274762</v>
      </c>
      <c r="S1443" s="29">
        <f t="shared" si="181"/>
        <v>1264.4178480247285</v>
      </c>
      <c r="T1443" s="29">
        <f t="shared" si="176"/>
        <v>4186.994423139161</v>
      </c>
    </row>
    <row r="1444" spans="3:20" x14ac:dyDescent="0.3">
      <c r="C1444" s="27" t="s">
        <v>23</v>
      </c>
      <c r="D1444" s="27">
        <v>1432</v>
      </c>
      <c r="E1444" s="27">
        <v>410</v>
      </c>
      <c r="F1444" s="28">
        <v>36.6</v>
      </c>
      <c r="G1444" s="29">
        <f t="shared" si="182"/>
        <v>-1.2222222222222223</v>
      </c>
      <c r="H1444" s="29">
        <f t="shared" si="183"/>
        <v>-0.3680555555555558</v>
      </c>
      <c r="I1444" s="29">
        <f t="shared" si="177"/>
        <v>10.166666666666666</v>
      </c>
      <c r="J1444" s="29">
        <f>'Data (2)'!$I$4*G1444</f>
        <v>-1295.5555555555557</v>
      </c>
      <c r="K1444" s="29">
        <f>('Data (2)'!$E$4*1.225*I1444^2)/2</f>
        <v>42.834289872062499</v>
      </c>
      <c r="L1444" s="29">
        <f>J1444+K1444+'Data (2)'!$G$4</f>
        <v>-1117.5394656834931</v>
      </c>
      <c r="M1444" s="29">
        <f t="shared" si="178"/>
        <v>-11.361651234448846</v>
      </c>
      <c r="N1444" s="29">
        <f t="shared" si="179"/>
        <v>0</v>
      </c>
      <c r="O1444" s="30">
        <f t="shared" si="180"/>
        <v>11.361651234448846</v>
      </c>
      <c r="P1444" s="29">
        <f>SUM($N$12:N1444)</f>
        <v>5451.4122711638893</v>
      </c>
      <c r="Q1444" s="29">
        <f>SUM($O$12:O1444)</f>
        <v>1572.3713401538669</v>
      </c>
      <c r="R1444" s="29">
        <f t="shared" si="181"/>
        <v>1415.1342061384803</v>
      </c>
      <c r="S1444" s="29">
        <f t="shared" si="181"/>
        <v>1273.6207855246323</v>
      </c>
      <c r="T1444" s="29">
        <f t="shared" si="176"/>
        <v>4177.7914856392572</v>
      </c>
    </row>
    <row r="1445" spans="3:20" x14ac:dyDescent="0.3">
      <c r="C1445" s="27" t="s">
        <v>23</v>
      </c>
      <c r="D1445" s="27">
        <v>1433</v>
      </c>
      <c r="E1445" s="27">
        <v>411</v>
      </c>
      <c r="F1445" s="28">
        <v>31.3</v>
      </c>
      <c r="G1445" s="29">
        <f t="shared" si="182"/>
        <v>-1.4722222222222223</v>
      </c>
      <c r="H1445" s="29">
        <f t="shared" si="183"/>
        <v>-0.13194444444444431</v>
      </c>
      <c r="I1445" s="29">
        <f t="shared" si="177"/>
        <v>8.6944444444444446</v>
      </c>
      <c r="J1445" s="29">
        <f>'Data (2)'!$I$4*G1445</f>
        <v>-1560.5555555555557</v>
      </c>
      <c r="K1445" s="29">
        <f>('Data (2)'!$E$4*1.225*I1445^2)/2</f>
        <v>31.326947239960077</v>
      </c>
      <c r="L1445" s="29">
        <f>J1445+K1445+'Data (2)'!$G$4</f>
        <v>-1394.0468083155954</v>
      </c>
      <c r="M1445" s="29">
        <f t="shared" si="178"/>
        <v>-12.120462527855038</v>
      </c>
      <c r="N1445" s="29">
        <f t="shared" si="179"/>
        <v>0</v>
      </c>
      <c r="O1445" s="30">
        <f t="shared" si="180"/>
        <v>12.120462527855038</v>
      </c>
      <c r="P1445" s="29">
        <f>SUM($N$12:N1445)</f>
        <v>5451.4122711638893</v>
      </c>
      <c r="Q1445" s="29">
        <f>SUM($O$12:O1445)</f>
        <v>1584.491802681722</v>
      </c>
      <c r="R1445" s="29">
        <f t="shared" si="181"/>
        <v>1426.0426224135499</v>
      </c>
      <c r="S1445" s="29">
        <f t="shared" si="181"/>
        <v>1283.438360172195</v>
      </c>
      <c r="T1445" s="29">
        <f t="shared" si="176"/>
        <v>4167.9739109916945</v>
      </c>
    </row>
    <row r="1446" spans="3:20" x14ac:dyDescent="0.3">
      <c r="C1446" s="27" t="s">
        <v>23</v>
      </c>
      <c r="D1446" s="27">
        <v>1434</v>
      </c>
      <c r="E1446" s="27">
        <v>412</v>
      </c>
      <c r="F1446" s="28">
        <v>26</v>
      </c>
      <c r="G1446" s="29">
        <f t="shared" si="182"/>
        <v>-1.4861111111111109</v>
      </c>
      <c r="H1446" s="29">
        <f t="shared" si="183"/>
        <v>0.25694444444444459</v>
      </c>
      <c r="I1446" s="29">
        <f t="shared" si="177"/>
        <v>7.2222222222222223</v>
      </c>
      <c r="J1446" s="29">
        <f>'Data (2)'!$I$4*G1446</f>
        <v>-1575.2777777777776</v>
      </c>
      <c r="K1446" s="29">
        <f>('Data (2)'!$E$4*1.225*I1446^2)/2</f>
        <v>21.616038067361114</v>
      </c>
      <c r="L1446" s="29">
        <f>J1446+K1446+'Data (2)'!$G$4</f>
        <v>-1418.4799397104164</v>
      </c>
      <c r="M1446" s="29">
        <f t="shared" si="178"/>
        <v>-10.244577342353008</v>
      </c>
      <c r="N1446" s="29">
        <f t="shared" si="179"/>
        <v>0</v>
      </c>
      <c r="O1446" s="30">
        <f t="shared" si="180"/>
        <v>10.244577342353008</v>
      </c>
      <c r="P1446" s="29">
        <f>SUM($N$12:N1446)</f>
        <v>5451.4122711638893</v>
      </c>
      <c r="Q1446" s="29">
        <f>SUM($O$12:O1446)</f>
        <v>1594.7363800240751</v>
      </c>
      <c r="R1446" s="29">
        <f t="shared" si="181"/>
        <v>1435.2627420216677</v>
      </c>
      <c r="S1446" s="29">
        <f t="shared" si="181"/>
        <v>1291.7364678195011</v>
      </c>
      <c r="T1446" s="29">
        <f t="shared" si="176"/>
        <v>4159.6758033443884</v>
      </c>
    </row>
    <row r="1447" spans="3:20" x14ac:dyDescent="0.3">
      <c r="C1447" s="27" t="s">
        <v>23</v>
      </c>
      <c r="D1447" s="27">
        <v>1435</v>
      </c>
      <c r="E1447" s="27">
        <v>413</v>
      </c>
      <c r="F1447" s="28">
        <v>20.6</v>
      </c>
      <c r="G1447" s="29">
        <f t="shared" si="182"/>
        <v>-0.95833333333333315</v>
      </c>
      <c r="H1447" s="29">
        <f t="shared" si="183"/>
        <v>0.68055555555555536</v>
      </c>
      <c r="I1447" s="29">
        <f t="shared" si="177"/>
        <v>5.7222222222222223</v>
      </c>
      <c r="J1447" s="29">
        <f>'Data (2)'!$I$4*G1447</f>
        <v>-1015.8333333333331</v>
      </c>
      <c r="K1447" s="29">
        <f>('Data (2)'!$E$4*1.225*I1447^2)/2</f>
        <v>13.569499873173614</v>
      </c>
      <c r="L1447" s="29">
        <f>J1447+K1447+'Data (2)'!$G$4</f>
        <v>-867.08203346015944</v>
      </c>
      <c r="M1447" s="29">
        <f t="shared" si="178"/>
        <v>-4.9616360803553574</v>
      </c>
      <c r="N1447" s="29">
        <f t="shared" si="179"/>
        <v>0</v>
      </c>
      <c r="O1447" s="30">
        <f t="shared" si="180"/>
        <v>4.9616360803553574</v>
      </c>
      <c r="P1447" s="29">
        <f>SUM($N$12:N1447)</f>
        <v>5451.4122711638893</v>
      </c>
      <c r="Q1447" s="29">
        <f>SUM($O$12:O1447)</f>
        <v>1599.6980161044305</v>
      </c>
      <c r="R1447" s="29">
        <f t="shared" si="181"/>
        <v>1439.7282144939875</v>
      </c>
      <c r="S1447" s="29">
        <f t="shared" si="181"/>
        <v>1295.7553930445888</v>
      </c>
      <c r="T1447" s="29">
        <f t="shared" si="176"/>
        <v>4155.6568781193</v>
      </c>
    </row>
    <row r="1448" spans="3:20" x14ac:dyDescent="0.3">
      <c r="C1448" s="27" t="s">
        <v>23</v>
      </c>
      <c r="D1448" s="27">
        <v>1436</v>
      </c>
      <c r="E1448" s="27">
        <v>414</v>
      </c>
      <c r="F1448" s="28">
        <v>19.100000000000001</v>
      </c>
      <c r="G1448" s="29">
        <f t="shared" si="182"/>
        <v>-0.12500000000000031</v>
      </c>
      <c r="H1448" s="29">
        <f t="shared" si="183"/>
        <v>0.61805555555555547</v>
      </c>
      <c r="I1448" s="29">
        <f t="shared" si="177"/>
        <v>5.3055555555555562</v>
      </c>
      <c r="J1448" s="29">
        <f>'Data (2)'!$I$4*G1448</f>
        <v>-132.50000000000031</v>
      </c>
      <c r="K1448" s="29">
        <f>('Data (2)'!$E$4*1.225*I1448^2)/2</f>
        <v>11.665305987210074</v>
      </c>
      <c r="L1448" s="29">
        <f>J1448+K1448+'Data (2)'!$G$4</f>
        <v>14.347105987209773</v>
      </c>
      <c r="M1448" s="29">
        <f t="shared" si="178"/>
        <v>7.6119367876585187E-2</v>
      </c>
      <c r="N1448" s="29">
        <f t="shared" si="179"/>
        <v>7.6119367876585187E-2</v>
      </c>
      <c r="O1448" s="30">
        <f t="shared" si="180"/>
        <v>0</v>
      </c>
      <c r="P1448" s="29">
        <f>SUM($N$12:N1448)</f>
        <v>5451.4883905317656</v>
      </c>
      <c r="Q1448" s="29">
        <f>SUM($O$12:O1448)</f>
        <v>1599.6980161044305</v>
      </c>
      <c r="R1448" s="29">
        <f t="shared" si="181"/>
        <v>1439.7282144939875</v>
      </c>
      <c r="S1448" s="29">
        <f t="shared" si="181"/>
        <v>1295.7553930445888</v>
      </c>
      <c r="T1448" s="29">
        <f t="shared" si="176"/>
        <v>4155.7329974871773</v>
      </c>
    </row>
    <row r="1449" spans="3:20" x14ac:dyDescent="0.3">
      <c r="C1449" s="27" t="s">
        <v>23</v>
      </c>
      <c r="D1449" s="27">
        <v>1437</v>
      </c>
      <c r="E1449" s="27">
        <v>415</v>
      </c>
      <c r="F1449" s="28">
        <v>19.7</v>
      </c>
      <c r="G1449" s="29">
        <f t="shared" si="182"/>
        <v>0.27777777777777779</v>
      </c>
      <c r="H1449" s="29">
        <f t="shared" si="183"/>
        <v>0.22222222222222243</v>
      </c>
      <c r="I1449" s="29">
        <f t="shared" si="177"/>
        <v>5.4722222222222223</v>
      </c>
      <c r="J1449" s="29">
        <f>'Data (2)'!$I$4*G1449</f>
        <v>294.44444444444446</v>
      </c>
      <c r="K1449" s="29">
        <f>('Data (2)'!$E$4*1.225*I1449^2)/2</f>
        <v>12.409716292251739</v>
      </c>
      <c r="L1449" s="29">
        <f>J1449+K1449+'Data (2)'!$G$4</f>
        <v>442.03596073669621</v>
      </c>
      <c r="M1449" s="29">
        <f t="shared" si="178"/>
        <v>2.4189190073646989</v>
      </c>
      <c r="N1449" s="29">
        <f t="shared" si="179"/>
        <v>2.4189190073646989</v>
      </c>
      <c r="O1449" s="30">
        <f t="shared" si="180"/>
        <v>0</v>
      </c>
      <c r="P1449" s="29">
        <f>SUM($N$12:N1449)</f>
        <v>5453.9073095391304</v>
      </c>
      <c r="Q1449" s="29">
        <f>SUM($O$12:O1449)</f>
        <v>1599.6980161044305</v>
      </c>
      <c r="R1449" s="29">
        <f t="shared" si="181"/>
        <v>1439.7282144939875</v>
      </c>
      <c r="S1449" s="29">
        <f t="shared" si="181"/>
        <v>1295.7553930445888</v>
      </c>
      <c r="T1449" s="29">
        <f t="shared" si="176"/>
        <v>4158.1519164945421</v>
      </c>
    </row>
    <row r="1450" spans="3:20" x14ac:dyDescent="0.3">
      <c r="C1450" s="27" t="s">
        <v>23</v>
      </c>
      <c r="D1450" s="27">
        <v>1438</v>
      </c>
      <c r="E1450" s="27">
        <v>416</v>
      </c>
      <c r="F1450" s="28">
        <v>21.1</v>
      </c>
      <c r="G1450" s="29">
        <f t="shared" si="182"/>
        <v>0.31944444444444453</v>
      </c>
      <c r="H1450" s="29">
        <f t="shared" si="183"/>
        <v>-6.9444444444444448E-2</v>
      </c>
      <c r="I1450" s="29">
        <f t="shared" si="177"/>
        <v>5.8611111111111116</v>
      </c>
      <c r="J1450" s="29">
        <f>'Data (2)'!$I$4*G1450</f>
        <v>338.6111111111112</v>
      </c>
      <c r="K1450" s="29">
        <f>('Data (2)'!$E$4*1.225*I1450^2)/2</f>
        <v>14.236207556168406</v>
      </c>
      <c r="L1450" s="29">
        <f>J1450+K1450+'Data (2)'!$G$4</f>
        <v>488.02911866727959</v>
      </c>
      <c r="M1450" s="29">
        <f t="shared" si="178"/>
        <v>2.8603928899665556</v>
      </c>
      <c r="N1450" s="29">
        <f t="shared" si="179"/>
        <v>2.8603928899665556</v>
      </c>
      <c r="O1450" s="30">
        <f t="shared" si="180"/>
        <v>0</v>
      </c>
      <c r="P1450" s="29">
        <f>SUM($N$12:N1450)</f>
        <v>5456.767702429097</v>
      </c>
      <c r="Q1450" s="29">
        <f>SUM($O$12:O1450)</f>
        <v>1599.6980161044305</v>
      </c>
      <c r="R1450" s="29">
        <f t="shared" si="181"/>
        <v>1439.7282144939875</v>
      </c>
      <c r="S1450" s="29">
        <f t="shared" si="181"/>
        <v>1295.7553930445888</v>
      </c>
      <c r="T1450" s="29">
        <f t="shared" si="176"/>
        <v>4161.0123093845086</v>
      </c>
    </row>
    <row r="1451" spans="3:20" x14ac:dyDescent="0.3">
      <c r="C1451" s="27" t="s">
        <v>23</v>
      </c>
      <c r="D1451" s="27">
        <v>1439</v>
      </c>
      <c r="E1451" s="27">
        <v>417</v>
      </c>
      <c r="F1451" s="28">
        <v>22</v>
      </c>
      <c r="G1451" s="29">
        <f t="shared" si="182"/>
        <v>0.1388888888888889</v>
      </c>
      <c r="H1451" s="29">
        <f t="shared" si="183"/>
        <v>-0.20138888888888903</v>
      </c>
      <c r="I1451" s="29">
        <f t="shared" si="177"/>
        <v>6.1111111111111107</v>
      </c>
      <c r="J1451" s="29">
        <f>'Data (2)'!$I$4*G1451</f>
        <v>147.22222222222223</v>
      </c>
      <c r="K1451" s="29">
        <f>('Data (2)'!$E$4*1.225*I1451^2)/2</f>
        <v>15.476571634027778</v>
      </c>
      <c r="L1451" s="29">
        <f>J1451+K1451+'Data (2)'!$G$4</f>
        <v>297.88059385625002</v>
      </c>
      <c r="M1451" s="29">
        <f t="shared" si="178"/>
        <v>1.8203814068993056</v>
      </c>
      <c r="N1451" s="29">
        <f t="shared" si="179"/>
        <v>1.8203814068993056</v>
      </c>
      <c r="O1451" s="30">
        <f t="shared" si="180"/>
        <v>0</v>
      </c>
      <c r="P1451" s="29">
        <f>SUM($N$12:N1451)</f>
        <v>5458.5880838359963</v>
      </c>
      <c r="Q1451" s="29">
        <f>SUM($O$12:O1451)</f>
        <v>1599.6980161044305</v>
      </c>
      <c r="R1451" s="29">
        <f t="shared" si="181"/>
        <v>1439.7282144939875</v>
      </c>
      <c r="S1451" s="29">
        <f t="shared" si="181"/>
        <v>1295.7553930445888</v>
      </c>
      <c r="T1451" s="29">
        <f t="shared" si="176"/>
        <v>4162.832690791407</v>
      </c>
    </row>
    <row r="1452" spans="3:20" x14ac:dyDescent="0.3">
      <c r="C1452" s="27" t="s">
        <v>23</v>
      </c>
      <c r="D1452" s="27">
        <v>1440</v>
      </c>
      <c r="E1452" s="27">
        <v>418</v>
      </c>
      <c r="F1452" s="28">
        <v>22.1</v>
      </c>
      <c r="G1452" s="29">
        <f t="shared" si="182"/>
        <v>-8.3333333333333523E-2</v>
      </c>
      <c r="H1452" s="29">
        <f t="shared" si="183"/>
        <v>-0.24305555555555555</v>
      </c>
      <c r="I1452" s="29">
        <f t="shared" si="177"/>
        <v>6.1388888888888893</v>
      </c>
      <c r="J1452" s="29">
        <f>'Data (2)'!$I$4*G1452</f>
        <v>-88.333333333333528</v>
      </c>
      <c r="K1452" s="29">
        <f>('Data (2)'!$E$4*1.225*I1452^2)/2</f>
        <v>15.617587503668407</v>
      </c>
      <c r="L1452" s="29">
        <f>J1452+K1452+'Data (2)'!$G$4</f>
        <v>62.466054170334885</v>
      </c>
      <c r="M1452" s="29">
        <f t="shared" si="178"/>
        <v>0.38347216587900029</v>
      </c>
      <c r="N1452" s="29">
        <f t="shared" si="179"/>
        <v>0.38347216587900029</v>
      </c>
      <c r="O1452" s="30">
        <f t="shared" si="180"/>
        <v>0</v>
      </c>
      <c r="P1452" s="29">
        <f>SUM($N$12:N1452)</f>
        <v>5458.9715560018749</v>
      </c>
      <c r="Q1452" s="29">
        <f>SUM($O$12:O1452)</f>
        <v>1599.6980161044305</v>
      </c>
      <c r="R1452" s="29">
        <f t="shared" si="181"/>
        <v>1439.7282144939875</v>
      </c>
      <c r="S1452" s="29">
        <f t="shared" si="181"/>
        <v>1295.7553930445888</v>
      </c>
      <c r="T1452" s="29">
        <f t="shared" si="176"/>
        <v>4163.2161629572856</v>
      </c>
    </row>
    <row r="1453" spans="3:20" x14ac:dyDescent="0.3">
      <c r="C1453" s="27" t="s">
        <v>23</v>
      </c>
      <c r="D1453" s="27">
        <v>1441</v>
      </c>
      <c r="E1453" s="27">
        <v>419</v>
      </c>
      <c r="F1453" s="28">
        <v>21.4</v>
      </c>
      <c r="G1453" s="29">
        <f t="shared" si="182"/>
        <v>-0.34722222222222221</v>
      </c>
      <c r="H1453" s="29">
        <f t="shared" si="183"/>
        <v>-0.17361111111111086</v>
      </c>
      <c r="I1453" s="29">
        <f t="shared" si="177"/>
        <v>5.9444444444444438</v>
      </c>
      <c r="J1453" s="29">
        <f>'Data (2)'!$I$4*G1453</f>
        <v>-368.05555555555554</v>
      </c>
      <c r="K1453" s="29">
        <f>('Data (2)'!$E$4*1.225*I1453^2)/2</f>
        <v>14.643906499006942</v>
      </c>
      <c r="L1453" s="29">
        <f>J1453+K1453+'Data (2)'!$G$4</f>
        <v>-218.22984905654857</v>
      </c>
      <c r="M1453" s="29">
        <f t="shared" si="178"/>
        <v>-1.2972552138361497</v>
      </c>
      <c r="N1453" s="29">
        <f t="shared" si="179"/>
        <v>0</v>
      </c>
      <c r="O1453" s="30">
        <f t="shared" si="180"/>
        <v>1.2972552138361497</v>
      </c>
      <c r="P1453" s="29">
        <f>SUM($N$12:N1453)</f>
        <v>5458.9715560018749</v>
      </c>
      <c r="Q1453" s="29">
        <f>SUM($O$12:O1453)</f>
        <v>1600.9952713182668</v>
      </c>
      <c r="R1453" s="29">
        <f t="shared" si="181"/>
        <v>1440.8957441864402</v>
      </c>
      <c r="S1453" s="29">
        <f t="shared" si="181"/>
        <v>1296.8061697677963</v>
      </c>
      <c r="T1453" s="29">
        <f t="shared" si="176"/>
        <v>4162.1653862340791</v>
      </c>
    </row>
    <row r="1454" spans="3:20" x14ac:dyDescent="0.3">
      <c r="C1454" s="27" t="s">
        <v>23</v>
      </c>
      <c r="D1454" s="27">
        <v>1442</v>
      </c>
      <c r="E1454" s="27">
        <v>420</v>
      </c>
      <c r="F1454" s="28">
        <v>19.600000000000001</v>
      </c>
      <c r="G1454" s="29">
        <f t="shared" si="182"/>
        <v>-0.43055555555555525</v>
      </c>
      <c r="H1454" s="29">
        <f t="shared" si="183"/>
        <v>6.2499999999999903E-2</v>
      </c>
      <c r="I1454" s="29">
        <f t="shared" si="177"/>
        <v>5.4444444444444446</v>
      </c>
      <c r="J1454" s="29">
        <f>'Data (2)'!$I$4*G1454</f>
        <v>-456.38888888888857</v>
      </c>
      <c r="K1454" s="29">
        <f>('Data (2)'!$E$4*1.225*I1454^2)/2</f>
        <v>12.284049088694447</v>
      </c>
      <c r="L1454" s="29">
        <f>J1454+K1454+'Data (2)'!$G$4</f>
        <v>-308.92303980019409</v>
      </c>
      <c r="M1454" s="29">
        <f t="shared" si="178"/>
        <v>-1.6819143278010567</v>
      </c>
      <c r="N1454" s="29">
        <f t="shared" si="179"/>
        <v>0</v>
      </c>
      <c r="O1454" s="30">
        <f t="shared" si="180"/>
        <v>1.6819143278010567</v>
      </c>
      <c r="P1454" s="29">
        <f>SUM($N$12:N1454)</f>
        <v>5458.9715560018749</v>
      </c>
      <c r="Q1454" s="29">
        <f>SUM($O$12:O1454)</f>
        <v>1602.6771856460678</v>
      </c>
      <c r="R1454" s="29">
        <f t="shared" si="181"/>
        <v>1442.4094670814611</v>
      </c>
      <c r="S1454" s="29">
        <f t="shared" si="181"/>
        <v>1298.168520373315</v>
      </c>
      <c r="T1454" s="29">
        <f t="shared" si="176"/>
        <v>4160.8030356285599</v>
      </c>
    </row>
    <row r="1455" spans="3:20" x14ac:dyDescent="0.3">
      <c r="C1455" s="27" t="s">
        <v>23</v>
      </c>
      <c r="D1455" s="27">
        <v>1443</v>
      </c>
      <c r="E1455" s="27">
        <v>421</v>
      </c>
      <c r="F1455" s="28">
        <v>18.3</v>
      </c>
      <c r="G1455" s="29">
        <f t="shared" si="182"/>
        <v>-0.2222222222222224</v>
      </c>
      <c r="H1455" s="29">
        <f t="shared" si="183"/>
        <v>0.21527777777777762</v>
      </c>
      <c r="I1455" s="29">
        <f t="shared" si="177"/>
        <v>5.083333333333333</v>
      </c>
      <c r="J1455" s="29">
        <f>'Data (2)'!$I$4*G1455</f>
        <v>-235.55555555555574</v>
      </c>
      <c r="K1455" s="29">
        <f>('Data (2)'!$E$4*1.225*I1455^2)/2</f>
        <v>10.708572468015625</v>
      </c>
      <c r="L1455" s="29">
        <f>J1455+K1455+'Data (2)'!$G$4</f>
        <v>-89.6651830875401</v>
      </c>
      <c r="M1455" s="29">
        <f t="shared" si="178"/>
        <v>-0.45579801402832881</v>
      </c>
      <c r="N1455" s="29">
        <f t="shared" si="179"/>
        <v>0</v>
      </c>
      <c r="O1455" s="30">
        <f t="shared" si="180"/>
        <v>0.45579801402832881</v>
      </c>
      <c r="P1455" s="29">
        <f>SUM($N$12:N1455)</f>
        <v>5458.9715560018749</v>
      </c>
      <c r="Q1455" s="29">
        <f>SUM($O$12:O1455)</f>
        <v>1603.132983660096</v>
      </c>
      <c r="R1455" s="29">
        <f t="shared" si="181"/>
        <v>1442.8196852940864</v>
      </c>
      <c r="S1455" s="29">
        <f t="shared" si="181"/>
        <v>1298.5377167646777</v>
      </c>
      <c r="T1455" s="29">
        <f t="shared" si="176"/>
        <v>4160.4338392371974</v>
      </c>
    </row>
    <row r="1456" spans="3:20" x14ac:dyDescent="0.3">
      <c r="C1456" s="27" t="s">
        <v>23</v>
      </c>
      <c r="D1456" s="27">
        <v>1444</v>
      </c>
      <c r="E1456" s="27">
        <v>422</v>
      </c>
      <c r="F1456" s="28">
        <v>18</v>
      </c>
      <c r="G1456" s="29">
        <f t="shared" si="182"/>
        <v>0</v>
      </c>
      <c r="H1456" s="29">
        <f t="shared" si="183"/>
        <v>0.14583333333333343</v>
      </c>
      <c r="I1456" s="29">
        <f t="shared" si="177"/>
        <v>5</v>
      </c>
      <c r="J1456" s="29">
        <f>'Data (2)'!$I$4*G1456</f>
        <v>0</v>
      </c>
      <c r="K1456" s="29">
        <f>('Data (2)'!$E$4*1.225*I1456^2)/2</f>
        <v>10.360349606250001</v>
      </c>
      <c r="L1456" s="29">
        <f>J1456+K1456+'Data (2)'!$G$4</f>
        <v>145.54214960625001</v>
      </c>
      <c r="M1456" s="29">
        <f t="shared" si="178"/>
        <v>0.72771074803125002</v>
      </c>
      <c r="N1456" s="29">
        <f t="shared" si="179"/>
        <v>0.72771074803125002</v>
      </c>
      <c r="O1456" s="30">
        <f t="shared" si="180"/>
        <v>0</v>
      </c>
      <c r="P1456" s="29">
        <f>SUM($N$12:N1456)</f>
        <v>5459.6992667499062</v>
      </c>
      <c r="Q1456" s="29">
        <f>SUM($O$12:O1456)</f>
        <v>1603.132983660096</v>
      </c>
      <c r="R1456" s="29">
        <f t="shared" si="181"/>
        <v>1442.8196852940864</v>
      </c>
      <c r="S1456" s="29">
        <f t="shared" si="181"/>
        <v>1298.5377167646777</v>
      </c>
      <c r="T1456" s="29">
        <f t="shared" si="176"/>
        <v>4161.1615499852287</v>
      </c>
    </row>
    <row r="1457" spans="3:20" x14ac:dyDescent="0.3">
      <c r="C1457" s="27" t="s">
        <v>23</v>
      </c>
      <c r="D1457" s="27">
        <v>1445</v>
      </c>
      <c r="E1457" s="27">
        <v>423</v>
      </c>
      <c r="F1457" s="28">
        <v>18.3</v>
      </c>
      <c r="G1457" s="29">
        <f t="shared" si="182"/>
        <v>6.9444444444444448E-2</v>
      </c>
      <c r="H1457" s="29">
        <f t="shared" si="183"/>
        <v>-2.7777777777777925E-2</v>
      </c>
      <c r="I1457" s="29">
        <f t="shared" si="177"/>
        <v>5.083333333333333</v>
      </c>
      <c r="J1457" s="29">
        <f>'Data (2)'!$I$4*G1457</f>
        <v>73.611111111111114</v>
      </c>
      <c r="K1457" s="29">
        <f>('Data (2)'!$E$4*1.225*I1457^2)/2</f>
        <v>10.708572468015625</v>
      </c>
      <c r="L1457" s="29">
        <f>J1457+K1457+'Data (2)'!$G$4</f>
        <v>219.50148357912676</v>
      </c>
      <c r="M1457" s="29">
        <f t="shared" si="178"/>
        <v>1.1157992081938941</v>
      </c>
      <c r="N1457" s="29">
        <f t="shared" si="179"/>
        <v>1.1157992081938941</v>
      </c>
      <c r="O1457" s="30">
        <f t="shared" si="180"/>
        <v>0</v>
      </c>
      <c r="P1457" s="29">
        <f>SUM($N$12:N1457)</f>
        <v>5460.8150659580997</v>
      </c>
      <c r="Q1457" s="29">
        <f>SUM($O$12:O1457)</f>
        <v>1603.132983660096</v>
      </c>
      <c r="R1457" s="29">
        <f t="shared" si="181"/>
        <v>1442.8196852940864</v>
      </c>
      <c r="S1457" s="29">
        <f t="shared" si="181"/>
        <v>1298.5377167646777</v>
      </c>
      <c r="T1457" s="29">
        <f t="shared" si="176"/>
        <v>4162.2773491934222</v>
      </c>
    </row>
    <row r="1458" spans="3:20" x14ac:dyDescent="0.3">
      <c r="C1458" s="27" t="s">
        <v>23</v>
      </c>
      <c r="D1458" s="27">
        <v>1446</v>
      </c>
      <c r="E1458" s="27">
        <v>424</v>
      </c>
      <c r="F1458" s="28">
        <v>18.5</v>
      </c>
      <c r="G1458" s="29">
        <f t="shared" si="182"/>
        <v>-5.5555555555555851E-2</v>
      </c>
      <c r="H1458" s="29">
        <f t="shared" si="183"/>
        <v>-0.27777777777777779</v>
      </c>
      <c r="I1458" s="29">
        <f t="shared" si="177"/>
        <v>5.1388888888888884</v>
      </c>
      <c r="J1458" s="29">
        <f>'Data (2)'!$I$4*G1458</f>
        <v>-58.888888888889198</v>
      </c>
      <c r="K1458" s="29">
        <f>('Data (2)'!$E$4*1.225*I1458^2)/2</f>
        <v>10.943918681293402</v>
      </c>
      <c r="L1458" s="29">
        <f>J1458+K1458+'Data (2)'!$G$4</f>
        <v>87.236829792404222</v>
      </c>
      <c r="M1458" s="29">
        <f t="shared" si="178"/>
        <v>0.44830037532207723</v>
      </c>
      <c r="N1458" s="29">
        <f t="shared" si="179"/>
        <v>0.44830037532207723</v>
      </c>
      <c r="O1458" s="30">
        <f t="shared" si="180"/>
        <v>0</v>
      </c>
      <c r="P1458" s="29">
        <f>SUM($N$12:N1458)</f>
        <v>5461.2633663334218</v>
      </c>
      <c r="Q1458" s="29">
        <f>SUM($O$12:O1458)</f>
        <v>1603.132983660096</v>
      </c>
      <c r="R1458" s="29">
        <f t="shared" si="181"/>
        <v>1442.8196852940864</v>
      </c>
      <c r="S1458" s="29">
        <f t="shared" si="181"/>
        <v>1298.5377167646777</v>
      </c>
      <c r="T1458" s="29">
        <f t="shared" si="176"/>
        <v>4162.7256495687443</v>
      </c>
    </row>
    <row r="1459" spans="3:20" x14ac:dyDescent="0.3">
      <c r="C1459" s="27" t="s">
        <v>23</v>
      </c>
      <c r="D1459" s="27">
        <v>1447</v>
      </c>
      <c r="E1459" s="27">
        <v>425</v>
      </c>
      <c r="F1459" s="28">
        <v>17.899999999999999</v>
      </c>
      <c r="G1459" s="29">
        <f t="shared" si="182"/>
        <v>-0.4861111111111111</v>
      </c>
      <c r="H1459" s="29">
        <f t="shared" si="183"/>
        <v>-0.52777777777777757</v>
      </c>
      <c r="I1459" s="29">
        <f t="shared" si="177"/>
        <v>4.9722222222222214</v>
      </c>
      <c r="J1459" s="29">
        <f>'Data (2)'!$I$4*G1459</f>
        <v>-515.27777777777771</v>
      </c>
      <c r="K1459" s="29">
        <f>('Data (2)'!$E$4*1.225*I1459^2)/2</f>
        <v>10.245554374501735</v>
      </c>
      <c r="L1459" s="29">
        <f>J1459+K1459+'Data (2)'!$G$4</f>
        <v>-369.85042340327595</v>
      </c>
      <c r="M1459" s="29">
        <f t="shared" si="178"/>
        <v>-1.8389784941440661</v>
      </c>
      <c r="N1459" s="29">
        <f t="shared" si="179"/>
        <v>0</v>
      </c>
      <c r="O1459" s="30">
        <f t="shared" si="180"/>
        <v>1.8389784941440661</v>
      </c>
      <c r="P1459" s="29">
        <f>SUM($N$12:N1459)</f>
        <v>5461.2633663334218</v>
      </c>
      <c r="Q1459" s="29">
        <f>SUM($O$12:O1459)</f>
        <v>1604.9719621542401</v>
      </c>
      <c r="R1459" s="29">
        <f t="shared" si="181"/>
        <v>1444.4747659388161</v>
      </c>
      <c r="S1459" s="29">
        <f t="shared" si="181"/>
        <v>1300.0272893449344</v>
      </c>
      <c r="T1459" s="29">
        <f t="shared" si="176"/>
        <v>4161.2360769884872</v>
      </c>
    </row>
    <row r="1460" spans="3:20" x14ac:dyDescent="0.3">
      <c r="C1460" s="27" t="s">
        <v>23</v>
      </c>
      <c r="D1460" s="27">
        <v>1448</v>
      </c>
      <c r="E1460" s="27">
        <v>426</v>
      </c>
      <c r="F1460" s="28">
        <v>15</v>
      </c>
      <c r="G1460" s="29">
        <f t="shared" si="182"/>
        <v>-1.1111111111111109</v>
      </c>
      <c r="H1460" s="29">
        <f t="shared" si="183"/>
        <v>-0.47916666666666663</v>
      </c>
      <c r="I1460" s="29">
        <f t="shared" si="177"/>
        <v>4.166666666666667</v>
      </c>
      <c r="J1460" s="29">
        <f>'Data (2)'!$I$4*G1460</f>
        <v>-1177.7777777777776</v>
      </c>
      <c r="K1460" s="29">
        <f>('Data (2)'!$E$4*1.225*I1460^2)/2</f>
        <v>7.1946872265625021</v>
      </c>
      <c r="L1460" s="29">
        <f>J1460+K1460+'Data (2)'!$G$4</f>
        <v>-1035.401290551215</v>
      </c>
      <c r="M1460" s="29">
        <f t="shared" si="178"/>
        <v>-4.3141720439633966</v>
      </c>
      <c r="N1460" s="29">
        <f t="shared" si="179"/>
        <v>0</v>
      </c>
      <c r="O1460" s="30">
        <f t="shared" si="180"/>
        <v>4.3141720439633966</v>
      </c>
      <c r="P1460" s="29">
        <f>SUM($N$12:N1460)</f>
        <v>5461.2633663334218</v>
      </c>
      <c r="Q1460" s="29">
        <f>SUM($O$12:O1460)</f>
        <v>1609.2861341982036</v>
      </c>
      <c r="R1460" s="29">
        <f t="shared" si="181"/>
        <v>1448.3575207783833</v>
      </c>
      <c r="S1460" s="29">
        <f t="shared" si="181"/>
        <v>1303.521768700545</v>
      </c>
      <c r="T1460" s="29">
        <f t="shared" si="176"/>
        <v>4157.7415976328766</v>
      </c>
    </row>
    <row r="1461" spans="3:20" x14ac:dyDescent="0.3">
      <c r="C1461" s="27" t="s">
        <v>23</v>
      </c>
      <c r="D1461" s="27">
        <v>1449</v>
      </c>
      <c r="E1461" s="27">
        <v>427</v>
      </c>
      <c r="F1461" s="28">
        <v>9.9</v>
      </c>
      <c r="G1461" s="29">
        <f t="shared" si="182"/>
        <v>-1.4444444444444444</v>
      </c>
      <c r="H1461" s="29">
        <f t="shared" si="183"/>
        <v>-4.8611111111111271E-2</v>
      </c>
      <c r="I1461" s="29">
        <f t="shared" si="177"/>
        <v>2.75</v>
      </c>
      <c r="J1461" s="29">
        <f>'Data (2)'!$I$4*G1461</f>
        <v>-1531.1111111111111</v>
      </c>
      <c r="K1461" s="29">
        <f>('Data (2)'!$E$4*1.225*I1461^2)/2</f>
        <v>3.1340057558906254</v>
      </c>
      <c r="L1461" s="29">
        <f>J1461+K1461+'Data (2)'!$G$4</f>
        <v>-1392.7953053552203</v>
      </c>
      <c r="M1461" s="29">
        <f t="shared" si="178"/>
        <v>-3.8301870897268557</v>
      </c>
      <c r="N1461" s="29">
        <f t="shared" si="179"/>
        <v>0</v>
      </c>
      <c r="O1461" s="30">
        <f t="shared" si="180"/>
        <v>3.8301870897268557</v>
      </c>
      <c r="P1461" s="29">
        <f>SUM($N$12:N1461)</f>
        <v>5461.2633663334218</v>
      </c>
      <c r="Q1461" s="29">
        <f>SUM($O$12:O1461)</f>
        <v>1613.1163212879305</v>
      </c>
      <c r="R1461" s="29">
        <f t="shared" si="181"/>
        <v>1451.8046891591375</v>
      </c>
      <c r="S1461" s="29">
        <f t="shared" si="181"/>
        <v>1306.6242202432238</v>
      </c>
      <c r="T1461" s="29">
        <f t="shared" si="176"/>
        <v>4154.6391460901978</v>
      </c>
    </row>
    <row r="1462" spans="3:20" x14ac:dyDescent="0.3">
      <c r="C1462" s="27" t="s">
        <v>23</v>
      </c>
      <c r="D1462" s="27">
        <v>1450</v>
      </c>
      <c r="E1462" s="27">
        <v>428</v>
      </c>
      <c r="F1462" s="28">
        <v>4.5999999999999996</v>
      </c>
      <c r="G1462" s="29">
        <f t="shared" si="182"/>
        <v>-1.2083333333333335</v>
      </c>
      <c r="H1462" s="29">
        <f t="shared" si="183"/>
        <v>0.40277777777777779</v>
      </c>
      <c r="I1462" s="29">
        <f t="shared" si="177"/>
        <v>1.2777777777777777</v>
      </c>
      <c r="J1462" s="29">
        <f>'Data (2)'!$I$4*G1462</f>
        <v>-1280.8333333333335</v>
      </c>
      <c r="K1462" s="29">
        <f>('Data (2)'!$E$4*1.225*I1462^2)/2</f>
        <v>0.67662036317361107</v>
      </c>
      <c r="L1462" s="29">
        <f>J1462+K1462+'Data (2)'!$G$4</f>
        <v>-1144.9749129701597</v>
      </c>
      <c r="M1462" s="29">
        <f t="shared" si="178"/>
        <v>-1.463023499906315</v>
      </c>
      <c r="N1462" s="29">
        <f t="shared" si="179"/>
        <v>0</v>
      </c>
      <c r="O1462" s="30">
        <f t="shared" si="180"/>
        <v>1.463023499906315</v>
      </c>
      <c r="P1462" s="29">
        <f>SUM($N$12:N1462)</f>
        <v>5461.2633663334218</v>
      </c>
      <c r="Q1462" s="29">
        <f>SUM($O$12:O1462)</f>
        <v>1614.5793447878368</v>
      </c>
      <c r="R1462" s="29">
        <f t="shared" si="181"/>
        <v>1453.1214103090531</v>
      </c>
      <c r="S1462" s="29">
        <f t="shared" si="181"/>
        <v>1307.8092692781479</v>
      </c>
      <c r="T1462" s="29">
        <f t="shared" si="176"/>
        <v>4153.4540970552735</v>
      </c>
    </row>
    <row r="1463" spans="3:20" x14ac:dyDescent="0.3">
      <c r="C1463" s="27" t="s">
        <v>23</v>
      </c>
      <c r="D1463" s="27">
        <v>1451</v>
      </c>
      <c r="E1463" s="27">
        <v>429</v>
      </c>
      <c r="F1463" s="28">
        <v>1.2</v>
      </c>
      <c r="G1463" s="29">
        <f t="shared" si="182"/>
        <v>-0.63888888888888884</v>
      </c>
      <c r="H1463" s="29">
        <f t="shared" si="183"/>
        <v>0.52083333333333337</v>
      </c>
      <c r="I1463" s="29">
        <f t="shared" si="177"/>
        <v>0.33333333333333331</v>
      </c>
      <c r="J1463" s="29">
        <f>'Data (2)'!$I$4*G1463</f>
        <v>-677.22222222222217</v>
      </c>
      <c r="K1463" s="29">
        <f>('Data (2)'!$E$4*1.225*I1463^2)/2</f>
        <v>4.6045998250000005E-2</v>
      </c>
      <c r="L1463" s="29">
        <f>J1463+K1463+'Data (2)'!$G$4</f>
        <v>-541.99437622397227</v>
      </c>
      <c r="M1463" s="29">
        <f t="shared" si="178"/>
        <v>-0.18066479207465741</v>
      </c>
      <c r="N1463" s="29">
        <f t="shared" si="179"/>
        <v>0</v>
      </c>
      <c r="O1463" s="30">
        <f t="shared" si="180"/>
        <v>0.18066479207465741</v>
      </c>
      <c r="P1463" s="29">
        <f>SUM($N$12:N1463)</f>
        <v>5461.2633663334218</v>
      </c>
      <c r="Q1463" s="29">
        <f>SUM($O$12:O1463)</f>
        <v>1614.7600095799114</v>
      </c>
      <c r="R1463" s="29">
        <f t="shared" si="181"/>
        <v>1453.2840086219203</v>
      </c>
      <c r="S1463" s="29">
        <f t="shared" si="181"/>
        <v>1307.9556077597283</v>
      </c>
      <c r="T1463" s="29">
        <f t="shared" si="176"/>
        <v>4153.3077585736937</v>
      </c>
    </row>
    <row r="1464" spans="3:20" x14ac:dyDescent="0.3">
      <c r="C1464" s="27" t="s">
        <v>23</v>
      </c>
      <c r="D1464" s="27">
        <v>1452</v>
      </c>
      <c r="E1464" s="27">
        <v>430</v>
      </c>
      <c r="F1464" s="28">
        <v>0</v>
      </c>
      <c r="G1464" s="29">
        <f t="shared" si="182"/>
        <v>-0.16666666666666666</v>
      </c>
      <c r="H1464" s="29">
        <f t="shared" si="183"/>
        <v>0.31944444444444442</v>
      </c>
      <c r="I1464" s="29">
        <f t="shared" si="177"/>
        <v>0</v>
      </c>
      <c r="J1464" s="29">
        <f>'Data (2)'!$I$4*G1464</f>
        <v>-176.66666666666666</v>
      </c>
      <c r="K1464" s="29">
        <f>('Data (2)'!$E$4*1.225*I1464^2)/2</f>
        <v>0</v>
      </c>
      <c r="L1464" s="29">
        <f>J1464+K1464+'Data (2)'!$G$4</f>
        <v>-41.484866666666647</v>
      </c>
      <c r="M1464" s="29">
        <f t="shared" si="178"/>
        <v>0</v>
      </c>
      <c r="N1464" s="29">
        <f t="shared" si="179"/>
        <v>0</v>
      </c>
      <c r="O1464" s="30">
        <f t="shared" si="180"/>
        <v>0</v>
      </c>
      <c r="P1464" s="29">
        <f>SUM($N$12:N1464)</f>
        <v>5461.2633663334218</v>
      </c>
      <c r="Q1464" s="29">
        <f>SUM($O$12:O1464)</f>
        <v>1614.7600095799114</v>
      </c>
      <c r="R1464" s="29">
        <f t="shared" si="181"/>
        <v>1453.2840086219203</v>
      </c>
      <c r="S1464" s="29">
        <f t="shared" si="181"/>
        <v>1307.9556077597283</v>
      </c>
      <c r="T1464" s="29">
        <f t="shared" si="176"/>
        <v>4153.3077585736937</v>
      </c>
    </row>
    <row r="1465" spans="3:20" x14ac:dyDescent="0.3">
      <c r="C1465" s="27" t="s">
        <v>23</v>
      </c>
      <c r="D1465" s="27">
        <v>1453</v>
      </c>
      <c r="E1465" s="27">
        <v>431</v>
      </c>
      <c r="F1465" s="28">
        <v>0</v>
      </c>
      <c r="G1465" s="29">
        <f t="shared" si="182"/>
        <v>0</v>
      </c>
      <c r="H1465" s="29">
        <f t="shared" si="183"/>
        <v>8.3333333333333329E-2</v>
      </c>
      <c r="I1465" s="29">
        <f t="shared" si="177"/>
        <v>0</v>
      </c>
      <c r="J1465" s="29">
        <f>'Data (2)'!$I$4*G1465</f>
        <v>0</v>
      </c>
      <c r="K1465" s="29">
        <f>('Data (2)'!$E$4*1.225*I1465^2)/2</f>
        <v>0</v>
      </c>
      <c r="L1465" s="29">
        <f>J1465+K1465+'Data (2)'!$G$4</f>
        <v>135.18180000000001</v>
      </c>
      <c r="M1465" s="29">
        <f t="shared" si="178"/>
        <v>0</v>
      </c>
      <c r="N1465" s="29">
        <f t="shared" si="179"/>
        <v>0</v>
      </c>
      <c r="O1465" s="30">
        <f t="shared" si="180"/>
        <v>0</v>
      </c>
      <c r="P1465" s="29">
        <f>SUM($N$12:N1465)</f>
        <v>5461.2633663334218</v>
      </c>
      <c r="Q1465" s="29">
        <f>SUM($O$12:O1465)</f>
        <v>1614.7600095799114</v>
      </c>
      <c r="R1465" s="29">
        <f t="shared" si="181"/>
        <v>1453.2840086219203</v>
      </c>
      <c r="S1465" s="29">
        <f t="shared" si="181"/>
        <v>1307.9556077597283</v>
      </c>
      <c r="T1465" s="29">
        <f t="shared" si="176"/>
        <v>4153.3077585736937</v>
      </c>
    </row>
    <row r="1466" spans="3:20" x14ac:dyDescent="0.3">
      <c r="C1466" s="27" t="s">
        <v>23</v>
      </c>
      <c r="D1466" s="27">
        <v>1454</v>
      </c>
      <c r="E1466" s="27">
        <v>432</v>
      </c>
      <c r="F1466" s="28">
        <v>0</v>
      </c>
      <c r="G1466" s="29">
        <f t="shared" si="182"/>
        <v>0</v>
      </c>
      <c r="H1466" s="29">
        <f t="shared" si="183"/>
        <v>0</v>
      </c>
      <c r="I1466" s="29">
        <f t="shared" si="177"/>
        <v>0</v>
      </c>
      <c r="J1466" s="29">
        <f>'Data (2)'!$I$4*G1466</f>
        <v>0</v>
      </c>
      <c r="K1466" s="29">
        <f>('Data (2)'!$E$4*1.225*I1466^2)/2</f>
        <v>0</v>
      </c>
      <c r="L1466" s="29">
        <f>J1466+K1466+'Data (2)'!$G$4</f>
        <v>135.18180000000001</v>
      </c>
      <c r="M1466" s="29">
        <f t="shared" si="178"/>
        <v>0</v>
      </c>
      <c r="N1466" s="29">
        <f t="shared" si="179"/>
        <v>0</v>
      </c>
      <c r="O1466" s="30">
        <f t="shared" si="180"/>
        <v>0</v>
      </c>
      <c r="P1466" s="29">
        <f>SUM($N$12:N1466)</f>
        <v>5461.2633663334218</v>
      </c>
      <c r="Q1466" s="29">
        <f>SUM($O$12:O1466)</f>
        <v>1614.7600095799114</v>
      </c>
      <c r="R1466" s="29">
        <f t="shared" si="181"/>
        <v>1453.2840086219203</v>
      </c>
      <c r="S1466" s="29">
        <f t="shared" si="181"/>
        <v>1307.9556077597283</v>
      </c>
      <c r="T1466" s="29">
        <f t="shared" si="176"/>
        <v>4153.3077585736937</v>
      </c>
    </row>
    <row r="1467" spans="3:20" x14ac:dyDescent="0.3">
      <c r="C1467" s="27" t="s">
        <v>23</v>
      </c>
      <c r="D1467" s="27">
        <v>1455</v>
      </c>
      <c r="E1467" s="27">
        <v>433</v>
      </c>
      <c r="F1467" s="28">
        <v>0</v>
      </c>
      <c r="G1467" s="29">
        <f t="shared" si="182"/>
        <v>0</v>
      </c>
      <c r="H1467" s="29">
        <f t="shared" si="183"/>
        <v>0</v>
      </c>
      <c r="I1467" s="29">
        <f t="shared" si="177"/>
        <v>0</v>
      </c>
      <c r="J1467" s="29">
        <f>'Data (2)'!$I$4*G1467</f>
        <v>0</v>
      </c>
      <c r="K1467" s="29">
        <f>('Data (2)'!$E$4*1.225*I1467^2)/2</f>
        <v>0</v>
      </c>
      <c r="L1467" s="29">
        <f>J1467+K1467+'Data (2)'!$G$4</f>
        <v>135.18180000000001</v>
      </c>
      <c r="M1467" s="29">
        <f t="shared" si="178"/>
        <v>0</v>
      </c>
      <c r="N1467" s="29">
        <f t="shared" si="179"/>
        <v>0</v>
      </c>
      <c r="O1467" s="30">
        <f t="shared" si="180"/>
        <v>0</v>
      </c>
      <c r="P1467" s="29">
        <f>SUM($N$12:N1467)</f>
        <v>5461.2633663334218</v>
      </c>
      <c r="Q1467" s="29">
        <f>SUM($O$12:O1467)</f>
        <v>1614.7600095799114</v>
      </c>
      <c r="R1467" s="29">
        <f t="shared" si="181"/>
        <v>1453.2840086219203</v>
      </c>
      <c r="S1467" s="29">
        <f t="shared" si="181"/>
        <v>1307.9556077597283</v>
      </c>
      <c r="T1467" s="29">
        <f t="shared" si="176"/>
        <v>4153.3077585736937</v>
      </c>
    </row>
    <row r="1468" spans="3:20" x14ac:dyDescent="0.3">
      <c r="C1468" s="27" t="s">
        <v>23</v>
      </c>
      <c r="D1468" s="27">
        <v>1456</v>
      </c>
      <c r="E1468" s="27">
        <v>434</v>
      </c>
      <c r="F1468" s="28">
        <v>0</v>
      </c>
      <c r="G1468" s="29">
        <f t="shared" si="182"/>
        <v>0</v>
      </c>
      <c r="H1468" s="29">
        <f t="shared" si="183"/>
        <v>0</v>
      </c>
      <c r="I1468" s="29">
        <f t="shared" si="177"/>
        <v>0</v>
      </c>
      <c r="J1468" s="29">
        <f>'Data (2)'!$I$4*G1468</f>
        <v>0</v>
      </c>
      <c r="K1468" s="29">
        <f>('Data (2)'!$E$4*1.225*I1468^2)/2</f>
        <v>0</v>
      </c>
      <c r="L1468" s="29">
        <f>J1468+K1468+'Data (2)'!$G$4</f>
        <v>135.18180000000001</v>
      </c>
      <c r="M1468" s="29">
        <f t="shared" si="178"/>
        <v>0</v>
      </c>
      <c r="N1468" s="29">
        <f t="shared" si="179"/>
        <v>0</v>
      </c>
      <c r="O1468" s="30">
        <f t="shared" si="180"/>
        <v>0</v>
      </c>
      <c r="P1468" s="29">
        <f>SUM($N$12:N1468)</f>
        <v>5461.2633663334218</v>
      </c>
      <c r="Q1468" s="29">
        <f>SUM($O$12:O1468)</f>
        <v>1614.7600095799114</v>
      </c>
      <c r="R1468" s="29">
        <f t="shared" si="181"/>
        <v>1453.2840086219203</v>
      </c>
      <c r="S1468" s="29">
        <f t="shared" si="181"/>
        <v>1307.9556077597283</v>
      </c>
      <c r="T1468" s="29">
        <f t="shared" si="176"/>
        <v>4153.3077585736937</v>
      </c>
    </row>
    <row r="1469" spans="3:20" x14ac:dyDescent="0.3">
      <c r="C1469" s="27" t="s">
        <v>23</v>
      </c>
      <c r="D1469" s="27">
        <v>1457</v>
      </c>
      <c r="E1469" s="27">
        <v>435</v>
      </c>
      <c r="F1469" s="28">
        <v>0</v>
      </c>
      <c r="G1469" s="29">
        <f t="shared" si="182"/>
        <v>0</v>
      </c>
      <c r="H1469" s="29">
        <f t="shared" si="183"/>
        <v>0</v>
      </c>
      <c r="I1469" s="29">
        <f t="shared" si="177"/>
        <v>0</v>
      </c>
      <c r="J1469" s="29">
        <f>'Data (2)'!$I$4*G1469</f>
        <v>0</v>
      </c>
      <c r="K1469" s="29">
        <f>('Data (2)'!$E$4*1.225*I1469^2)/2</f>
        <v>0</v>
      </c>
      <c r="L1469" s="29">
        <f>J1469+K1469+'Data (2)'!$G$4</f>
        <v>135.18180000000001</v>
      </c>
      <c r="M1469" s="29">
        <f t="shared" si="178"/>
        <v>0</v>
      </c>
      <c r="N1469" s="29">
        <f t="shared" si="179"/>
        <v>0</v>
      </c>
      <c r="O1469" s="30">
        <f t="shared" si="180"/>
        <v>0</v>
      </c>
      <c r="P1469" s="29">
        <f>SUM($N$12:N1469)</f>
        <v>5461.2633663334218</v>
      </c>
      <c r="Q1469" s="29">
        <f>SUM($O$12:O1469)</f>
        <v>1614.7600095799114</v>
      </c>
      <c r="R1469" s="29">
        <f t="shared" si="181"/>
        <v>1453.2840086219203</v>
      </c>
      <c r="S1469" s="29">
        <f t="shared" si="181"/>
        <v>1307.9556077597283</v>
      </c>
      <c r="T1469" s="29">
        <f t="shared" si="176"/>
        <v>4153.3077585736937</v>
      </c>
    </row>
    <row r="1470" spans="3:20" x14ac:dyDescent="0.3">
      <c r="C1470" s="27" t="s">
        <v>23</v>
      </c>
      <c r="D1470" s="27">
        <v>1458</v>
      </c>
      <c r="E1470" s="27">
        <v>436</v>
      </c>
      <c r="F1470" s="28">
        <v>0</v>
      </c>
      <c r="G1470" s="29">
        <f t="shared" si="182"/>
        <v>0</v>
      </c>
      <c r="H1470" s="29">
        <f t="shared" si="183"/>
        <v>0</v>
      </c>
      <c r="I1470" s="29">
        <f t="shared" si="177"/>
        <v>0</v>
      </c>
      <c r="J1470" s="29">
        <f>'Data (2)'!$I$4*G1470</f>
        <v>0</v>
      </c>
      <c r="K1470" s="29">
        <f>('Data (2)'!$E$4*1.225*I1470^2)/2</f>
        <v>0</v>
      </c>
      <c r="L1470" s="29">
        <f>J1470+K1470+'Data (2)'!$G$4</f>
        <v>135.18180000000001</v>
      </c>
      <c r="M1470" s="29">
        <f t="shared" si="178"/>
        <v>0</v>
      </c>
      <c r="N1470" s="29">
        <f t="shared" si="179"/>
        <v>0</v>
      </c>
      <c r="O1470" s="30">
        <f t="shared" si="180"/>
        <v>0</v>
      </c>
      <c r="P1470" s="29">
        <f>SUM($N$12:N1470)</f>
        <v>5461.2633663334218</v>
      </c>
      <c r="Q1470" s="29">
        <f>SUM($O$12:O1470)</f>
        <v>1614.7600095799114</v>
      </c>
      <c r="R1470" s="29">
        <f t="shared" si="181"/>
        <v>1453.2840086219203</v>
      </c>
      <c r="S1470" s="29">
        <f t="shared" si="181"/>
        <v>1307.9556077597283</v>
      </c>
      <c r="T1470" s="29">
        <f t="shared" si="176"/>
        <v>4153.3077585736937</v>
      </c>
    </row>
    <row r="1471" spans="3:20" x14ac:dyDescent="0.3">
      <c r="C1471" s="27" t="s">
        <v>23</v>
      </c>
      <c r="D1471" s="27">
        <v>1459</v>
      </c>
      <c r="E1471" s="27">
        <v>437</v>
      </c>
      <c r="F1471" s="28">
        <v>0</v>
      </c>
      <c r="G1471" s="29">
        <f t="shared" si="182"/>
        <v>0</v>
      </c>
      <c r="H1471" s="29">
        <f t="shared" si="183"/>
        <v>0</v>
      </c>
      <c r="I1471" s="29">
        <f t="shared" si="177"/>
        <v>0</v>
      </c>
      <c r="J1471" s="29">
        <f>'Data (2)'!$I$4*G1471</f>
        <v>0</v>
      </c>
      <c r="K1471" s="29">
        <f>('Data (2)'!$E$4*1.225*I1471^2)/2</f>
        <v>0</v>
      </c>
      <c r="L1471" s="29">
        <f>J1471+K1471+'Data (2)'!$G$4</f>
        <v>135.18180000000001</v>
      </c>
      <c r="M1471" s="29">
        <f t="shared" si="178"/>
        <v>0</v>
      </c>
      <c r="N1471" s="29">
        <f t="shared" si="179"/>
        <v>0</v>
      </c>
      <c r="O1471" s="30">
        <f t="shared" si="180"/>
        <v>0</v>
      </c>
      <c r="P1471" s="29">
        <f>SUM($N$12:N1471)</f>
        <v>5461.2633663334218</v>
      </c>
      <c r="Q1471" s="29">
        <f>SUM($O$12:O1471)</f>
        <v>1614.7600095799114</v>
      </c>
      <c r="R1471" s="29">
        <f t="shared" si="181"/>
        <v>1453.2840086219203</v>
      </c>
      <c r="S1471" s="29">
        <f t="shared" si="181"/>
        <v>1307.9556077597283</v>
      </c>
      <c r="T1471" s="29">
        <f t="shared" si="176"/>
        <v>4153.3077585736937</v>
      </c>
    </row>
    <row r="1472" spans="3:20" x14ac:dyDescent="0.3">
      <c r="C1472" s="27" t="s">
        <v>23</v>
      </c>
      <c r="D1472" s="27">
        <v>1460</v>
      </c>
      <c r="E1472" s="27">
        <v>438</v>
      </c>
      <c r="F1472" s="28">
        <v>0</v>
      </c>
      <c r="G1472" s="29">
        <f t="shared" si="182"/>
        <v>0</v>
      </c>
      <c r="H1472" s="29">
        <f t="shared" si="183"/>
        <v>0</v>
      </c>
      <c r="I1472" s="29">
        <f t="shared" si="177"/>
        <v>0</v>
      </c>
      <c r="J1472" s="29">
        <f>'Data (2)'!$I$4*G1472</f>
        <v>0</v>
      </c>
      <c r="K1472" s="29">
        <f>('Data (2)'!$E$4*1.225*I1472^2)/2</f>
        <v>0</v>
      </c>
      <c r="L1472" s="29">
        <f>J1472+K1472+'Data (2)'!$G$4</f>
        <v>135.18180000000001</v>
      </c>
      <c r="M1472" s="29">
        <f t="shared" si="178"/>
        <v>0</v>
      </c>
      <c r="N1472" s="29">
        <f t="shared" si="179"/>
        <v>0</v>
      </c>
      <c r="O1472" s="30">
        <f t="shared" si="180"/>
        <v>0</v>
      </c>
      <c r="P1472" s="29">
        <f>SUM($N$12:N1472)</f>
        <v>5461.2633663334218</v>
      </c>
      <c r="Q1472" s="29">
        <f>SUM($O$12:O1472)</f>
        <v>1614.7600095799114</v>
      </c>
      <c r="R1472" s="29">
        <f t="shared" si="181"/>
        <v>1453.2840086219203</v>
      </c>
      <c r="S1472" s="29">
        <f t="shared" si="181"/>
        <v>1307.9556077597283</v>
      </c>
      <c r="T1472" s="29">
        <f t="shared" si="176"/>
        <v>4153.3077585736937</v>
      </c>
    </row>
    <row r="1473" spans="3:20" x14ac:dyDescent="0.3">
      <c r="C1473" s="27" t="s">
        <v>23</v>
      </c>
      <c r="D1473" s="27">
        <v>1461</v>
      </c>
      <c r="E1473" s="27">
        <v>439</v>
      </c>
      <c r="F1473" s="28">
        <v>0</v>
      </c>
      <c r="G1473" s="29">
        <f t="shared" si="182"/>
        <v>0</v>
      </c>
      <c r="H1473" s="29">
        <f t="shared" si="183"/>
        <v>0</v>
      </c>
      <c r="I1473" s="29">
        <f t="shared" si="177"/>
        <v>0</v>
      </c>
      <c r="J1473" s="29">
        <f>'Data (2)'!$I$4*G1473</f>
        <v>0</v>
      </c>
      <c r="K1473" s="29">
        <f>('Data (2)'!$E$4*1.225*I1473^2)/2</f>
        <v>0</v>
      </c>
      <c r="L1473" s="29">
        <f>J1473+K1473+'Data (2)'!$G$4</f>
        <v>135.18180000000001</v>
      </c>
      <c r="M1473" s="29">
        <f t="shared" si="178"/>
        <v>0</v>
      </c>
      <c r="N1473" s="29">
        <f t="shared" si="179"/>
        <v>0</v>
      </c>
      <c r="O1473" s="30">
        <f t="shared" si="180"/>
        <v>0</v>
      </c>
      <c r="P1473" s="29">
        <f>SUM($N$12:N1473)</f>
        <v>5461.2633663334218</v>
      </c>
      <c r="Q1473" s="29">
        <f>SUM($O$12:O1473)</f>
        <v>1614.7600095799114</v>
      </c>
      <c r="R1473" s="29">
        <f t="shared" si="181"/>
        <v>1453.2840086219203</v>
      </c>
      <c r="S1473" s="29">
        <f t="shared" si="181"/>
        <v>1307.9556077597283</v>
      </c>
      <c r="T1473" s="29">
        <f t="shared" si="176"/>
        <v>4153.3077585736937</v>
      </c>
    </row>
    <row r="1474" spans="3:20" x14ac:dyDescent="0.3">
      <c r="C1474" s="27" t="s">
        <v>23</v>
      </c>
      <c r="D1474" s="27">
        <v>1462</v>
      </c>
      <c r="E1474" s="27">
        <v>440</v>
      </c>
      <c r="F1474" s="28">
        <v>0</v>
      </c>
      <c r="G1474" s="29">
        <f t="shared" si="182"/>
        <v>0</v>
      </c>
      <c r="H1474" s="29">
        <f t="shared" si="183"/>
        <v>0</v>
      </c>
      <c r="I1474" s="29">
        <f t="shared" si="177"/>
        <v>0</v>
      </c>
      <c r="J1474" s="29">
        <f>'Data (2)'!$I$4*G1474</f>
        <v>0</v>
      </c>
      <c r="K1474" s="29">
        <f>('Data (2)'!$E$4*1.225*I1474^2)/2</f>
        <v>0</v>
      </c>
      <c r="L1474" s="29">
        <f>J1474+K1474+'Data (2)'!$G$4</f>
        <v>135.18180000000001</v>
      </c>
      <c r="M1474" s="29">
        <f t="shared" si="178"/>
        <v>0</v>
      </c>
      <c r="N1474" s="29">
        <f t="shared" si="179"/>
        <v>0</v>
      </c>
      <c r="O1474" s="30">
        <f t="shared" si="180"/>
        <v>0</v>
      </c>
      <c r="P1474" s="29">
        <f>SUM($N$12:N1474)</f>
        <v>5461.2633663334218</v>
      </c>
      <c r="Q1474" s="29">
        <f>SUM($O$12:O1474)</f>
        <v>1614.7600095799114</v>
      </c>
      <c r="R1474" s="29">
        <f t="shared" si="181"/>
        <v>1453.2840086219203</v>
      </c>
      <c r="S1474" s="29">
        <f t="shared" si="181"/>
        <v>1307.9556077597283</v>
      </c>
      <c r="T1474" s="29">
        <f t="shared" si="176"/>
        <v>4153.3077585736937</v>
      </c>
    </row>
    <row r="1475" spans="3:20" x14ac:dyDescent="0.3">
      <c r="C1475" s="27" t="s">
        <v>23</v>
      </c>
      <c r="D1475" s="27">
        <v>1463</v>
      </c>
      <c r="E1475" s="27">
        <v>441</v>
      </c>
      <c r="F1475" s="28">
        <v>0</v>
      </c>
      <c r="G1475" s="29">
        <f t="shared" si="182"/>
        <v>0</v>
      </c>
      <c r="H1475" s="29">
        <f t="shared" si="183"/>
        <v>0</v>
      </c>
      <c r="I1475" s="29">
        <f t="shared" si="177"/>
        <v>0</v>
      </c>
      <c r="J1475" s="29">
        <f>'Data (2)'!$I$4*G1475</f>
        <v>0</v>
      </c>
      <c r="K1475" s="29">
        <f>('Data (2)'!$E$4*1.225*I1475^2)/2</f>
        <v>0</v>
      </c>
      <c r="L1475" s="29">
        <f>J1475+K1475+'Data (2)'!$G$4</f>
        <v>135.18180000000001</v>
      </c>
      <c r="M1475" s="29">
        <f t="shared" si="178"/>
        <v>0</v>
      </c>
      <c r="N1475" s="29">
        <f t="shared" si="179"/>
        <v>0</v>
      </c>
      <c r="O1475" s="30">
        <f t="shared" si="180"/>
        <v>0</v>
      </c>
      <c r="P1475" s="29">
        <f>SUM($N$12:N1475)</f>
        <v>5461.2633663334218</v>
      </c>
      <c r="Q1475" s="29">
        <f>SUM($O$12:O1475)</f>
        <v>1614.7600095799114</v>
      </c>
      <c r="R1475" s="29">
        <f t="shared" si="181"/>
        <v>1453.2840086219203</v>
      </c>
      <c r="S1475" s="29">
        <f t="shared" si="181"/>
        <v>1307.9556077597283</v>
      </c>
      <c r="T1475" s="29">
        <f t="shared" si="176"/>
        <v>4153.3077585736937</v>
      </c>
    </row>
    <row r="1476" spans="3:20" x14ac:dyDescent="0.3">
      <c r="C1476" s="27" t="s">
        <v>23</v>
      </c>
      <c r="D1476" s="27">
        <v>1464</v>
      </c>
      <c r="E1476" s="27">
        <v>442</v>
      </c>
      <c r="F1476" s="28">
        <v>0</v>
      </c>
      <c r="G1476" s="29">
        <f t="shared" si="182"/>
        <v>0</v>
      </c>
      <c r="H1476" s="29">
        <f t="shared" si="183"/>
        <v>0</v>
      </c>
      <c r="I1476" s="29">
        <f t="shared" si="177"/>
        <v>0</v>
      </c>
      <c r="J1476" s="29">
        <f>'Data (2)'!$I$4*G1476</f>
        <v>0</v>
      </c>
      <c r="K1476" s="29">
        <f>('Data (2)'!$E$4*1.225*I1476^2)/2</f>
        <v>0</v>
      </c>
      <c r="L1476" s="29">
        <f>J1476+K1476+'Data (2)'!$G$4</f>
        <v>135.18180000000001</v>
      </c>
      <c r="M1476" s="29">
        <f t="shared" si="178"/>
        <v>0</v>
      </c>
      <c r="N1476" s="29">
        <f t="shared" si="179"/>
        <v>0</v>
      </c>
      <c r="O1476" s="30">
        <f t="shared" si="180"/>
        <v>0</v>
      </c>
      <c r="P1476" s="29">
        <f>SUM($N$12:N1476)</f>
        <v>5461.2633663334218</v>
      </c>
      <c r="Q1476" s="29">
        <f>SUM($O$12:O1476)</f>
        <v>1614.7600095799114</v>
      </c>
      <c r="R1476" s="29">
        <f t="shared" si="181"/>
        <v>1453.2840086219203</v>
      </c>
      <c r="S1476" s="29">
        <f t="shared" si="181"/>
        <v>1307.9556077597283</v>
      </c>
      <c r="T1476" s="29">
        <f t="shared" si="176"/>
        <v>4153.3077585736937</v>
      </c>
    </row>
    <row r="1477" spans="3:20" x14ac:dyDescent="0.3">
      <c r="C1477" s="27" t="s">
        <v>23</v>
      </c>
      <c r="D1477" s="27">
        <v>1465</v>
      </c>
      <c r="E1477" s="27">
        <v>443</v>
      </c>
      <c r="F1477" s="28">
        <v>0</v>
      </c>
      <c r="G1477" s="29">
        <f t="shared" si="182"/>
        <v>0</v>
      </c>
      <c r="H1477" s="29">
        <f t="shared" si="183"/>
        <v>0</v>
      </c>
      <c r="I1477" s="29">
        <f t="shared" si="177"/>
        <v>0</v>
      </c>
      <c r="J1477" s="29">
        <f>'Data (2)'!$I$4*G1477</f>
        <v>0</v>
      </c>
      <c r="K1477" s="29">
        <f>('Data (2)'!$E$4*1.225*I1477^2)/2</f>
        <v>0</v>
      </c>
      <c r="L1477" s="29">
        <f>J1477+K1477+'Data (2)'!$G$4</f>
        <v>135.18180000000001</v>
      </c>
      <c r="M1477" s="29">
        <f t="shared" si="178"/>
        <v>0</v>
      </c>
      <c r="N1477" s="29">
        <f t="shared" si="179"/>
        <v>0</v>
      </c>
      <c r="O1477" s="30">
        <f t="shared" si="180"/>
        <v>0</v>
      </c>
      <c r="P1477" s="29">
        <f>SUM($N$12:N1477)</f>
        <v>5461.2633663334218</v>
      </c>
      <c r="Q1477" s="29">
        <f>SUM($O$12:O1477)</f>
        <v>1614.7600095799114</v>
      </c>
      <c r="R1477" s="29">
        <f t="shared" si="181"/>
        <v>1453.2840086219203</v>
      </c>
      <c r="S1477" s="29">
        <f t="shared" si="181"/>
        <v>1307.9556077597283</v>
      </c>
      <c r="T1477" s="29">
        <f t="shared" si="176"/>
        <v>4153.3077585736937</v>
      </c>
    </row>
    <row r="1478" spans="3:20" x14ac:dyDescent="0.3">
      <c r="C1478" s="27" t="s">
        <v>23</v>
      </c>
      <c r="D1478" s="27">
        <v>1466</v>
      </c>
      <c r="E1478" s="27">
        <v>444</v>
      </c>
      <c r="F1478" s="28">
        <v>0</v>
      </c>
      <c r="G1478" s="29">
        <f t="shared" si="182"/>
        <v>0</v>
      </c>
      <c r="H1478" s="29">
        <f t="shared" si="183"/>
        <v>0</v>
      </c>
      <c r="I1478" s="29">
        <f t="shared" si="177"/>
        <v>0</v>
      </c>
      <c r="J1478" s="29">
        <f>'Data (2)'!$I$4*G1478</f>
        <v>0</v>
      </c>
      <c r="K1478" s="29">
        <f>('Data (2)'!$E$4*1.225*I1478^2)/2</f>
        <v>0</v>
      </c>
      <c r="L1478" s="29">
        <f>J1478+K1478+'Data (2)'!$G$4</f>
        <v>135.18180000000001</v>
      </c>
      <c r="M1478" s="29">
        <f t="shared" si="178"/>
        <v>0</v>
      </c>
      <c r="N1478" s="29">
        <f t="shared" si="179"/>
        <v>0</v>
      </c>
      <c r="O1478" s="30">
        <f t="shared" si="180"/>
        <v>0</v>
      </c>
      <c r="P1478" s="29">
        <f>SUM($N$12:N1478)</f>
        <v>5461.2633663334218</v>
      </c>
      <c r="Q1478" s="29">
        <f>SUM($O$12:O1478)</f>
        <v>1614.7600095799114</v>
      </c>
      <c r="R1478" s="29">
        <f t="shared" si="181"/>
        <v>1453.2840086219203</v>
      </c>
      <c r="S1478" s="29">
        <f t="shared" si="181"/>
        <v>1307.9556077597283</v>
      </c>
      <c r="T1478" s="29">
        <f t="shared" si="176"/>
        <v>4153.3077585736937</v>
      </c>
    </row>
    <row r="1479" spans="3:20" x14ac:dyDescent="0.3">
      <c r="C1479" s="27" t="s">
        <v>23</v>
      </c>
      <c r="D1479" s="27">
        <v>1467</v>
      </c>
      <c r="E1479" s="27">
        <v>445</v>
      </c>
      <c r="F1479" s="28">
        <v>0</v>
      </c>
      <c r="G1479" s="29">
        <f t="shared" si="182"/>
        <v>0</v>
      </c>
      <c r="H1479" s="29">
        <f t="shared" si="183"/>
        <v>0</v>
      </c>
      <c r="I1479" s="29">
        <f t="shared" si="177"/>
        <v>0</v>
      </c>
      <c r="J1479" s="29">
        <f>'Data (2)'!$I$4*G1479</f>
        <v>0</v>
      </c>
      <c r="K1479" s="29">
        <f>('Data (2)'!$E$4*1.225*I1479^2)/2</f>
        <v>0</v>
      </c>
      <c r="L1479" s="29">
        <f>J1479+K1479+'Data (2)'!$G$4</f>
        <v>135.18180000000001</v>
      </c>
      <c r="M1479" s="29">
        <f t="shared" si="178"/>
        <v>0</v>
      </c>
      <c r="N1479" s="29">
        <f t="shared" si="179"/>
        <v>0</v>
      </c>
      <c r="O1479" s="30">
        <f t="shared" si="180"/>
        <v>0</v>
      </c>
      <c r="P1479" s="29">
        <f>SUM($N$12:N1479)</f>
        <v>5461.2633663334218</v>
      </c>
      <c r="Q1479" s="29">
        <f>SUM($O$12:O1479)</f>
        <v>1614.7600095799114</v>
      </c>
      <c r="R1479" s="29">
        <f t="shared" si="181"/>
        <v>1453.2840086219203</v>
      </c>
      <c r="S1479" s="29">
        <f t="shared" si="181"/>
        <v>1307.9556077597283</v>
      </c>
      <c r="T1479" s="29">
        <f t="shared" si="176"/>
        <v>4153.3077585736937</v>
      </c>
    </row>
    <row r="1480" spans="3:20" x14ac:dyDescent="0.3">
      <c r="C1480" s="27" t="s">
        <v>23</v>
      </c>
      <c r="D1480" s="27">
        <v>1468</v>
      </c>
      <c r="E1480" s="27">
        <v>446</v>
      </c>
      <c r="F1480" s="28">
        <v>0</v>
      </c>
      <c r="G1480" s="29">
        <f t="shared" si="182"/>
        <v>0</v>
      </c>
      <c r="H1480" s="29">
        <f t="shared" si="183"/>
        <v>0</v>
      </c>
      <c r="I1480" s="29">
        <f t="shared" si="177"/>
        <v>0</v>
      </c>
      <c r="J1480" s="29">
        <f>'Data (2)'!$I$4*G1480</f>
        <v>0</v>
      </c>
      <c r="K1480" s="29">
        <f>('Data (2)'!$E$4*1.225*I1480^2)/2</f>
        <v>0</v>
      </c>
      <c r="L1480" s="29">
        <f>J1480+K1480+'Data (2)'!$G$4</f>
        <v>135.18180000000001</v>
      </c>
      <c r="M1480" s="29">
        <f t="shared" si="178"/>
        <v>0</v>
      </c>
      <c r="N1480" s="29">
        <f t="shared" si="179"/>
        <v>0</v>
      </c>
      <c r="O1480" s="30">
        <f t="shared" si="180"/>
        <v>0</v>
      </c>
      <c r="P1480" s="29">
        <f>SUM($N$12:N1480)</f>
        <v>5461.2633663334218</v>
      </c>
      <c r="Q1480" s="29">
        <f>SUM($O$12:O1480)</f>
        <v>1614.7600095799114</v>
      </c>
      <c r="R1480" s="29">
        <f t="shared" si="181"/>
        <v>1453.2840086219203</v>
      </c>
      <c r="S1480" s="29">
        <f t="shared" si="181"/>
        <v>1307.9556077597283</v>
      </c>
      <c r="T1480" s="29">
        <f t="shared" si="176"/>
        <v>4153.3077585736937</v>
      </c>
    </row>
    <row r="1481" spans="3:20" x14ac:dyDescent="0.3">
      <c r="C1481" s="27" t="s">
        <v>23</v>
      </c>
      <c r="D1481" s="27">
        <v>1469</v>
      </c>
      <c r="E1481" s="27">
        <v>447</v>
      </c>
      <c r="F1481" s="28">
        <v>0</v>
      </c>
      <c r="G1481" s="29">
        <f t="shared" si="182"/>
        <v>0</v>
      </c>
      <c r="H1481" s="29">
        <f t="shared" si="183"/>
        <v>0</v>
      </c>
      <c r="I1481" s="29">
        <f t="shared" si="177"/>
        <v>0</v>
      </c>
      <c r="J1481" s="29">
        <f>'Data (2)'!$I$4*G1481</f>
        <v>0</v>
      </c>
      <c r="K1481" s="29">
        <f>('Data (2)'!$E$4*1.225*I1481^2)/2</f>
        <v>0</v>
      </c>
      <c r="L1481" s="29">
        <f>J1481+K1481+'Data (2)'!$G$4</f>
        <v>135.18180000000001</v>
      </c>
      <c r="M1481" s="29">
        <f t="shared" si="178"/>
        <v>0</v>
      </c>
      <c r="N1481" s="29">
        <f t="shared" si="179"/>
        <v>0</v>
      </c>
      <c r="O1481" s="30">
        <f t="shared" si="180"/>
        <v>0</v>
      </c>
      <c r="P1481" s="29">
        <f>SUM($N$12:N1481)</f>
        <v>5461.2633663334218</v>
      </c>
      <c r="Q1481" s="29">
        <f>SUM($O$12:O1481)</f>
        <v>1614.7600095799114</v>
      </c>
      <c r="R1481" s="29">
        <f t="shared" si="181"/>
        <v>1453.2840086219203</v>
      </c>
      <c r="S1481" s="29">
        <f t="shared" si="181"/>
        <v>1307.9556077597283</v>
      </c>
      <c r="T1481" s="29">
        <f t="shared" si="176"/>
        <v>4153.3077585736937</v>
      </c>
    </row>
    <row r="1482" spans="3:20" x14ac:dyDescent="0.3">
      <c r="C1482" s="27" t="s">
        <v>23</v>
      </c>
      <c r="D1482" s="27">
        <v>1470</v>
      </c>
      <c r="E1482" s="27">
        <v>448</v>
      </c>
      <c r="F1482" s="28">
        <v>0</v>
      </c>
      <c r="G1482" s="29">
        <f t="shared" si="182"/>
        <v>0</v>
      </c>
      <c r="H1482" s="29">
        <f t="shared" si="183"/>
        <v>0</v>
      </c>
      <c r="I1482" s="29">
        <f t="shared" si="177"/>
        <v>0</v>
      </c>
      <c r="J1482" s="29">
        <f>'Data (2)'!$I$4*G1482</f>
        <v>0</v>
      </c>
      <c r="K1482" s="29">
        <f>('Data (2)'!$E$4*1.225*I1482^2)/2</f>
        <v>0</v>
      </c>
      <c r="L1482" s="29">
        <f>J1482+K1482+'Data (2)'!$G$4</f>
        <v>135.18180000000001</v>
      </c>
      <c r="M1482" s="29">
        <f t="shared" si="178"/>
        <v>0</v>
      </c>
      <c r="N1482" s="29">
        <f t="shared" si="179"/>
        <v>0</v>
      </c>
      <c r="O1482" s="30">
        <f t="shared" si="180"/>
        <v>0</v>
      </c>
      <c r="P1482" s="29">
        <f>SUM($N$12:N1482)</f>
        <v>5461.2633663334218</v>
      </c>
      <c r="Q1482" s="29">
        <f>SUM($O$12:O1482)</f>
        <v>1614.7600095799114</v>
      </c>
      <c r="R1482" s="29">
        <f t="shared" si="181"/>
        <v>1453.2840086219203</v>
      </c>
      <c r="S1482" s="29">
        <f t="shared" si="181"/>
        <v>1307.9556077597283</v>
      </c>
      <c r="T1482" s="29">
        <f t="shared" si="176"/>
        <v>4153.3077585736937</v>
      </c>
    </row>
    <row r="1483" spans="3:20" x14ac:dyDescent="0.3">
      <c r="C1483" s="27" t="s">
        <v>23</v>
      </c>
      <c r="D1483" s="27">
        <v>1471</v>
      </c>
      <c r="E1483" s="27">
        <v>449</v>
      </c>
      <c r="F1483" s="28">
        <v>0</v>
      </c>
      <c r="G1483" s="29">
        <f t="shared" si="182"/>
        <v>0</v>
      </c>
      <c r="H1483" s="29">
        <f t="shared" si="183"/>
        <v>0</v>
      </c>
      <c r="I1483" s="29">
        <f t="shared" si="177"/>
        <v>0</v>
      </c>
      <c r="J1483" s="29">
        <f>'Data (2)'!$I$4*G1483</f>
        <v>0</v>
      </c>
      <c r="K1483" s="29">
        <f>('Data (2)'!$E$4*1.225*I1483^2)/2</f>
        <v>0</v>
      </c>
      <c r="L1483" s="29">
        <f>J1483+K1483+'Data (2)'!$G$4</f>
        <v>135.18180000000001</v>
      </c>
      <c r="M1483" s="29">
        <f t="shared" si="178"/>
        <v>0</v>
      </c>
      <c r="N1483" s="29">
        <f t="shared" si="179"/>
        <v>0</v>
      </c>
      <c r="O1483" s="30">
        <f t="shared" si="180"/>
        <v>0</v>
      </c>
      <c r="P1483" s="29">
        <f>SUM($N$12:N1483)</f>
        <v>5461.2633663334218</v>
      </c>
      <c r="Q1483" s="29">
        <f>SUM($O$12:O1483)</f>
        <v>1614.7600095799114</v>
      </c>
      <c r="R1483" s="29">
        <f t="shared" si="181"/>
        <v>1453.2840086219203</v>
      </c>
      <c r="S1483" s="29">
        <f t="shared" si="181"/>
        <v>1307.9556077597283</v>
      </c>
      <c r="T1483" s="29">
        <f t="shared" si="176"/>
        <v>4153.3077585736937</v>
      </c>
    </row>
    <row r="1484" spans="3:20" x14ac:dyDescent="0.3">
      <c r="C1484" s="27" t="s">
        <v>23</v>
      </c>
      <c r="D1484" s="27">
        <v>1472</v>
      </c>
      <c r="E1484" s="27">
        <v>450</v>
      </c>
      <c r="F1484" s="28">
        <v>0</v>
      </c>
      <c r="G1484" s="29">
        <f t="shared" si="182"/>
        <v>0</v>
      </c>
      <c r="H1484" s="29">
        <f t="shared" si="183"/>
        <v>0</v>
      </c>
      <c r="I1484" s="29">
        <f t="shared" si="177"/>
        <v>0</v>
      </c>
      <c r="J1484" s="29">
        <f>'Data (2)'!$I$4*G1484</f>
        <v>0</v>
      </c>
      <c r="K1484" s="29">
        <f>('Data (2)'!$E$4*1.225*I1484^2)/2</f>
        <v>0</v>
      </c>
      <c r="L1484" s="29">
        <f>J1484+K1484+'Data (2)'!$G$4</f>
        <v>135.18180000000001</v>
      </c>
      <c r="M1484" s="29">
        <f t="shared" si="178"/>
        <v>0</v>
      </c>
      <c r="N1484" s="29">
        <f t="shared" si="179"/>
        <v>0</v>
      </c>
      <c r="O1484" s="30">
        <f t="shared" si="180"/>
        <v>0</v>
      </c>
      <c r="P1484" s="29">
        <f>SUM($N$12:N1484)</f>
        <v>5461.2633663334218</v>
      </c>
      <c r="Q1484" s="29">
        <f>SUM($O$12:O1484)</f>
        <v>1614.7600095799114</v>
      </c>
      <c r="R1484" s="29">
        <f t="shared" si="181"/>
        <v>1453.2840086219203</v>
      </c>
      <c r="S1484" s="29">
        <f t="shared" si="181"/>
        <v>1307.9556077597283</v>
      </c>
      <c r="T1484" s="29">
        <f t="shared" ref="T1484:T1547" si="184">P1484-S1484</f>
        <v>4153.3077585736937</v>
      </c>
    </row>
    <row r="1485" spans="3:20" x14ac:dyDescent="0.3">
      <c r="C1485" s="27" t="s">
        <v>23</v>
      </c>
      <c r="D1485" s="27">
        <v>1473</v>
      </c>
      <c r="E1485" s="27">
        <v>451</v>
      </c>
      <c r="F1485" s="28">
        <v>0</v>
      </c>
      <c r="G1485" s="29">
        <f t="shared" si="182"/>
        <v>0</v>
      </c>
      <c r="H1485" s="29">
        <f t="shared" si="183"/>
        <v>0</v>
      </c>
      <c r="I1485" s="29">
        <f t="shared" ref="I1485:I1548" si="185">F1485/3.6</f>
        <v>0</v>
      </c>
      <c r="J1485" s="29">
        <f>'Data (2)'!$I$4*G1485</f>
        <v>0</v>
      </c>
      <c r="K1485" s="29">
        <f>('Data (2)'!$E$4*1.225*I1485^2)/2</f>
        <v>0</v>
      </c>
      <c r="L1485" s="29">
        <f>J1485+K1485+'Data (2)'!$G$4</f>
        <v>135.18180000000001</v>
      </c>
      <c r="M1485" s="29">
        <f t="shared" ref="M1485:M1548" si="186">(I1485*L1485)/1000</f>
        <v>0</v>
      </c>
      <c r="N1485" s="29">
        <f t="shared" ref="N1485:N1548" si="187">IF(M1485&gt;0, M1485, 0)</f>
        <v>0</v>
      </c>
      <c r="O1485" s="30">
        <f t="shared" ref="O1485:O1548" si="188">ABS(IF(((I1485*L1485)/1000)&lt;0, ((I1485*L1485)/1000), 0))</f>
        <v>0</v>
      </c>
      <c r="P1485" s="29">
        <f>SUM($N$12:N1485)</f>
        <v>5461.2633663334218</v>
      </c>
      <c r="Q1485" s="29">
        <f>SUM($O$12:O1485)</f>
        <v>1614.7600095799114</v>
      </c>
      <c r="R1485" s="29">
        <f t="shared" ref="R1485:S1548" si="189">Q1485*($E$8/100)</f>
        <v>1453.2840086219203</v>
      </c>
      <c r="S1485" s="29">
        <f t="shared" si="189"/>
        <v>1307.9556077597283</v>
      </c>
      <c r="T1485" s="29">
        <f t="shared" si="184"/>
        <v>4153.3077585736937</v>
      </c>
    </row>
    <row r="1486" spans="3:20" x14ac:dyDescent="0.3">
      <c r="C1486" s="27" t="s">
        <v>23</v>
      </c>
      <c r="D1486" s="27">
        <v>1474</v>
      </c>
      <c r="E1486" s="27">
        <v>452</v>
      </c>
      <c r="F1486" s="28">
        <v>0</v>
      </c>
      <c r="G1486" s="29">
        <f t="shared" ref="G1486:G1549" si="190">($F1487-$F1485)/2/3.6</f>
        <v>0</v>
      </c>
      <c r="H1486" s="29">
        <f t="shared" ref="H1486:H1549" si="191">($G1487-$G1485)/2</f>
        <v>0</v>
      </c>
      <c r="I1486" s="29">
        <f t="shared" si="185"/>
        <v>0</v>
      </c>
      <c r="J1486" s="29">
        <f>'Data (2)'!$I$4*G1486</f>
        <v>0</v>
      </c>
      <c r="K1486" s="29">
        <f>('Data (2)'!$E$4*1.225*I1486^2)/2</f>
        <v>0</v>
      </c>
      <c r="L1486" s="29">
        <f>J1486+K1486+'Data (2)'!$G$4</f>
        <v>135.18180000000001</v>
      </c>
      <c r="M1486" s="29">
        <f t="shared" si="186"/>
        <v>0</v>
      </c>
      <c r="N1486" s="29">
        <f t="shared" si="187"/>
        <v>0</v>
      </c>
      <c r="O1486" s="30">
        <f t="shared" si="188"/>
        <v>0</v>
      </c>
      <c r="P1486" s="29">
        <f>SUM($N$12:N1486)</f>
        <v>5461.2633663334218</v>
      </c>
      <c r="Q1486" s="29">
        <f>SUM($O$12:O1486)</f>
        <v>1614.7600095799114</v>
      </c>
      <c r="R1486" s="29">
        <f t="shared" si="189"/>
        <v>1453.2840086219203</v>
      </c>
      <c r="S1486" s="29">
        <f t="shared" si="189"/>
        <v>1307.9556077597283</v>
      </c>
      <c r="T1486" s="29">
        <f t="shared" si="184"/>
        <v>4153.3077585736937</v>
      </c>
    </row>
    <row r="1487" spans="3:20" x14ac:dyDescent="0.3">
      <c r="C1487" s="27" t="s">
        <v>23</v>
      </c>
      <c r="D1487" s="27">
        <v>1475</v>
      </c>
      <c r="E1487" s="27">
        <v>453</v>
      </c>
      <c r="F1487" s="28">
        <v>0</v>
      </c>
      <c r="G1487" s="29">
        <f t="shared" si="190"/>
        <v>0</v>
      </c>
      <c r="H1487" s="29">
        <f t="shared" si="191"/>
        <v>0</v>
      </c>
      <c r="I1487" s="29">
        <f t="shared" si="185"/>
        <v>0</v>
      </c>
      <c r="J1487" s="29">
        <f>'Data (2)'!$I$4*G1487</f>
        <v>0</v>
      </c>
      <c r="K1487" s="29">
        <f>('Data (2)'!$E$4*1.225*I1487^2)/2</f>
        <v>0</v>
      </c>
      <c r="L1487" s="29">
        <f>J1487+K1487+'Data (2)'!$G$4</f>
        <v>135.18180000000001</v>
      </c>
      <c r="M1487" s="29">
        <f t="shared" si="186"/>
        <v>0</v>
      </c>
      <c r="N1487" s="29">
        <f t="shared" si="187"/>
        <v>0</v>
      </c>
      <c r="O1487" s="30">
        <f t="shared" si="188"/>
        <v>0</v>
      </c>
      <c r="P1487" s="29">
        <f>SUM($N$12:N1487)</f>
        <v>5461.2633663334218</v>
      </c>
      <c r="Q1487" s="29">
        <f>SUM($O$12:O1487)</f>
        <v>1614.7600095799114</v>
      </c>
      <c r="R1487" s="29">
        <f t="shared" si="189"/>
        <v>1453.2840086219203</v>
      </c>
      <c r="S1487" s="29">
        <f t="shared" si="189"/>
        <v>1307.9556077597283</v>
      </c>
      <c r="T1487" s="29">
        <f t="shared" si="184"/>
        <v>4153.3077585736937</v>
      </c>
    </row>
    <row r="1488" spans="3:20" x14ac:dyDescent="0.3">
      <c r="C1488" s="27" t="s">
        <v>23</v>
      </c>
      <c r="D1488" s="27">
        <v>1476</v>
      </c>
      <c r="E1488" s="27">
        <v>454</v>
      </c>
      <c r="F1488" s="28">
        <v>0</v>
      </c>
      <c r="G1488" s="29">
        <f t="shared" si="190"/>
        <v>0</v>
      </c>
      <c r="H1488" s="29">
        <f t="shared" si="191"/>
        <v>0</v>
      </c>
      <c r="I1488" s="29">
        <f t="shared" si="185"/>
        <v>0</v>
      </c>
      <c r="J1488" s="29">
        <f>'Data (2)'!$I$4*G1488</f>
        <v>0</v>
      </c>
      <c r="K1488" s="29">
        <f>('Data (2)'!$E$4*1.225*I1488^2)/2</f>
        <v>0</v>
      </c>
      <c r="L1488" s="29">
        <f>J1488+K1488+'Data (2)'!$G$4</f>
        <v>135.18180000000001</v>
      </c>
      <c r="M1488" s="29">
        <f t="shared" si="186"/>
        <v>0</v>
      </c>
      <c r="N1488" s="29">
        <f t="shared" si="187"/>
        <v>0</v>
      </c>
      <c r="O1488" s="30">
        <f t="shared" si="188"/>
        <v>0</v>
      </c>
      <c r="P1488" s="29">
        <f>SUM($N$12:N1488)</f>
        <v>5461.2633663334218</v>
      </c>
      <c r="Q1488" s="29">
        <f>SUM($O$12:O1488)</f>
        <v>1614.7600095799114</v>
      </c>
      <c r="R1488" s="29">
        <f t="shared" si="189"/>
        <v>1453.2840086219203</v>
      </c>
      <c r="S1488" s="29">
        <f t="shared" si="189"/>
        <v>1307.9556077597283</v>
      </c>
      <c r="T1488" s="29">
        <f t="shared" si="184"/>
        <v>4153.3077585736937</v>
      </c>
    </row>
    <row r="1489" spans="3:20" x14ac:dyDescent="0.3">
      <c r="C1489" s="27" t="s">
        <v>23</v>
      </c>
      <c r="D1489" s="27">
        <v>1477</v>
      </c>
      <c r="E1489" s="27">
        <v>455</v>
      </c>
      <c r="F1489" s="28">
        <v>0</v>
      </c>
      <c r="G1489" s="29">
        <f t="shared" si="190"/>
        <v>0</v>
      </c>
      <c r="H1489" s="29">
        <f t="shared" si="191"/>
        <v>0.15277777777777779</v>
      </c>
      <c r="I1489" s="29">
        <f t="shared" si="185"/>
        <v>0</v>
      </c>
      <c r="J1489" s="29">
        <f>'Data (2)'!$I$4*G1489</f>
        <v>0</v>
      </c>
      <c r="K1489" s="29">
        <f>('Data (2)'!$E$4*1.225*I1489^2)/2</f>
        <v>0</v>
      </c>
      <c r="L1489" s="29">
        <f>J1489+K1489+'Data (2)'!$G$4</f>
        <v>135.18180000000001</v>
      </c>
      <c r="M1489" s="29">
        <f t="shared" si="186"/>
        <v>0</v>
      </c>
      <c r="N1489" s="29">
        <f t="shared" si="187"/>
        <v>0</v>
      </c>
      <c r="O1489" s="30">
        <f t="shared" si="188"/>
        <v>0</v>
      </c>
      <c r="P1489" s="29">
        <f>SUM($N$12:N1489)</f>
        <v>5461.2633663334218</v>
      </c>
      <c r="Q1489" s="29">
        <f>SUM($O$12:O1489)</f>
        <v>1614.7600095799114</v>
      </c>
      <c r="R1489" s="29">
        <f t="shared" si="189"/>
        <v>1453.2840086219203</v>
      </c>
      <c r="S1489" s="29">
        <f t="shared" si="189"/>
        <v>1307.9556077597283</v>
      </c>
      <c r="T1489" s="29">
        <f t="shared" si="184"/>
        <v>4153.3077585736937</v>
      </c>
    </row>
    <row r="1490" spans="3:20" x14ac:dyDescent="0.3">
      <c r="C1490" s="31" t="s">
        <v>24</v>
      </c>
      <c r="D1490" s="31">
        <v>1478</v>
      </c>
      <c r="E1490" s="31">
        <v>1</v>
      </c>
      <c r="F1490" s="32">
        <v>0</v>
      </c>
      <c r="G1490" s="33">
        <f t="shared" si="190"/>
        <v>0.30555555555555558</v>
      </c>
      <c r="H1490" s="33">
        <f t="shared" si="191"/>
        <v>0.30555555555555558</v>
      </c>
      <c r="I1490" s="33">
        <f t="shared" si="185"/>
        <v>0</v>
      </c>
      <c r="J1490" s="33">
        <f>'Data (2)'!$I$4*G1490</f>
        <v>323.88888888888891</v>
      </c>
      <c r="K1490" s="33">
        <f>('Data (2)'!$E$4*1.225*I1490^2)/2</f>
        <v>0</v>
      </c>
      <c r="L1490" s="33">
        <f>J1490+K1490+'Data (2)'!$G$4</f>
        <v>459.07068888888892</v>
      </c>
      <c r="M1490" s="33">
        <f t="shared" si="186"/>
        <v>0</v>
      </c>
      <c r="N1490" s="33">
        <f t="shared" si="187"/>
        <v>0</v>
      </c>
      <c r="O1490" s="34">
        <f t="shared" si="188"/>
        <v>0</v>
      </c>
      <c r="P1490" s="33">
        <f>SUM($N$12:N1490)</f>
        <v>5461.2633663334218</v>
      </c>
      <c r="Q1490" s="33">
        <f>SUM($O$12:O1490)</f>
        <v>1614.7600095799114</v>
      </c>
      <c r="R1490" s="33">
        <f t="shared" si="189"/>
        <v>1453.2840086219203</v>
      </c>
      <c r="S1490" s="33">
        <f t="shared" si="189"/>
        <v>1307.9556077597283</v>
      </c>
      <c r="T1490" s="33">
        <f t="shared" si="184"/>
        <v>4153.3077585736937</v>
      </c>
    </row>
    <row r="1491" spans="3:20" x14ac:dyDescent="0.3">
      <c r="C1491" s="31" t="s">
        <v>24</v>
      </c>
      <c r="D1491" s="31">
        <v>1479</v>
      </c>
      <c r="E1491" s="31">
        <v>2</v>
      </c>
      <c r="F1491" s="32">
        <v>2.2000000000000002</v>
      </c>
      <c r="G1491" s="33">
        <f t="shared" si="190"/>
        <v>0.61111111111111116</v>
      </c>
      <c r="H1491" s="33">
        <f t="shared" si="191"/>
        <v>0.13194444444444442</v>
      </c>
      <c r="I1491" s="33">
        <f t="shared" si="185"/>
        <v>0.61111111111111116</v>
      </c>
      <c r="J1491" s="33">
        <f>'Data (2)'!$I$4*G1491</f>
        <v>647.77777777777783</v>
      </c>
      <c r="K1491" s="33">
        <f>('Data (2)'!$E$4*1.225*I1491^2)/2</f>
        <v>0.1547657163402778</v>
      </c>
      <c r="L1491" s="33">
        <f>J1491+K1491+'Data (2)'!$G$4</f>
        <v>783.1143434941182</v>
      </c>
      <c r="M1491" s="33">
        <f t="shared" si="186"/>
        <v>0.47856987657973893</v>
      </c>
      <c r="N1491" s="33">
        <f t="shared" si="187"/>
        <v>0.47856987657973893</v>
      </c>
      <c r="O1491" s="34">
        <f t="shared" si="188"/>
        <v>0</v>
      </c>
      <c r="P1491" s="33">
        <f>SUM($N$12:N1491)</f>
        <v>5461.7419362100018</v>
      </c>
      <c r="Q1491" s="33">
        <f>SUM($O$12:O1491)</f>
        <v>1614.7600095799114</v>
      </c>
      <c r="R1491" s="33">
        <f t="shared" si="189"/>
        <v>1453.2840086219203</v>
      </c>
      <c r="S1491" s="33">
        <f t="shared" si="189"/>
        <v>1307.9556077597283</v>
      </c>
      <c r="T1491" s="33">
        <f t="shared" si="184"/>
        <v>4153.7863284502737</v>
      </c>
    </row>
    <row r="1492" spans="3:20" x14ac:dyDescent="0.3">
      <c r="C1492" s="31" t="s">
        <v>24</v>
      </c>
      <c r="D1492" s="31">
        <v>1480</v>
      </c>
      <c r="E1492" s="31">
        <v>3</v>
      </c>
      <c r="F1492" s="32">
        <v>4.4000000000000004</v>
      </c>
      <c r="G1492" s="33">
        <f t="shared" si="190"/>
        <v>0.56944444444444442</v>
      </c>
      <c r="H1492" s="33">
        <f t="shared" si="191"/>
        <v>-6.2500000000000028E-2</v>
      </c>
      <c r="I1492" s="33">
        <f t="shared" si="185"/>
        <v>1.2222222222222223</v>
      </c>
      <c r="J1492" s="33">
        <f>'Data (2)'!$I$4*G1492</f>
        <v>603.61111111111109</v>
      </c>
      <c r="K1492" s="33">
        <f>('Data (2)'!$E$4*1.225*I1492^2)/2</f>
        <v>0.61906286536111121</v>
      </c>
      <c r="L1492" s="33">
        <f>J1492+K1492+'Data (2)'!$G$4</f>
        <v>739.41197397647215</v>
      </c>
      <c r="M1492" s="33">
        <f t="shared" si="186"/>
        <v>0.90372574597124378</v>
      </c>
      <c r="N1492" s="33">
        <f t="shared" si="187"/>
        <v>0.90372574597124378</v>
      </c>
      <c r="O1492" s="34">
        <f t="shared" si="188"/>
        <v>0</v>
      </c>
      <c r="P1492" s="33">
        <f>SUM($N$12:N1492)</f>
        <v>5462.6456619559731</v>
      </c>
      <c r="Q1492" s="33">
        <f>SUM($O$12:O1492)</f>
        <v>1614.7600095799114</v>
      </c>
      <c r="R1492" s="33">
        <f t="shared" si="189"/>
        <v>1453.2840086219203</v>
      </c>
      <c r="S1492" s="33">
        <f t="shared" si="189"/>
        <v>1307.9556077597283</v>
      </c>
      <c r="T1492" s="33">
        <f t="shared" si="184"/>
        <v>4154.690054196245</v>
      </c>
    </row>
    <row r="1493" spans="3:20" x14ac:dyDescent="0.3">
      <c r="C1493" s="31" t="s">
        <v>24</v>
      </c>
      <c r="D1493" s="31">
        <v>1481</v>
      </c>
      <c r="E1493" s="31">
        <v>4</v>
      </c>
      <c r="F1493" s="32">
        <v>6.3</v>
      </c>
      <c r="G1493" s="33">
        <f t="shared" si="190"/>
        <v>0.4861111111111111</v>
      </c>
      <c r="H1493" s="33">
        <f t="shared" si="191"/>
        <v>-8.333333333333337E-2</v>
      </c>
      <c r="I1493" s="33">
        <f t="shared" si="185"/>
        <v>1.75</v>
      </c>
      <c r="J1493" s="33">
        <f>'Data (2)'!$I$4*G1493</f>
        <v>515.27777777777771</v>
      </c>
      <c r="K1493" s="33">
        <f>('Data (2)'!$E$4*1.225*I1493^2)/2</f>
        <v>1.2691428267656251</v>
      </c>
      <c r="L1493" s="33">
        <f>J1493+K1493+'Data (2)'!$G$4</f>
        <v>651.72872060454324</v>
      </c>
      <c r="M1493" s="33">
        <f t="shared" si="186"/>
        <v>1.1405252610579508</v>
      </c>
      <c r="N1493" s="33">
        <f t="shared" si="187"/>
        <v>1.1405252610579508</v>
      </c>
      <c r="O1493" s="34">
        <f t="shared" si="188"/>
        <v>0</v>
      </c>
      <c r="P1493" s="33">
        <f>SUM($N$12:N1493)</f>
        <v>5463.7861872170306</v>
      </c>
      <c r="Q1493" s="33">
        <f>SUM($O$12:O1493)</f>
        <v>1614.7600095799114</v>
      </c>
      <c r="R1493" s="33">
        <f t="shared" si="189"/>
        <v>1453.2840086219203</v>
      </c>
      <c r="S1493" s="33">
        <f t="shared" si="189"/>
        <v>1307.9556077597283</v>
      </c>
      <c r="T1493" s="33">
        <f t="shared" si="184"/>
        <v>4155.8305794573025</v>
      </c>
    </row>
    <row r="1494" spans="3:20" x14ac:dyDescent="0.3">
      <c r="C1494" s="31" t="s">
        <v>24</v>
      </c>
      <c r="D1494" s="31">
        <v>1482</v>
      </c>
      <c r="E1494" s="31">
        <v>5</v>
      </c>
      <c r="F1494" s="32">
        <v>7.9</v>
      </c>
      <c r="G1494" s="33">
        <f t="shared" si="190"/>
        <v>0.40277777777777768</v>
      </c>
      <c r="H1494" s="33">
        <f t="shared" si="191"/>
        <v>-6.9444444444444448E-2</v>
      </c>
      <c r="I1494" s="33">
        <f t="shared" si="185"/>
        <v>2.1944444444444446</v>
      </c>
      <c r="J1494" s="33">
        <f>'Data (2)'!$I$4*G1494</f>
        <v>426.94444444444434</v>
      </c>
      <c r="K1494" s="33">
        <f>('Data (2)'!$E$4*1.225*I1494^2)/2</f>
        <v>1.9956463547100698</v>
      </c>
      <c r="L1494" s="33">
        <f>J1494+K1494+'Data (2)'!$G$4</f>
        <v>564.12189079915447</v>
      </c>
      <c r="M1494" s="33">
        <f t="shared" si="186"/>
        <v>1.2379341492537004</v>
      </c>
      <c r="N1494" s="33">
        <f t="shared" si="187"/>
        <v>1.2379341492537004</v>
      </c>
      <c r="O1494" s="34">
        <f t="shared" si="188"/>
        <v>0</v>
      </c>
      <c r="P1494" s="33">
        <f>SUM($N$12:N1494)</f>
        <v>5465.0241213662839</v>
      </c>
      <c r="Q1494" s="33">
        <f>SUM($O$12:O1494)</f>
        <v>1614.7600095799114</v>
      </c>
      <c r="R1494" s="33">
        <f t="shared" si="189"/>
        <v>1453.2840086219203</v>
      </c>
      <c r="S1494" s="33">
        <f t="shared" si="189"/>
        <v>1307.9556077597283</v>
      </c>
      <c r="T1494" s="33">
        <f t="shared" si="184"/>
        <v>4157.0685136065558</v>
      </c>
    </row>
    <row r="1495" spans="3:20" x14ac:dyDescent="0.3">
      <c r="C1495" s="31" t="s">
        <v>24</v>
      </c>
      <c r="D1495" s="31">
        <v>1483</v>
      </c>
      <c r="E1495" s="31">
        <v>6</v>
      </c>
      <c r="F1495" s="32">
        <v>9.1999999999999993</v>
      </c>
      <c r="G1495" s="33">
        <f t="shared" si="190"/>
        <v>0.34722222222222221</v>
      </c>
      <c r="H1495" s="33">
        <f t="shared" si="191"/>
        <v>-4.1666666666666574E-2</v>
      </c>
      <c r="I1495" s="33">
        <f t="shared" si="185"/>
        <v>2.5555555555555554</v>
      </c>
      <c r="J1495" s="33">
        <f>'Data (2)'!$I$4*G1495</f>
        <v>368.05555555555554</v>
      </c>
      <c r="K1495" s="33">
        <f>('Data (2)'!$E$4*1.225*I1495^2)/2</f>
        <v>2.7064814526944443</v>
      </c>
      <c r="L1495" s="33">
        <f>J1495+K1495+'Data (2)'!$G$4</f>
        <v>505.94383700825</v>
      </c>
      <c r="M1495" s="33">
        <f t="shared" si="186"/>
        <v>1.2929675834655276</v>
      </c>
      <c r="N1495" s="33">
        <f t="shared" si="187"/>
        <v>1.2929675834655276</v>
      </c>
      <c r="O1495" s="34">
        <f t="shared" si="188"/>
        <v>0</v>
      </c>
      <c r="P1495" s="33">
        <f>SUM($N$12:N1495)</f>
        <v>5466.3170889497496</v>
      </c>
      <c r="Q1495" s="33">
        <f>SUM($O$12:O1495)</f>
        <v>1614.7600095799114</v>
      </c>
      <c r="R1495" s="33">
        <f t="shared" si="189"/>
        <v>1453.2840086219203</v>
      </c>
      <c r="S1495" s="33">
        <f t="shared" si="189"/>
        <v>1307.9556077597283</v>
      </c>
      <c r="T1495" s="33">
        <f t="shared" si="184"/>
        <v>4158.3614811900215</v>
      </c>
    </row>
    <row r="1496" spans="3:20" x14ac:dyDescent="0.3">
      <c r="C1496" s="31" t="s">
        <v>24</v>
      </c>
      <c r="D1496" s="31">
        <v>1484</v>
      </c>
      <c r="E1496" s="31">
        <v>7</v>
      </c>
      <c r="F1496" s="32">
        <v>10.4</v>
      </c>
      <c r="G1496" s="33">
        <f t="shared" si="190"/>
        <v>0.31944444444444453</v>
      </c>
      <c r="H1496" s="33">
        <f t="shared" si="191"/>
        <v>0</v>
      </c>
      <c r="I1496" s="33">
        <f t="shared" si="185"/>
        <v>2.8888888888888888</v>
      </c>
      <c r="J1496" s="33">
        <f>'Data (2)'!$I$4*G1496</f>
        <v>338.6111111111112</v>
      </c>
      <c r="K1496" s="33">
        <f>('Data (2)'!$E$4*1.225*I1496^2)/2</f>
        <v>3.458566090777778</v>
      </c>
      <c r="L1496" s="33">
        <f>J1496+K1496+'Data (2)'!$G$4</f>
        <v>477.25147720188897</v>
      </c>
      <c r="M1496" s="33">
        <f t="shared" si="186"/>
        <v>1.3787264896943459</v>
      </c>
      <c r="N1496" s="33">
        <f t="shared" si="187"/>
        <v>1.3787264896943459</v>
      </c>
      <c r="O1496" s="34">
        <f t="shared" si="188"/>
        <v>0</v>
      </c>
      <c r="P1496" s="33">
        <f>SUM($N$12:N1496)</f>
        <v>5467.6958154394442</v>
      </c>
      <c r="Q1496" s="33">
        <f>SUM($O$12:O1496)</f>
        <v>1614.7600095799114</v>
      </c>
      <c r="R1496" s="33">
        <f t="shared" si="189"/>
        <v>1453.2840086219203</v>
      </c>
      <c r="S1496" s="33">
        <f t="shared" si="189"/>
        <v>1307.9556077597283</v>
      </c>
      <c r="T1496" s="33">
        <f t="shared" si="184"/>
        <v>4159.7402076797161</v>
      </c>
    </row>
    <row r="1497" spans="3:20" x14ac:dyDescent="0.3">
      <c r="C1497" s="31" t="s">
        <v>24</v>
      </c>
      <c r="D1497" s="31">
        <v>1485</v>
      </c>
      <c r="E1497" s="31">
        <v>8</v>
      </c>
      <c r="F1497" s="32">
        <v>11.5</v>
      </c>
      <c r="G1497" s="33">
        <f t="shared" si="190"/>
        <v>0.34722222222222221</v>
      </c>
      <c r="H1497" s="33">
        <f t="shared" si="191"/>
        <v>6.2499999999999889E-2</v>
      </c>
      <c r="I1497" s="33">
        <f t="shared" si="185"/>
        <v>3.1944444444444442</v>
      </c>
      <c r="J1497" s="33">
        <f>'Data (2)'!$I$4*G1497</f>
        <v>368.05555555555554</v>
      </c>
      <c r="K1497" s="33">
        <f>('Data (2)'!$E$4*1.225*I1497^2)/2</f>
        <v>4.2288772698350696</v>
      </c>
      <c r="L1497" s="33">
        <f>J1497+K1497+'Data (2)'!$G$4</f>
        <v>507.46623282539065</v>
      </c>
      <c r="M1497" s="33">
        <f t="shared" si="186"/>
        <v>1.6210726881922202</v>
      </c>
      <c r="N1497" s="33">
        <f t="shared" si="187"/>
        <v>1.6210726881922202</v>
      </c>
      <c r="O1497" s="34">
        <f t="shared" si="188"/>
        <v>0</v>
      </c>
      <c r="P1497" s="33">
        <f>SUM($N$12:N1497)</f>
        <v>5469.316888127636</v>
      </c>
      <c r="Q1497" s="33">
        <f>SUM($O$12:O1497)</f>
        <v>1614.7600095799114</v>
      </c>
      <c r="R1497" s="33">
        <f t="shared" si="189"/>
        <v>1453.2840086219203</v>
      </c>
      <c r="S1497" s="33">
        <f t="shared" si="189"/>
        <v>1307.9556077597283</v>
      </c>
      <c r="T1497" s="33">
        <f t="shared" si="184"/>
        <v>4161.361280367908</v>
      </c>
    </row>
    <row r="1498" spans="3:20" x14ac:dyDescent="0.3">
      <c r="C1498" s="31" t="s">
        <v>24</v>
      </c>
      <c r="D1498" s="31">
        <v>1486</v>
      </c>
      <c r="E1498" s="31">
        <v>9</v>
      </c>
      <c r="F1498" s="32">
        <v>12.9</v>
      </c>
      <c r="G1498" s="33">
        <f t="shared" si="190"/>
        <v>0.44444444444444431</v>
      </c>
      <c r="H1498" s="33">
        <f t="shared" si="191"/>
        <v>0.1111111111111111</v>
      </c>
      <c r="I1498" s="33">
        <f t="shared" si="185"/>
        <v>3.5833333333333335</v>
      </c>
      <c r="J1498" s="33">
        <f>'Data (2)'!$I$4*G1498</f>
        <v>471.11111111111097</v>
      </c>
      <c r="K1498" s="33">
        <f>('Data (2)'!$E$4*1.225*I1498^2)/2</f>
        <v>5.321190672765626</v>
      </c>
      <c r="L1498" s="33">
        <f>J1498+K1498+'Data (2)'!$G$4</f>
        <v>611.61410178387655</v>
      </c>
      <c r="M1498" s="33">
        <f t="shared" si="186"/>
        <v>2.191617198058891</v>
      </c>
      <c r="N1498" s="33">
        <f t="shared" si="187"/>
        <v>2.191617198058891</v>
      </c>
      <c r="O1498" s="34">
        <f t="shared" si="188"/>
        <v>0</v>
      </c>
      <c r="P1498" s="33">
        <f>SUM($N$12:N1498)</f>
        <v>5471.5085053256953</v>
      </c>
      <c r="Q1498" s="33">
        <f>SUM($O$12:O1498)</f>
        <v>1614.7600095799114</v>
      </c>
      <c r="R1498" s="33">
        <f t="shared" si="189"/>
        <v>1453.2840086219203</v>
      </c>
      <c r="S1498" s="33">
        <f t="shared" si="189"/>
        <v>1307.9556077597283</v>
      </c>
      <c r="T1498" s="33">
        <f t="shared" si="184"/>
        <v>4163.5528975659672</v>
      </c>
    </row>
    <row r="1499" spans="3:20" x14ac:dyDescent="0.3">
      <c r="C1499" s="31" t="s">
        <v>24</v>
      </c>
      <c r="D1499" s="31">
        <v>1487</v>
      </c>
      <c r="E1499" s="31">
        <v>10</v>
      </c>
      <c r="F1499" s="32">
        <v>14.7</v>
      </c>
      <c r="G1499" s="33">
        <f t="shared" si="190"/>
        <v>0.56944444444444442</v>
      </c>
      <c r="H1499" s="33">
        <f t="shared" si="191"/>
        <v>0.13194444444444459</v>
      </c>
      <c r="I1499" s="33">
        <f t="shared" si="185"/>
        <v>4.083333333333333</v>
      </c>
      <c r="J1499" s="33">
        <f>'Data (2)'!$I$4*G1499</f>
        <v>603.61111111111109</v>
      </c>
      <c r="K1499" s="33">
        <f>('Data (2)'!$E$4*1.225*I1499^2)/2</f>
        <v>6.9097776123906236</v>
      </c>
      <c r="L1499" s="33">
        <f>J1499+K1499+'Data (2)'!$G$4</f>
        <v>745.70268872350175</v>
      </c>
      <c r="M1499" s="33">
        <f t="shared" si="186"/>
        <v>3.044952645620965</v>
      </c>
      <c r="N1499" s="33">
        <f t="shared" si="187"/>
        <v>3.044952645620965</v>
      </c>
      <c r="O1499" s="34">
        <f t="shared" si="188"/>
        <v>0</v>
      </c>
      <c r="P1499" s="33">
        <f>SUM($N$12:N1499)</f>
        <v>5474.5534579713167</v>
      </c>
      <c r="Q1499" s="33">
        <f>SUM($O$12:O1499)</f>
        <v>1614.7600095799114</v>
      </c>
      <c r="R1499" s="33">
        <f t="shared" si="189"/>
        <v>1453.2840086219203</v>
      </c>
      <c r="S1499" s="33">
        <f t="shared" si="189"/>
        <v>1307.9556077597283</v>
      </c>
      <c r="T1499" s="33">
        <f t="shared" si="184"/>
        <v>4166.5978502115886</v>
      </c>
    </row>
    <row r="1500" spans="3:20" x14ac:dyDescent="0.3">
      <c r="C1500" s="31" t="s">
        <v>24</v>
      </c>
      <c r="D1500" s="31">
        <v>1488</v>
      </c>
      <c r="E1500" s="31">
        <v>11</v>
      </c>
      <c r="F1500" s="32">
        <v>17</v>
      </c>
      <c r="G1500" s="33">
        <f t="shared" si="190"/>
        <v>0.70833333333333348</v>
      </c>
      <c r="H1500" s="33">
        <f t="shared" si="191"/>
        <v>0.13888888888888901</v>
      </c>
      <c r="I1500" s="33">
        <f t="shared" si="185"/>
        <v>4.7222222222222223</v>
      </c>
      <c r="J1500" s="33">
        <f>'Data (2)'!$I$4*G1500</f>
        <v>750.83333333333348</v>
      </c>
      <c r="K1500" s="33">
        <f>('Data (2)'!$E$4*1.225*I1500^2)/2</f>
        <v>9.2411760376736112</v>
      </c>
      <c r="L1500" s="33">
        <f>J1500+K1500+'Data (2)'!$G$4</f>
        <v>895.25630937100709</v>
      </c>
      <c r="M1500" s="33">
        <f t="shared" si="186"/>
        <v>4.2275992386964223</v>
      </c>
      <c r="N1500" s="33">
        <f t="shared" si="187"/>
        <v>4.2275992386964223</v>
      </c>
      <c r="O1500" s="34">
        <f t="shared" si="188"/>
        <v>0</v>
      </c>
      <c r="P1500" s="33">
        <f>SUM($N$12:N1500)</f>
        <v>5478.7810572100134</v>
      </c>
      <c r="Q1500" s="33">
        <f>SUM($O$12:O1500)</f>
        <v>1614.7600095799114</v>
      </c>
      <c r="R1500" s="33">
        <f t="shared" si="189"/>
        <v>1453.2840086219203</v>
      </c>
      <c r="S1500" s="33">
        <f t="shared" si="189"/>
        <v>1307.9556077597283</v>
      </c>
      <c r="T1500" s="33">
        <f t="shared" si="184"/>
        <v>4170.8254494502853</v>
      </c>
    </row>
    <row r="1501" spans="3:20" x14ac:dyDescent="0.3">
      <c r="C1501" s="31" t="s">
        <v>24</v>
      </c>
      <c r="D1501" s="31">
        <v>1489</v>
      </c>
      <c r="E1501" s="31">
        <v>12</v>
      </c>
      <c r="F1501" s="32">
        <v>19.8</v>
      </c>
      <c r="G1501" s="33">
        <f t="shared" si="190"/>
        <v>0.84722222222222243</v>
      </c>
      <c r="H1501" s="33">
        <f t="shared" si="191"/>
        <v>0.12499999999999983</v>
      </c>
      <c r="I1501" s="33">
        <f t="shared" si="185"/>
        <v>5.5</v>
      </c>
      <c r="J1501" s="33">
        <f>'Data (2)'!$I$4*G1501</f>
        <v>898.05555555555577</v>
      </c>
      <c r="K1501" s="33">
        <f>('Data (2)'!$E$4*1.225*I1501^2)/2</f>
        <v>12.536023023562501</v>
      </c>
      <c r="L1501" s="33">
        <f>J1501+K1501+'Data (2)'!$G$4</f>
        <v>1045.7733785791183</v>
      </c>
      <c r="M1501" s="33">
        <f t="shared" si="186"/>
        <v>5.7517535821851506</v>
      </c>
      <c r="N1501" s="33">
        <f t="shared" si="187"/>
        <v>5.7517535821851506</v>
      </c>
      <c r="O1501" s="34">
        <f t="shared" si="188"/>
        <v>0</v>
      </c>
      <c r="P1501" s="33">
        <f>SUM($N$12:N1501)</f>
        <v>5484.5328107921987</v>
      </c>
      <c r="Q1501" s="33">
        <f>SUM($O$12:O1501)</f>
        <v>1614.7600095799114</v>
      </c>
      <c r="R1501" s="33">
        <f t="shared" si="189"/>
        <v>1453.2840086219203</v>
      </c>
      <c r="S1501" s="33">
        <f t="shared" si="189"/>
        <v>1307.9556077597283</v>
      </c>
      <c r="T1501" s="33">
        <f t="shared" si="184"/>
        <v>4176.5772030324706</v>
      </c>
    </row>
    <row r="1502" spans="3:20" x14ac:dyDescent="0.3">
      <c r="C1502" s="31" t="s">
        <v>24</v>
      </c>
      <c r="D1502" s="31">
        <v>1490</v>
      </c>
      <c r="E1502" s="31">
        <v>13</v>
      </c>
      <c r="F1502" s="32">
        <v>23.1</v>
      </c>
      <c r="G1502" s="33">
        <f t="shared" si="190"/>
        <v>0.95833333333333315</v>
      </c>
      <c r="H1502" s="33">
        <f t="shared" si="191"/>
        <v>9.0277777777777513E-2</v>
      </c>
      <c r="I1502" s="33">
        <f t="shared" si="185"/>
        <v>6.416666666666667</v>
      </c>
      <c r="J1502" s="33">
        <f>'Data (2)'!$I$4*G1502</f>
        <v>1015.8333333333331</v>
      </c>
      <c r="K1502" s="33">
        <f>('Data (2)'!$E$4*1.225*I1502^2)/2</f>
        <v>17.062920226515629</v>
      </c>
      <c r="L1502" s="33">
        <f>J1502+K1502+'Data (2)'!$G$4</f>
        <v>1168.0780535598487</v>
      </c>
      <c r="M1502" s="33">
        <f t="shared" si="186"/>
        <v>7.4951675103423634</v>
      </c>
      <c r="N1502" s="33">
        <f t="shared" si="187"/>
        <v>7.4951675103423634</v>
      </c>
      <c r="O1502" s="34">
        <f t="shared" si="188"/>
        <v>0</v>
      </c>
      <c r="P1502" s="33">
        <f>SUM($N$12:N1502)</f>
        <v>5492.0279783025408</v>
      </c>
      <c r="Q1502" s="33">
        <f>SUM($O$12:O1502)</f>
        <v>1614.7600095799114</v>
      </c>
      <c r="R1502" s="33">
        <f t="shared" si="189"/>
        <v>1453.2840086219203</v>
      </c>
      <c r="S1502" s="33">
        <f t="shared" si="189"/>
        <v>1307.9556077597283</v>
      </c>
      <c r="T1502" s="33">
        <f t="shared" si="184"/>
        <v>4184.0723705428127</v>
      </c>
    </row>
    <row r="1503" spans="3:20" x14ac:dyDescent="0.3">
      <c r="C1503" s="31" t="s">
        <v>24</v>
      </c>
      <c r="D1503" s="31">
        <v>1491</v>
      </c>
      <c r="E1503" s="31">
        <v>14</v>
      </c>
      <c r="F1503" s="32">
        <v>26.7</v>
      </c>
      <c r="G1503" s="33">
        <f t="shared" si="190"/>
        <v>1.0277777777777775</v>
      </c>
      <c r="H1503" s="33">
        <f t="shared" si="191"/>
        <v>3.4722222222222487E-2</v>
      </c>
      <c r="I1503" s="33">
        <f t="shared" si="185"/>
        <v>7.4166666666666661</v>
      </c>
      <c r="J1503" s="33">
        <f>'Data (2)'!$I$4*G1503</f>
        <v>1089.4444444444441</v>
      </c>
      <c r="K1503" s="33">
        <f>('Data (2)'!$E$4*1.225*I1503^2)/2</f>
        <v>22.795647008640625</v>
      </c>
      <c r="L1503" s="33">
        <f>J1503+K1503+'Data (2)'!$G$4</f>
        <v>1247.4218914530848</v>
      </c>
      <c r="M1503" s="33">
        <f t="shared" si="186"/>
        <v>9.2517123616103785</v>
      </c>
      <c r="N1503" s="33">
        <f t="shared" si="187"/>
        <v>9.2517123616103785</v>
      </c>
      <c r="O1503" s="34">
        <f t="shared" si="188"/>
        <v>0</v>
      </c>
      <c r="P1503" s="33">
        <f>SUM($N$12:N1503)</f>
        <v>5501.2796906641515</v>
      </c>
      <c r="Q1503" s="33">
        <f>SUM($O$12:O1503)</f>
        <v>1614.7600095799114</v>
      </c>
      <c r="R1503" s="33">
        <f t="shared" si="189"/>
        <v>1453.2840086219203</v>
      </c>
      <c r="S1503" s="33">
        <f t="shared" si="189"/>
        <v>1307.9556077597283</v>
      </c>
      <c r="T1503" s="33">
        <f t="shared" si="184"/>
        <v>4193.3240829044234</v>
      </c>
    </row>
    <row r="1504" spans="3:20" x14ac:dyDescent="0.3">
      <c r="C1504" s="31" t="s">
        <v>24</v>
      </c>
      <c r="D1504" s="31">
        <v>1492</v>
      </c>
      <c r="E1504" s="31">
        <v>15</v>
      </c>
      <c r="F1504" s="32">
        <v>30.5</v>
      </c>
      <c r="G1504" s="33">
        <f t="shared" si="190"/>
        <v>1.0277777777777781</v>
      </c>
      <c r="H1504" s="33">
        <f t="shared" si="191"/>
        <v>-2.7777777777777624E-2</v>
      </c>
      <c r="I1504" s="33">
        <f t="shared" si="185"/>
        <v>8.4722222222222214</v>
      </c>
      <c r="J1504" s="33">
        <f>'Data (2)'!$I$4*G1504</f>
        <v>1089.4444444444448</v>
      </c>
      <c r="K1504" s="33">
        <f>('Data (2)'!$E$4*1.225*I1504^2)/2</f>
        <v>29.746034633376734</v>
      </c>
      <c r="L1504" s="33">
        <f>J1504+K1504+'Data (2)'!$G$4</f>
        <v>1254.3722790778215</v>
      </c>
      <c r="M1504" s="33">
        <f t="shared" si="186"/>
        <v>10.627320697742654</v>
      </c>
      <c r="N1504" s="33">
        <f t="shared" si="187"/>
        <v>10.627320697742654</v>
      </c>
      <c r="O1504" s="34">
        <f t="shared" si="188"/>
        <v>0</v>
      </c>
      <c r="P1504" s="33">
        <f>SUM($N$12:N1504)</f>
        <v>5511.9070113618945</v>
      </c>
      <c r="Q1504" s="33">
        <f>SUM($O$12:O1504)</f>
        <v>1614.7600095799114</v>
      </c>
      <c r="R1504" s="33">
        <f t="shared" si="189"/>
        <v>1453.2840086219203</v>
      </c>
      <c r="S1504" s="33">
        <f t="shared" si="189"/>
        <v>1307.9556077597283</v>
      </c>
      <c r="T1504" s="33">
        <f t="shared" si="184"/>
        <v>4203.9514036021665</v>
      </c>
    </row>
    <row r="1505" spans="3:20" x14ac:dyDescent="0.3">
      <c r="C1505" s="31" t="s">
        <v>24</v>
      </c>
      <c r="D1505" s="31">
        <v>1493</v>
      </c>
      <c r="E1505" s="31">
        <v>16</v>
      </c>
      <c r="F1505" s="32">
        <v>34.1</v>
      </c>
      <c r="G1505" s="33">
        <f t="shared" si="190"/>
        <v>0.97222222222222221</v>
      </c>
      <c r="H1505" s="33">
        <f t="shared" si="191"/>
        <v>-6.2500000000000167E-2</v>
      </c>
      <c r="I1505" s="33">
        <f t="shared" si="185"/>
        <v>9.4722222222222232</v>
      </c>
      <c r="J1505" s="33">
        <f>'Data (2)'!$I$4*G1505</f>
        <v>1030.5555555555554</v>
      </c>
      <c r="K1505" s="33">
        <f>('Data (2)'!$E$4*1.225*I1505^2)/2</f>
        <v>37.182463350751746</v>
      </c>
      <c r="L1505" s="33">
        <f>J1505+K1505+'Data (2)'!$G$4</f>
        <v>1202.9198189063072</v>
      </c>
      <c r="M1505" s="33">
        <f t="shared" si="186"/>
        <v>11.394323840195856</v>
      </c>
      <c r="N1505" s="33">
        <f t="shared" si="187"/>
        <v>11.394323840195856</v>
      </c>
      <c r="O1505" s="34">
        <f t="shared" si="188"/>
        <v>0</v>
      </c>
      <c r="P1505" s="33">
        <f>SUM($N$12:N1505)</f>
        <v>5523.3013352020907</v>
      </c>
      <c r="Q1505" s="33">
        <f>SUM($O$12:O1505)</f>
        <v>1614.7600095799114</v>
      </c>
      <c r="R1505" s="33">
        <f t="shared" si="189"/>
        <v>1453.2840086219203</v>
      </c>
      <c r="S1505" s="33">
        <f t="shared" si="189"/>
        <v>1307.9556077597283</v>
      </c>
      <c r="T1505" s="33">
        <f t="shared" si="184"/>
        <v>4215.3457274423627</v>
      </c>
    </row>
    <row r="1506" spans="3:20" x14ac:dyDescent="0.3">
      <c r="C1506" s="31" t="s">
        <v>24</v>
      </c>
      <c r="D1506" s="31">
        <v>1494</v>
      </c>
      <c r="E1506" s="31">
        <v>17</v>
      </c>
      <c r="F1506" s="32">
        <v>37.5</v>
      </c>
      <c r="G1506" s="33">
        <f t="shared" si="190"/>
        <v>0.90277777777777779</v>
      </c>
      <c r="H1506" s="33">
        <f t="shared" si="191"/>
        <v>-8.3333333333333537E-2</v>
      </c>
      <c r="I1506" s="33">
        <f t="shared" si="185"/>
        <v>10.416666666666666</v>
      </c>
      <c r="J1506" s="33">
        <f>'Data (2)'!$I$4*G1506</f>
        <v>956.94444444444446</v>
      </c>
      <c r="K1506" s="33">
        <f>('Data (2)'!$E$4*1.225*I1506^2)/2</f>
        <v>44.966795166015622</v>
      </c>
      <c r="L1506" s="33">
        <f>J1506+K1506+'Data (2)'!$G$4</f>
        <v>1137.09303961046</v>
      </c>
      <c r="M1506" s="33">
        <f t="shared" si="186"/>
        <v>11.844719162608957</v>
      </c>
      <c r="N1506" s="33">
        <f t="shared" si="187"/>
        <v>11.844719162608957</v>
      </c>
      <c r="O1506" s="34">
        <f t="shared" si="188"/>
        <v>0</v>
      </c>
      <c r="P1506" s="33">
        <f>SUM($N$12:N1506)</f>
        <v>5535.1460543646999</v>
      </c>
      <c r="Q1506" s="33">
        <f>SUM($O$12:O1506)</f>
        <v>1614.7600095799114</v>
      </c>
      <c r="R1506" s="33">
        <f t="shared" si="189"/>
        <v>1453.2840086219203</v>
      </c>
      <c r="S1506" s="33">
        <f t="shared" si="189"/>
        <v>1307.9556077597283</v>
      </c>
      <c r="T1506" s="33">
        <f t="shared" si="184"/>
        <v>4227.1904466049718</v>
      </c>
    </row>
    <row r="1507" spans="3:20" x14ac:dyDescent="0.3">
      <c r="C1507" s="31" t="s">
        <v>24</v>
      </c>
      <c r="D1507" s="31">
        <v>1495</v>
      </c>
      <c r="E1507" s="31">
        <v>18</v>
      </c>
      <c r="F1507" s="32">
        <v>40.6</v>
      </c>
      <c r="G1507" s="33">
        <f t="shared" si="190"/>
        <v>0.80555555555555514</v>
      </c>
      <c r="H1507" s="33">
        <f t="shared" si="191"/>
        <v>-9.7222222222222154E-2</v>
      </c>
      <c r="I1507" s="33">
        <f t="shared" si="185"/>
        <v>11.277777777777779</v>
      </c>
      <c r="J1507" s="33">
        <f>'Data (2)'!$I$4*G1507</f>
        <v>853.88888888888846</v>
      </c>
      <c r="K1507" s="33">
        <f>('Data (2)'!$E$4*1.225*I1507^2)/2</f>
        <v>52.708598385673625</v>
      </c>
      <c r="L1507" s="33">
        <f>J1507+K1507+'Data (2)'!$G$4</f>
        <v>1041.7792872745622</v>
      </c>
      <c r="M1507" s="33">
        <f t="shared" si="186"/>
        <v>11.748955295374229</v>
      </c>
      <c r="N1507" s="33">
        <f t="shared" si="187"/>
        <v>11.748955295374229</v>
      </c>
      <c r="O1507" s="34">
        <f t="shared" si="188"/>
        <v>0</v>
      </c>
      <c r="P1507" s="33">
        <f>SUM($N$12:N1507)</f>
        <v>5546.8950096600738</v>
      </c>
      <c r="Q1507" s="33">
        <f>SUM($O$12:O1507)</f>
        <v>1614.7600095799114</v>
      </c>
      <c r="R1507" s="33">
        <f t="shared" si="189"/>
        <v>1453.2840086219203</v>
      </c>
      <c r="S1507" s="33">
        <f t="shared" si="189"/>
        <v>1307.9556077597283</v>
      </c>
      <c r="T1507" s="33">
        <f t="shared" si="184"/>
        <v>4238.9394019003457</v>
      </c>
    </row>
    <row r="1508" spans="3:20" x14ac:dyDescent="0.3">
      <c r="C1508" s="31" t="s">
        <v>24</v>
      </c>
      <c r="D1508" s="31">
        <v>1496</v>
      </c>
      <c r="E1508" s="31">
        <v>19</v>
      </c>
      <c r="F1508" s="32">
        <v>43.3</v>
      </c>
      <c r="G1508" s="33">
        <f t="shared" si="190"/>
        <v>0.70833333333333348</v>
      </c>
      <c r="H1508" s="33">
        <f t="shared" si="191"/>
        <v>-9.7222222222221599E-2</v>
      </c>
      <c r="I1508" s="33">
        <f t="shared" si="185"/>
        <v>12.027777777777777</v>
      </c>
      <c r="J1508" s="33">
        <f>'Data (2)'!$I$4*G1508</f>
        <v>750.83333333333348</v>
      </c>
      <c r="K1508" s="33">
        <f>('Data (2)'!$E$4*1.225*I1508^2)/2</f>
        <v>59.952209485376727</v>
      </c>
      <c r="L1508" s="33">
        <f>J1508+K1508+'Data (2)'!$G$4</f>
        <v>945.96734281871022</v>
      </c>
      <c r="M1508" s="33">
        <f t="shared" si="186"/>
        <v>11.377884984458374</v>
      </c>
      <c r="N1508" s="33">
        <f t="shared" si="187"/>
        <v>11.377884984458374</v>
      </c>
      <c r="O1508" s="34">
        <f t="shared" si="188"/>
        <v>0</v>
      </c>
      <c r="P1508" s="33">
        <f>SUM($N$12:N1508)</f>
        <v>5558.2728946445322</v>
      </c>
      <c r="Q1508" s="33">
        <f>SUM($O$12:O1508)</f>
        <v>1614.7600095799114</v>
      </c>
      <c r="R1508" s="33">
        <f t="shared" si="189"/>
        <v>1453.2840086219203</v>
      </c>
      <c r="S1508" s="33">
        <f t="shared" si="189"/>
        <v>1307.9556077597283</v>
      </c>
      <c r="T1508" s="33">
        <f t="shared" si="184"/>
        <v>4250.3172868848042</v>
      </c>
    </row>
    <row r="1509" spans="3:20" x14ac:dyDescent="0.3">
      <c r="C1509" s="31" t="s">
        <v>24</v>
      </c>
      <c r="D1509" s="31">
        <v>1497</v>
      </c>
      <c r="E1509" s="31">
        <v>20</v>
      </c>
      <c r="F1509" s="32">
        <v>45.7</v>
      </c>
      <c r="G1509" s="33">
        <f t="shared" si="190"/>
        <v>0.61111111111111194</v>
      </c>
      <c r="H1509" s="33">
        <f t="shared" si="191"/>
        <v>-0.10416666666666713</v>
      </c>
      <c r="I1509" s="33">
        <f t="shared" si="185"/>
        <v>12.694444444444445</v>
      </c>
      <c r="J1509" s="33">
        <f>'Data (2)'!$I$4*G1509</f>
        <v>647.77777777777862</v>
      </c>
      <c r="K1509" s="33">
        <f>('Data (2)'!$E$4*1.225*I1509^2)/2</f>
        <v>66.782365892460078</v>
      </c>
      <c r="L1509" s="33">
        <f>J1509+K1509+'Data (2)'!$G$4</f>
        <v>849.7419436702387</v>
      </c>
      <c r="M1509" s="33">
        <f t="shared" si="186"/>
        <v>10.787001896036086</v>
      </c>
      <c r="N1509" s="33">
        <f t="shared" si="187"/>
        <v>10.787001896036086</v>
      </c>
      <c r="O1509" s="34">
        <f t="shared" si="188"/>
        <v>0</v>
      </c>
      <c r="P1509" s="33">
        <f>SUM($N$12:N1509)</f>
        <v>5569.0598965405679</v>
      </c>
      <c r="Q1509" s="33">
        <f>SUM($O$12:O1509)</f>
        <v>1614.7600095799114</v>
      </c>
      <c r="R1509" s="33">
        <f t="shared" si="189"/>
        <v>1453.2840086219203</v>
      </c>
      <c r="S1509" s="33">
        <f t="shared" si="189"/>
        <v>1307.9556077597283</v>
      </c>
      <c r="T1509" s="33">
        <f t="shared" si="184"/>
        <v>4261.1042887808399</v>
      </c>
    </row>
    <row r="1510" spans="3:20" x14ac:dyDescent="0.3">
      <c r="C1510" s="31" t="s">
        <v>24</v>
      </c>
      <c r="D1510" s="31">
        <v>1498</v>
      </c>
      <c r="E1510" s="31">
        <v>21</v>
      </c>
      <c r="F1510" s="32">
        <v>47.7</v>
      </c>
      <c r="G1510" s="33">
        <f t="shared" si="190"/>
        <v>0.49999999999999922</v>
      </c>
      <c r="H1510" s="33">
        <f t="shared" si="191"/>
        <v>-0.11111111111111172</v>
      </c>
      <c r="I1510" s="33">
        <f t="shared" si="185"/>
        <v>13.25</v>
      </c>
      <c r="J1510" s="33">
        <f>'Data (2)'!$I$4*G1510</f>
        <v>529.9999999999992</v>
      </c>
      <c r="K1510" s="33">
        <f>('Data (2)'!$E$4*1.225*I1510^2)/2</f>
        <v>72.755555109890636</v>
      </c>
      <c r="L1510" s="33">
        <f>J1510+K1510+'Data (2)'!$G$4</f>
        <v>737.93735510988995</v>
      </c>
      <c r="M1510" s="33">
        <f t="shared" si="186"/>
        <v>9.7776699552060418</v>
      </c>
      <c r="N1510" s="33">
        <f t="shared" si="187"/>
        <v>9.7776699552060418</v>
      </c>
      <c r="O1510" s="34">
        <f t="shared" si="188"/>
        <v>0</v>
      </c>
      <c r="P1510" s="33">
        <f>SUM($N$12:N1510)</f>
        <v>5578.8375664957739</v>
      </c>
      <c r="Q1510" s="33">
        <f>SUM($O$12:O1510)</f>
        <v>1614.7600095799114</v>
      </c>
      <c r="R1510" s="33">
        <f t="shared" si="189"/>
        <v>1453.2840086219203</v>
      </c>
      <c r="S1510" s="33">
        <f t="shared" si="189"/>
        <v>1307.9556077597283</v>
      </c>
      <c r="T1510" s="33">
        <f t="shared" si="184"/>
        <v>4270.8819587360458</v>
      </c>
    </row>
    <row r="1511" spans="3:20" x14ac:dyDescent="0.3">
      <c r="C1511" s="31" t="s">
        <v>24</v>
      </c>
      <c r="D1511" s="31">
        <v>1499</v>
      </c>
      <c r="E1511" s="31">
        <v>22</v>
      </c>
      <c r="F1511" s="32">
        <v>49.3</v>
      </c>
      <c r="G1511" s="33">
        <f t="shared" si="190"/>
        <v>0.38888888888888851</v>
      </c>
      <c r="H1511" s="33">
        <f t="shared" si="191"/>
        <v>-0.11111111111111072</v>
      </c>
      <c r="I1511" s="33">
        <f t="shared" si="185"/>
        <v>13.694444444444443</v>
      </c>
      <c r="J1511" s="33">
        <f>'Data (2)'!$I$4*G1511</f>
        <v>412.22222222222183</v>
      </c>
      <c r="K1511" s="33">
        <f>('Data (2)'!$E$4*1.225*I1511^2)/2</f>
        <v>77.718290476835051</v>
      </c>
      <c r="L1511" s="33">
        <f>J1511+K1511+'Data (2)'!$G$4</f>
        <v>625.12231269905692</v>
      </c>
      <c r="M1511" s="33">
        <f t="shared" si="186"/>
        <v>8.5607027822398614</v>
      </c>
      <c r="N1511" s="33">
        <f t="shared" si="187"/>
        <v>8.5607027822398614</v>
      </c>
      <c r="O1511" s="34">
        <f t="shared" si="188"/>
        <v>0</v>
      </c>
      <c r="P1511" s="33">
        <f>SUM($N$12:N1511)</f>
        <v>5587.3982692780137</v>
      </c>
      <c r="Q1511" s="33">
        <f>SUM($O$12:O1511)</f>
        <v>1614.7600095799114</v>
      </c>
      <c r="R1511" s="33">
        <f t="shared" si="189"/>
        <v>1453.2840086219203</v>
      </c>
      <c r="S1511" s="33">
        <f t="shared" si="189"/>
        <v>1307.9556077597283</v>
      </c>
      <c r="T1511" s="33">
        <f t="shared" si="184"/>
        <v>4279.4426615182856</v>
      </c>
    </row>
    <row r="1512" spans="3:20" x14ac:dyDescent="0.3">
      <c r="C1512" s="31" t="s">
        <v>24</v>
      </c>
      <c r="D1512" s="31">
        <v>1500</v>
      </c>
      <c r="E1512" s="31">
        <v>23</v>
      </c>
      <c r="F1512" s="32">
        <v>50.5</v>
      </c>
      <c r="G1512" s="33">
        <f t="shared" si="190"/>
        <v>0.27777777777777779</v>
      </c>
      <c r="H1512" s="33">
        <f t="shared" si="191"/>
        <v>-8.3333333333333051E-2</v>
      </c>
      <c r="I1512" s="33">
        <f t="shared" si="185"/>
        <v>14.027777777777777</v>
      </c>
      <c r="J1512" s="33">
        <f>'Data (2)'!$I$4*G1512</f>
        <v>294.44444444444446</v>
      </c>
      <c r="K1512" s="33">
        <f>('Data (2)'!$E$4*1.225*I1512^2)/2</f>
        <v>81.547782664626737</v>
      </c>
      <c r="L1512" s="33">
        <f>J1512+K1512+'Data (2)'!$G$4</f>
        <v>511.17402710907123</v>
      </c>
      <c r="M1512" s="33">
        <f t="shared" si="186"/>
        <v>7.1706356580578037</v>
      </c>
      <c r="N1512" s="33">
        <f t="shared" si="187"/>
        <v>7.1706356580578037</v>
      </c>
      <c r="O1512" s="34">
        <f t="shared" si="188"/>
        <v>0</v>
      </c>
      <c r="P1512" s="33">
        <f>SUM($N$12:N1512)</f>
        <v>5594.5689049360717</v>
      </c>
      <c r="Q1512" s="33">
        <f>SUM($O$12:O1512)</f>
        <v>1614.7600095799114</v>
      </c>
      <c r="R1512" s="33">
        <f t="shared" si="189"/>
        <v>1453.2840086219203</v>
      </c>
      <c r="S1512" s="33">
        <f t="shared" si="189"/>
        <v>1307.9556077597283</v>
      </c>
      <c r="T1512" s="33">
        <f t="shared" si="184"/>
        <v>4286.6132971763436</v>
      </c>
    </row>
    <row r="1513" spans="3:20" x14ac:dyDescent="0.3">
      <c r="C1513" s="31" t="s">
        <v>24</v>
      </c>
      <c r="D1513" s="31">
        <v>1501</v>
      </c>
      <c r="E1513" s="31">
        <v>24</v>
      </c>
      <c r="F1513" s="32">
        <v>51.3</v>
      </c>
      <c r="G1513" s="33">
        <f t="shared" si="190"/>
        <v>0.2222222222222224</v>
      </c>
      <c r="H1513" s="33">
        <f t="shared" si="191"/>
        <v>-4.1666666666666283E-2</v>
      </c>
      <c r="I1513" s="33">
        <f t="shared" si="185"/>
        <v>14.249999999999998</v>
      </c>
      <c r="J1513" s="33">
        <f>'Data (2)'!$I$4*G1513</f>
        <v>235.55555555555574</v>
      </c>
      <c r="K1513" s="33">
        <f>('Data (2)'!$E$4*1.225*I1513^2)/2</f>
        <v>84.151939676765608</v>
      </c>
      <c r="L1513" s="33">
        <f>J1513+K1513+'Data (2)'!$G$4</f>
        <v>454.88929523232133</v>
      </c>
      <c r="M1513" s="33">
        <f t="shared" si="186"/>
        <v>6.4821724570605781</v>
      </c>
      <c r="N1513" s="33">
        <f t="shared" si="187"/>
        <v>6.4821724570605781</v>
      </c>
      <c r="O1513" s="34">
        <f t="shared" si="188"/>
        <v>0</v>
      </c>
      <c r="P1513" s="33">
        <f>SUM($N$12:N1513)</f>
        <v>5601.0510773931319</v>
      </c>
      <c r="Q1513" s="33">
        <f>SUM($O$12:O1513)</f>
        <v>1614.7600095799114</v>
      </c>
      <c r="R1513" s="33">
        <f t="shared" si="189"/>
        <v>1453.2840086219203</v>
      </c>
      <c r="S1513" s="33">
        <f t="shared" si="189"/>
        <v>1307.9556077597283</v>
      </c>
      <c r="T1513" s="33">
        <f t="shared" si="184"/>
        <v>4293.0954696334038</v>
      </c>
    </row>
    <row r="1514" spans="3:20" x14ac:dyDescent="0.3">
      <c r="C1514" s="31" t="s">
        <v>24</v>
      </c>
      <c r="D1514" s="31">
        <v>1502</v>
      </c>
      <c r="E1514" s="31">
        <v>25</v>
      </c>
      <c r="F1514" s="32">
        <v>52.1</v>
      </c>
      <c r="G1514" s="33">
        <f t="shared" si="190"/>
        <v>0.19444444444444522</v>
      </c>
      <c r="H1514" s="33">
        <f t="shared" si="191"/>
        <v>-2.083333333333362E-2</v>
      </c>
      <c r="I1514" s="33">
        <f t="shared" si="185"/>
        <v>14.472222222222221</v>
      </c>
      <c r="J1514" s="33">
        <f>'Data (2)'!$I$4*G1514</f>
        <v>206.11111111111194</v>
      </c>
      <c r="K1514" s="33">
        <f>('Data (2)'!$E$4*1.225*I1514^2)/2</f>
        <v>86.797026465126734</v>
      </c>
      <c r="L1514" s="33">
        <f>J1514+K1514+'Data (2)'!$G$4</f>
        <v>428.0899375762387</v>
      </c>
      <c r="M1514" s="33">
        <f t="shared" si="186"/>
        <v>6.195412707700565</v>
      </c>
      <c r="N1514" s="33">
        <f t="shared" si="187"/>
        <v>6.195412707700565</v>
      </c>
      <c r="O1514" s="34">
        <f t="shared" si="188"/>
        <v>0</v>
      </c>
      <c r="P1514" s="33">
        <f>SUM($N$12:N1514)</f>
        <v>5607.2464901008325</v>
      </c>
      <c r="Q1514" s="33">
        <f>SUM($O$12:O1514)</f>
        <v>1614.7600095799114</v>
      </c>
      <c r="R1514" s="33">
        <f t="shared" si="189"/>
        <v>1453.2840086219203</v>
      </c>
      <c r="S1514" s="33">
        <f t="shared" si="189"/>
        <v>1307.9556077597283</v>
      </c>
      <c r="T1514" s="33">
        <f t="shared" si="184"/>
        <v>4299.2908823411044</v>
      </c>
    </row>
    <row r="1515" spans="3:20" x14ac:dyDescent="0.3">
      <c r="C1515" s="31" t="s">
        <v>24</v>
      </c>
      <c r="D1515" s="31">
        <v>1503</v>
      </c>
      <c r="E1515" s="31">
        <v>26</v>
      </c>
      <c r="F1515" s="32">
        <v>52.7</v>
      </c>
      <c r="G1515" s="33">
        <f t="shared" si="190"/>
        <v>0.18055555555555516</v>
      </c>
      <c r="H1515" s="33">
        <f t="shared" si="191"/>
        <v>-6.9444444444450304E-3</v>
      </c>
      <c r="I1515" s="33">
        <f t="shared" si="185"/>
        <v>14.638888888888889</v>
      </c>
      <c r="J1515" s="33">
        <f>'Data (2)'!$I$4*G1515</f>
        <v>191.38888888888849</v>
      </c>
      <c r="K1515" s="33">
        <f>('Data (2)'!$E$4*1.225*I1515^2)/2</f>
        <v>88.807701722043419</v>
      </c>
      <c r="L1515" s="33">
        <f>J1515+K1515+'Data (2)'!$G$4</f>
        <v>415.37839061093194</v>
      </c>
      <c r="M1515" s="33">
        <f t="shared" si="186"/>
        <v>6.0806781069989198</v>
      </c>
      <c r="N1515" s="33">
        <f t="shared" si="187"/>
        <v>6.0806781069989198</v>
      </c>
      <c r="O1515" s="34">
        <f t="shared" si="188"/>
        <v>0</v>
      </c>
      <c r="P1515" s="33">
        <f>SUM($N$12:N1515)</f>
        <v>5613.3271682078312</v>
      </c>
      <c r="Q1515" s="33">
        <f>SUM($O$12:O1515)</f>
        <v>1614.7600095799114</v>
      </c>
      <c r="R1515" s="33">
        <f t="shared" si="189"/>
        <v>1453.2840086219203</v>
      </c>
      <c r="S1515" s="33">
        <f t="shared" si="189"/>
        <v>1307.9556077597283</v>
      </c>
      <c r="T1515" s="33">
        <f t="shared" si="184"/>
        <v>4305.3715604481031</v>
      </c>
    </row>
    <row r="1516" spans="3:20" x14ac:dyDescent="0.3">
      <c r="C1516" s="31" t="s">
        <v>24</v>
      </c>
      <c r="D1516" s="31">
        <v>1504</v>
      </c>
      <c r="E1516" s="31">
        <v>27</v>
      </c>
      <c r="F1516" s="32">
        <v>53.4</v>
      </c>
      <c r="G1516" s="33">
        <f t="shared" si="190"/>
        <v>0.18055555555555516</v>
      </c>
      <c r="H1516" s="33">
        <f t="shared" si="191"/>
        <v>-1.388888888888859E-2</v>
      </c>
      <c r="I1516" s="33">
        <f t="shared" si="185"/>
        <v>14.833333333333332</v>
      </c>
      <c r="J1516" s="33">
        <f>'Data (2)'!$I$4*G1516</f>
        <v>191.38888888888849</v>
      </c>
      <c r="K1516" s="33">
        <f>('Data (2)'!$E$4*1.225*I1516^2)/2</f>
        <v>91.1825880345625</v>
      </c>
      <c r="L1516" s="33">
        <f>J1516+K1516+'Data (2)'!$G$4</f>
        <v>417.75327692345098</v>
      </c>
      <c r="M1516" s="33">
        <f t="shared" si="186"/>
        <v>6.1966736076978561</v>
      </c>
      <c r="N1516" s="33">
        <f t="shared" si="187"/>
        <v>6.1966736076978561</v>
      </c>
      <c r="O1516" s="34">
        <f t="shared" si="188"/>
        <v>0</v>
      </c>
      <c r="P1516" s="33">
        <f>SUM($N$12:N1516)</f>
        <v>5619.5238418155286</v>
      </c>
      <c r="Q1516" s="33">
        <f>SUM($O$12:O1516)</f>
        <v>1614.7600095799114</v>
      </c>
      <c r="R1516" s="33">
        <f t="shared" si="189"/>
        <v>1453.2840086219203</v>
      </c>
      <c r="S1516" s="33">
        <f t="shared" si="189"/>
        <v>1307.9556077597283</v>
      </c>
      <c r="T1516" s="33">
        <f t="shared" si="184"/>
        <v>4311.5682340558005</v>
      </c>
    </row>
    <row r="1517" spans="3:20" x14ac:dyDescent="0.3">
      <c r="C1517" s="31" t="s">
        <v>24</v>
      </c>
      <c r="D1517" s="31">
        <v>1505</v>
      </c>
      <c r="E1517" s="31">
        <v>28</v>
      </c>
      <c r="F1517" s="32">
        <v>54</v>
      </c>
      <c r="G1517" s="33">
        <f t="shared" si="190"/>
        <v>0.15277777777777798</v>
      </c>
      <c r="H1517" s="33">
        <f t="shared" si="191"/>
        <v>-2.0833333333333134E-2</v>
      </c>
      <c r="I1517" s="33">
        <f t="shared" si="185"/>
        <v>15</v>
      </c>
      <c r="J1517" s="33">
        <f>'Data (2)'!$I$4*G1517</f>
        <v>161.94444444444466</v>
      </c>
      <c r="K1517" s="33">
        <f>('Data (2)'!$E$4*1.225*I1517^2)/2</f>
        <v>93.243146456250003</v>
      </c>
      <c r="L1517" s="33">
        <f>J1517+K1517+'Data (2)'!$G$4</f>
        <v>390.36939090069467</v>
      </c>
      <c r="M1517" s="33">
        <f t="shared" si="186"/>
        <v>5.85554086351042</v>
      </c>
      <c r="N1517" s="33">
        <f t="shared" si="187"/>
        <v>5.85554086351042</v>
      </c>
      <c r="O1517" s="34">
        <f t="shared" si="188"/>
        <v>0</v>
      </c>
      <c r="P1517" s="33">
        <f>SUM($N$12:N1517)</f>
        <v>5625.3793826790388</v>
      </c>
      <c r="Q1517" s="33">
        <f>SUM($O$12:O1517)</f>
        <v>1614.7600095799114</v>
      </c>
      <c r="R1517" s="33">
        <f t="shared" si="189"/>
        <v>1453.2840086219203</v>
      </c>
      <c r="S1517" s="33">
        <f t="shared" si="189"/>
        <v>1307.9556077597283</v>
      </c>
      <c r="T1517" s="33">
        <f t="shared" si="184"/>
        <v>4317.4237749193107</v>
      </c>
    </row>
    <row r="1518" spans="3:20" x14ac:dyDescent="0.3">
      <c r="C1518" s="31" t="s">
        <v>24</v>
      </c>
      <c r="D1518" s="31">
        <v>1506</v>
      </c>
      <c r="E1518" s="31">
        <v>29</v>
      </c>
      <c r="F1518" s="32">
        <v>54.5</v>
      </c>
      <c r="G1518" s="33">
        <f t="shared" si="190"/>
        <v>0.1388888888888889</v>
      </c>
      <c r="H1518" s="33">
        <f t="shared" si="191"/>
        <v>0</v>
      </c>
      <c r="I1518" s="33">
        <f t="shared" si="185"/>
        <v>15.138888888888889</v>
      </c>
      <c r="J1518" s="33">
        <f>'Data (2)'!$I$4*G1518</f>
        <v>147.22222222222223</v>
      </c>
      <c r="K1518" s="33">
        <f>('Data (2)'!$E$4*1.225*I1518^2)/2</f>
        <v>94.977865487543411</v>
      </c>
      <c r="L1518" s="33">
        <f>J1518+K1518+'Data (2)'!$G$4</f>
        <v>377.38188770976564</v>
      </c>
      <c r="M1518" s="33">
        <f t="shared" si="186"/>
        <v>5.7131424667172848</v>
      </c>
      <c r="N1518" s="33">
        <f t="shared" si="187"/>
        <v>5.7131424667172848</v>
      </c>
      <c r="O1518" s="34">
        <f t="shared" si="188"/>
        <v>0</v>
      </c>
      <c r="P1518" s="33">
        <f>SUM($N$12:N1518)</f>
        <v>5631.0925251457566</v>
      </c>
      <c r="Q1518" s="33">
        <f>SUM($O$12:O1518)</f>
        <v>1614.7600095799114</v>
      </c>
      <c r="R1518" s="33">
        <f t="shared" si="189"/>
        <v>1453.2840086219203</v>
      </c>
      <c r="S1518" s="33">
        <f t="shared" si="189"/>
        <v>1307.9556077597283</v>
      </c>
      <c r="T1518" s="33">
        <f t="shared" si="184"/>
        <v>4323.1369173860285</v>
      </c>
    </row>
    <row r="1519" spans="3:20" x14ac:dyDescent="0.3">
      <c r="C1519" s="31" t="s">
        <v>24</v>
      </c>
      <c r="D1519" s="31">
        <v>1507</v>
      </c>
      <c r="E1519" s="31">
        <v>30</v>
      </c>
      <c r="F1519" s="32">
        <v>55</v>
      </c>
      <c r="G1519" s="33">
        <f t="shared" si="190"/>
        <v>0.15277777777777798</v>
      </c>
      <c r="H1519" s="33">
        <f t="shared" si="191"/>
        <v>2.0833333333333134E-2</v>
      </c>
      <c r="I1519" s="33">
        <f t="shared" si="185"/>
        <v>15.277777777777777</v>
      </c>
      <c r="J1519" s="33">
        <f>'Data (2)'!$I$4*G1519</f>
        <v>161.94444444444466</v>
      </c>
      <c r="K1519" s="33">
        <f>('Data (2)'!$E$4*1.225*I1519^2)/2</f>
        <v>96.728572712673596</v>
      </c>
      <c r="L1519" s="33">
        <f>J1519+K1519+'Data (2)'!$G$4</f>
        <v>393.85481715711825</v>
      </c>
      <c r="M1519" s="33">
        <f t="shared" si="186"/>
        <v>6.0172263732337505</v>
      </c>
      <c r="N1519" s="33">
        <f t="shared" si="187"/>
        <v>6.0172263732337505</v>
      </c>
      <c r="O1519" s="34">
        <f t="shared" si="188"/>
        <v>0</v>
      </c>
      <c r="P1519" s="33">
        <f>SUM($N$12:N1519)</f>
        <v>5637.1097515189904</v>
      </c>
      <c r="Q1519" s="33">
        <f>SUM($O$12:O1519)</f>
        <v>1614.7600095799114</v>
      </c>
      <c r="R1519" s="33">
        <f t="shared" si="189"/>
        <v>1453.2840086219203</v>
      </c>
      <c r="S1519" s="33">
        <f t="shared" si="189"/>
        <v>1307.9556077597283</v>
      </c>
      <c r="T1519" s="33">
        <f t="shared" si="184"/>
        <v>4329.1541437592623</v>
      </c>
    </row>
    <row r="1520" spans="3:20" x14ac:dyDescent="0.3">
      <c r="C1520" s="31" t="s">
        <v>24</v>
      </c>
      <c r="D1520" s="31">
        <v>1508</v>
      </c>
      <c r="E1520" s="31">
        <v>31</v>
      </c>
      <c r="F1520" s="32">
        <v>55.6</v>
      </c>
      <c r="G1520" s="33">
        <f t="shared" si="190"/>
        <v>0.18055555555555516</v>
      </c>
      <c r="H1520" s="33">
        <f t="shared" si="191"/>
        <v>3.472222222222221E-2</v>
      </c>
      <c r="I1520" s="33">
        <f t="shared" si="185"/>
        <v>15.444444444444445</v>
      </c>
      <c r="J1520" s="33">
        <f>'Data (2)'!$I$4*G1520</f>
        <v>191.38888888888849</v>
      </c>
      <c r="K1520" s="33">
        <f>('Data (2)'!$E$4*1.225*I1520^2)/2</f>
        <v>98.850525798694449</v>
      </c>
      <c r="L1520" s="33">
        <f>J1520+K1520+'Data (2)'!$G$4</f>
        <v>425.42121468758296</v>
      </c>
      <c r="M1520" s="33">
        <f t="shared" si="186"/>
        <v>6.5703943157304483</v>
      </c>
      <c r="N1520" s="33">
        <f t="shared" si="187"/>
        <v>6.5703943157304483</v>
      </c>
      <c r="O1520" s="34">
        <f t="shared" si="188"/>
        <v>0</v>
      </c>
      <c r="P1520" s="33">
        <f>SUM($N$12:N1520)</f>
        <v>5643.6801458347209</v>
      </c>
      <c r="Q1520" s="33">
        <f>SUM($O$12:O1520)</f>
        <v>1614.7600095799114</v>
      </c>
      <c r="R1520" s="33">
        <f t="shared" si="189"/>
        <v>1453.2840086219203</v>
      </c>
      <c r="S1520" s="33">
        <f t="shared" si="189"/>
        <v>1307.9556077597283</v>
      </c>
      <c r="T1520" s="33">
        <f t="shared" si="184"/>
        <v>4335.7245380749928</v>
      </c>
    </row>
    <row r="1521" spans="3:20" x14ac:dyDescent="0.3">
      <c r="C1521" s="31" t="s">
        <v>24</v>
      </c>
      <c r="D1521" s="31">
        <v>1509</v>
      </c>
      <c r="E1521" s="31">
        <v>32</v>
      </c>
      <c r="F1521" s="32">
        <v>56.3</v>
      </c>
      <c r="G1521" s="33">
        <f t="shared" si="190"/>
        <v>0.2222222222222224</v>
      </c>
      <c r="H1521" s="33">
        <f t="shared" si="191"/>
        <v>6.2500000000000402E-2</v>
      </c>
      <c r="I1521" s="33">
        <f t="shared" si="185"/>
        <v>15.638888888888888</v>
      </c>
      <c r="J1521" s="33">
        <f>'Data (2)'!$I$4*G1521</f>
        <v>235.55555555555574</v>
      </c>
      <c r="K1521" s="33">
        <f>('Data (2)'!$E$4*1.225*I1521^2)/2</f>
        <v>101.35523624516838</v>
      </c>
      <c r="L1521" s="33">
        <f>J1521+K1521+'Data (2)'!$G$4</f>
        <v>472.09259180072416</v>
      </c>
      <c r="M1521" s="33">
        <f t="shared" si="186"/>
        <v>7.3830035884391014</v>
      </c>
      <c r="N1521" s="33">
        <f t="shared" si="187"/>
        <v>7.3830035884391014</v>
      </c>
      <c r="O1521" s="34">
        <f t="shared" si="188"/>
        <v>0</v>
      </c>
      <c r="P1521" s="33">
        <f>SUM($N$12:N1521)</f>
        <v>5651.0631494231602</v>
      </c>
      <c r="Q1521" s="33">
        <f>SUM($O$12:O1521)</f>
        <v>1614.7600095799114</v>
      </c>
      <c r="R1521" s="33">
        <f t="shared" si="189"/>
        <v>1453.2840086219203</v>
      </c>
      <c r="S1521" s="33">
        <f t="shared" si="189"/>
        <v>1307.9556077597283</v>
      </c>
      <c r="T1521" s="33">
        <f t="shared" si="184"/>
        <v>4343.1075416634321</v>
      </c>
    </row>
    <row r="1522" spans="3:20" x14ac:dyDescent="0.3">
      <c r="C1522" s="31" t="s">
        <v>24</v>
      </c>
      <c r="D1522" s="31">
        <v>1510</v>
      </c>
      <c r="E1522" s="31">
        <v>33</v>
      </c>
      <c r="F1522" s="32">
        <v>57.2</v>
      </c>
      <c r="G1522" s="33">
        <f t="shared" si="190"/>
        <v>0.30555555555555597</v>
      </c>
      <c r="H1522" s="33">
        <f t="shared" si="191"/>
        <v>9.7222222222222113E-2</v>
      </c>
      <c r="I1522" s="33">
        <f t="shared" si="185"/>
        <v>15.888888888888889</v>
      </c>
      <c r="J1522" s="33">
        <f>'Data (2)'!$I$4*G1522</f>
        <v>323.88888888888931</v>
      </c>
      <c r="K1522" s="33">
        <f>('Data (2)'!$E$4*1.225*I1522^2)/2</f>
        <v>104.62162424602779</v>
      </c>
      <c r="L1522" s="33">
        <f>J1522+K1522+'Data (2)'!$G$4</f>
        <v>563.69231313491719</v>
      </c>
      <c r="M1522" s="33">
        <f t="shared" si="186"/>
        <v>8.9564445309214626</v>
      </c>
      <c r="N1522" s="33">
        <f t="shared" si="187"/>
        <v>8.9564445309214626</v>
      </c>
      <c r="O1522" s="34">
        <f t="shared" si="188"/>
        <v>0</v>
      </c>
      <c r="P1522" s="33">
        <f>SUM($N$12:N1522)</f>
        <v>5660.0195939540818</v>
      </c>
      <c r="Q1522" s="33">
        <f>SUM($O$12:O1522)</f>
        <v>1614.7600095799114</v>
      </c>
      <c r="R1522" s="33">
        <f t="shared" si="189"/>
        <v>1453.2840086219203</v>
      </c>
      <c r="S1522" s="33">
        <f t="shared" si="189"/>
        <v>1307.9556077597283</v>
      </c>
      <c r="T1522" s="33">
        <f t="shared" si="184"/>
        <v>4352.0639861943537</v>
      </c>
    </row>
    <row r="1523" spans="3:20" x14ac:dyDescent="0.3">
      <c r="C1523" s="31" t="s">
        <v>24</v>
      </c>
      <c r="D1523" s="31">
        <v>1511</v>
      </c>
      <c r="E1523" s="31">
        <v>34</v>
      </c>
      <c r="F1523" s="32">
        <v>58.5</v>
      </c>
      <c r="G1523" s="33">
        <f t="shared" si="190"/>
        <v>0.41666666666666663</v>
      </c>
      <c r="H1523" s="33">
        <f t="shared" si="191"/>
        <v>0.11111111111111069</v>
      </c>
      <c r="I1523" s="33">
        <f t="shared" si="185"/>
        <v>16.25</v>
      </c>
      <c r="J1523" s="33">
        <f>'Data (2)'!$I$4*G1523</f>
        <v>441.66666666666663</v>
      </c>
      <c r="K1523" s="33">
        <f>('Data (2)'!$E$4*1.225*I1523^2)/2</f>
        <v>109.43119271601563</v>
      </c>
      <c r="L1523" s="33">
        <f>J1523+K1523+'Data (2)'!$G$4</f>
        <v>686.27965938268221</v>
      </c>
      <c r="M1523" s="33">
        <f t="shared" si="186"/>
        <v>11.152044464968585</v>
      </c>
      <c r="N1523" s="33">
        <f t="shared" si="187"/>
        <v>11.152044464968585</v>
      </c>
      <c r="O1523" s="34">
        <f t="shared" si="188"/>
        <v>0</v>
      </c>
      <c r="P1523" s="33">
        <f>SUM($N$12:N1523)</f>
        <v>5671.1716384190504</v>
      </c>
      <c r="Q1523" s="33">
        <f>SUM($O$12:O1523)</f>
        <v>1614.7600095799114</v>
      </c>
      <c r="R1523" s="33">
        <f t="shared" si="189"/>
        <v>1453.2840086219203</v>
      </c>
      <c r="S1523" s="33">
        <f t="shared" si="189"/>
        <v>1307.9556077597283</v>
      </c>
      <c r="T1523" s="33">
        <f t="shared" si="184"/>
        <v>4363.2160306593223</v>
      </c>
    </row>
    <row r="1524" spans="3:20" x14ac:dyDescent="0.3">
      <c r="C1524" s="31" t="s">
        <v>24</v>
      </c>
      <c r="D1524" s="31">
        <v>1512</v>
      </c>
      <c r="E1524" s="31">
        <v>35</v>
      </c>
      <c r="F1524" s="32">
        <v>60.2</v>
      </c>
      <c r="G1524" s="33">
        <f t="shared" si="190"/>
        <v>0.52777777777777735</v>
      </c>
      <c r="H1524" s="33">
        <f t="shared" si="191"/>
        <v>0.10416666666666669</v>
      </c>
      <c r="I1524" s="33">
        <f t="shared" si="185"/>
        <v>16.722222222222221</v>
      </c>
      <c r="J1524" s="33">
        <f>'Data (2)'!$I$4*G1524</f>
        <v>559.444444444444</v>
      </c>
      <c r="K1524" s="33">
        <f>('Data (2)'!$E$4*1.225*I1524^2)/2</f>
        <v>115.88370798467361</v>
      </c>
      <c r="L1524" s="33">
        <f>J1524+K1524+'Data (2)'!$G$4</f>
        <v>810.50995242911767</v>
      </c>
      <c r="M1524" s="33">
        <f t="shared" si="186"/>
        <v>13.553527537842466</v>
      </c>
      <c r="N1524" s="33">
        <f t="shared" si="187"/>
        <v>13.553527537842466</v>
      </c>
      <c r="O1524" s="34">
        <f t="shared" si="188"/>
        <v>0</v>
      </c>
      <c r="P1524" s="33">
        <f>SUM($N$12:N1524)</f>
        <v>5684.7251659568929</v>
      </c>
      <c r="Q1524" s="33">
        <f>SUM($O$12:O1524)</f>
        <v>1614.7600095799114</v>
      </c>
      <c r="R1524" s="33">
        <f t="shared" si="189"/>
        <v>1453.2840086219203</v>
      </c>
      <c r="S1524" s="33">
        <f t="shared" si="189"/>
        <v>1307.9556077597283</v>
      </c>
      <c r="T1524" s="33">
        <f t="shared" si="184"/>
        <v>4376.7695581971648</v>
      </c>
    </row>
    <row r="1525" spans="3:20" x14ac:dyDescent="0.3">
      <c r="C1525" s="31" t="s">
        <v>24</v>
      </c>
      <c r="D1525" s="31">
        <v>1513</v>
      </c>
      <c r="E1525" s="31">
        <v>36</v>
      </c>
      <c r="F1525" s="32">
        <v>62.3</v>
      </c>
      <c r="G1525" s="33">
        <f t="shared" si="190"/>
        <v>0.625</v>
      </c>
      <c r="H1525" s="33">
        <f t="shared" si="191"/>
        <v>6.9444444444444475E-2</v>
      </c>
      <c r="I1525" s="33">
        <f t="shared" si="185"/>
        <v>17.305555555555554</v>
      </c>
      <c r="J1525" s="33">
        <f>'Data (2)'!$I$4*G1525</f>
        <v>662.5</v>
      </c>
      <c r="K1525" s="33">
        <f>('Data (2)'!$E$4*1.225*I1525^2)/2</f>
        <v>124.10963371371005</v>
      </c>
      <c r="L1525" s="33">
        <f>J1525+K1525+'Data (2)'!$G$4</f>
        <v>921.79143371371015</v>
      </c>
      <c r="M1525" s="33">
        <f t="shared" si="186"/>
        <v>15.952112866767814</v>
      </c>
      <c r="N1525" s="33">
        <f t="shared" si="187"/>
        <v>15.952112866767814</v>
      </c>
      <c r="O1525" s="34">
        <f t="shared" si="188"/>
        <v>0</v>
      </c>
      <c r="P1525" s="33">
        <f>SUM($N$12:N1525)</f>
        <v>5700.6772788236603</v>
      </c>
      <c r="Q1525" s="33">
        <f>SUM($O$12:O1525)</f>
        <v>1614.7600095799114</v>
      </c>
      <c r="R1525" s="33">
        <f t="shared" si="189"/>
        <v>1453.2840086219203</v>
      </c>
      <c r="S1525" s="33">
        <f t="shared" si="189"/>
        <v>1307.9556077597283</v>
      </c>
      <c r="T1525" s="33">
        <f t="shared" si="184"/>
        <v>4392.7216710639323</v>
      </c>
    </row>
    <row r="1526" spans="3:20" x14ac:dyDescent="0.3">
      <c r="C1526" s="31" t="s">
        <v>24</v>
      </c>
      <c r="D1526" s="31">
        <v>1514</v>
      </c>
      <c r="E1526" s="31">
        <v>37</v>
      </c>
      <c r="F1526" s="32">
        <v>64.7</v>
      </c>
      <c r="G1526" s="33">
        <f t="shared" si="190"/>
        <v>0.6666666666666663</v>
      </c>
      <c r="H1526" s="33">
        <f t="shared" si="191"/>
        <v>0</v>
      </c>
      <c r="I1526" s="33">
        <f t="shared" si="185"/>
        <v>17.972222222222221</v>
      </c>
      <c r="J1526" s="33">
        <f>'Data (2)'!$I$4*G1526</f>
        <v>706.66666666666629</v>
      </c>
      <c r="K1526" s="33">
        <f>('Data (2)'!$E$4*1.225*I1526^2)/2</f>
        <v>133.85603667662673</v>
      </c>
      <c r="L1526" s="33">
        <f>J1526+K1526+'Data (2)'!$G$4</f>
        <v>975.70450334329303</v>
      </c>
      <c r="M1526" s="33">
        <f t="shared" si="186"/>
        <v>17.535578157308628</v>
      </c>
      <c r="N1526" s="33">
        <f t="shared" si="187"/>
        <v>17.535578157308628</v>
      </c>
      <c r="O1526" s="34">
        <f t="shared" si="188"/>
        <v>0</v>
      </c>
      <c r="P1526" s="33">
        <f>SUM($N$12:N1526)</f>
        <v>5718.2128569809693</v>
      </c>
      <c r="Q1526" s="33">
        <f>SUM($O$12:O1526)</f>
        <v>1614.7600095799114</v>
      </c>
      <c r="R1526" s="33">
        <f t="shared" si="189"/>
        <v>1453.2840086219203</v>
      </c>
      <c r="S1526" s="33">
        <f t="shared" si="189"/>
        <v>1307.9556077597283</v>
      </c>
      <c r="T1526" s="33">
        <f t="shared" si="184"/>
        <v>4410.2572492212412</v>
      </c>
    </row>
    <row r="1527" spans="3:20" x14ac:dyDescent="0.3">
      <c r="C1527" s="31" t="s">
        <v>24</v>
      </c>
      <c r="D1527" s="31">
        <v>1515</v>
      </c>
      <c r="E1527" s="31">
        <v>38</v>
      </c>
      <c r="F1527" s="32">
        <v>67.099999999999994</v>
      </c>
      <c r="G1527" s="33">
        <f t="shared" si="190"/>
        <v>0.625</v>
      </c>
      <c r="H1527" s="33">
        <f t="shared" si="191"/>
        <v>-8.3333333333332538E-2</v>
      </c>
      <c r="I1527" s="33">
        <f t="shared" si="185"/>
        <v>18.638888888888886</v>
      </c>
      <c r="J1527" s="33">
        <f>'Data (2)'!$I$4*G1527</f>
        <v>662.5</v>
      </c>
      <c r="K1527" s="33">
        <f>('Data (2)'!$E$4*1.225*I1527^2)/2</f>
        <v>143.97080762554336</v>
      </c>
      <c r="L1527" s="33">
        <f>J1527+K1527+'Data (2)'!$G$4</f>
        <v>941.6526076255434</v>
      </c>
      <c r="M1527" s="33">
        <f t="shared" si="186"/>
        <v>17.551358325464985</v>
      </c>
      <c r="N1527" s="33">
        <f t="shared" si="187"/>
        <v>17.551358325464985</v>
      </c>
      <c r="O1527" s="34">
        <f t="shared" si="188"/>
        <v>0</v>
      </c>
      <c r="P1527" s="33">
        <f>SUM($N$12:N1527)</f>
        <v>5735.7642153064344</v>
      </c>
      <c r="Q1527" s="33">
        <f>SUM($O$12:O1527)</f>
        <v>1614.7600095799114</v>
      </c>
      <c r="R1527" s="33">
        <f t="shared" si="189"/>
        <v>1453.2840086219203</v>
      </c>
      <c r="S1527" s="33">
        <f t="shared" si="189"/>
        <v>1307.9556077597283</v>
      </c>
      <c r="T1527" s="33">
        <f t="shared" si="184"/>
        <v>4427.8086075467063</v>
      </c>
    </row>
    <row r="1528" spans="3:20" x14ac:dyDescent="0.3">
      <c r="C1528" s="31" t="s">
        <v>24</v>
      </c>
      <c r="D1528" s="31">
        <v>1516</v>
      </c>
      <c r="E1528" s="31">
        <v>39</v>
      </c>
      <c r="F1528" s="32">
        <v>69.2</v>
      </c>
      <c r="G1528" s="33">
        <f t="shared" si="190"/>
        <v>0.50000000000000122</v>
      </c>
      <c r="H1528" s="33">
        <f t="shared" si="191"/>
        <v>-0.12499999999999981</v>
      </c>
      <c r="I1528" s="33">
        <f t="shared" si="185"/>
        <v>19.222222222222221</v>
      </c>
      <c r="J1528" s="33">
        <f>'Data (2)'!$I$4*G1528</f>
        <v>530.00000000000125</v>
      </c>
      <c r="K1528" s="33">
        <f>('Data (2)'!$E$4*1.225*I1528^2)/2</f>
        <v>153.12340906936112</v>
      </c>
      <c r="L1528" s="33">
        <f>J1528+K1528+'Data (2)'!$G$4</f>
        <v>818.30520906936249</v>
      </c>
      <c r="M1528" s="33">
        <f t="shared" si="186"/>
        <v>15.729644574333301</v>
      </c>
      <c r="N1528" s="33">
        <f t="shared" si="187"/>
        <v>15.729644574333301</v>
      </c>
      <c r="O1528" s="34">
        <f t="shared" si="188"/>
        <v>0</v>
      </c>
      <c r="P1528" s="33">
        <f>SUM($N$12:N1528)</f>
        <v>5751.4938598807676</v>
      </c>
      <c r="Q1528" s="33">
        <f>SUM($O$12:O1528)</f>
        <v>1614.7600095799114</v>
      </c>
      <c r="R1528" s="33">
        <f t="shared" si="189"/>
        <v>1453.2840086219203</v>
      </c>
      <c r="S1528" s="33">
        <f t="shared" si="189"/>
        <v>1307.9556077597283</v>
      </c>
      <c r="T1528" s="33">
        <f t="shared" si="184"/>
        <v>4443.5382521210395</v>
      </c>
    </row>
    <row r="1529" spans="3:20" x14ac:dyDescent="0.3">
      <c r="C1529" s="31" t="s">
        <v>24</v>
      </c>
      <c r="D1529" s="31">
        <v>1517</v>
      </c>
      <c r="E1529" s="31">
        <v>40</v>
      </c>
      <c r="F1529" s="32">
        <v>70.7</v>
      </c>
      <c r="G1529" s="33">
        <f t="shared" si="190"/>
        <v>0.37500000000000039</v>
      </c>
      <c r="H1529" s="33">
        <f t="shared" si="191"/>
        <v>-0.11111111111111172</v>
      </c>
      <c r="I1529" s="33">
        <f t="shared" si="185"/>
        <v>19.638888888888889</v>
      </c>
      <c r="J1529" s="33">
        <f>'Data (2)'!$I$4*G1529</f>
        <v>397.5000000000004</v>
      </c>
      <c r="K1529" s="33">
        <f>('Data (2)'!$E$4*1.225*I1529^2)/2</f>
        <v>159.83365402266844</v>
      </c>
      <c r="L1529" s="33">
        <f>J1529+K1529+'Data (2)'!$G$4</f>
        <v>692.51545402266879</v>
      </c>
      <c r="M1529" s="33">
        <f t="shared" si="186"/>
        <v>13.600234055389635</v>
      </c>
      <c r="N1529" s="33">
        <f t="shared" si="187"/>
        <v>13.600234055389635</v>
      </c>
      <c r="O1529" s="34">
        <f t="shared" si="188"/>
        <v>0</v>
      </c>
      <c r="P1529" s="33">
        <f>SUM($N$12:N1529)</f>
        <v>5765.0940939361572</v>
      </c>
      <c r="Q1529" s="33">
        <f>SUM($O$12:O1529)</f>
        <v>1614.7600095799114</v>
      </c>
      <c r="R1529" s="33">
        <f t="shared" si="189"/>
        <v>1453.2840086219203</v>
      </c>
      <c r="S1529" s="33">
        <f t="shared" si="189"/>
        <v>1307.9556077597283</v>
      </c>
      <c r="T1529" s="33">
        <f t="shared" si="184"/>
        <v>4457.1384861764291</v>
      </c>
    </row>
    <row r="1530" spans="3:20" x14ac:dyDescent="0.3">
      <c r="C1530" s="31" t="s">
        <v>24</v>
      </c>
      <c r="D1530" s="31">
        <v>1518</v>
      </c>
      <c r="E1530" s="31">
        <v>41</v>
      </c>
      <c r="F1530" s="32">
        <v>71.900000000000006</v>
      </c>
      <c r="G1530" s="33">
        <f t="shared" si="190"/>
        <v>0.27777777777777779</v>
      </c>
      <c r="H1530" s="33">
        <f t="shared" si="191"/>
        <v>-8.3333333333333537E-2</v>
      </c>
      <c r="I1530" s="33">
        <f t="shared" si="185"/>
        <v>19.972222222222225</v>
      </c>
      <c r="J1530" s="33">
        <f>'Data (2)'!$I$4*G1530</f>
        <v>294.44444444444446</v>
      </c>
      <c r="K1530" s="33">
        <f>('Data (2)'!$E$4*1.225*I1530^2)/2</f>
        <v>165.30545348137679</v>
      </c>
      <c r="L1530" s="33">
        <f>J1530+K1530+'Data (2)'!$G$4</f>
        <v>594.93169792582125</v>
      </c>
      <c r="M1530" s="33">
        <f t="shared" si="186"/>
        <v>11.882108078018488</v>
      </c>
      <c r="N1530" s="33">
        <f t="shared" si="187"/>
        <v>11.882108078018488</v>
      </c>
      <c r="O1530" s="34">
        <f t="shared" si="188"/>
        <v>0</v>
      </c>
      <c r="P1530" s="33">
        <f>SUM($N$12:N1530)</f>
        <v>5776.9762020141752</v>
      </c>
      <c r="Q1530" s="33">
        <f>SUM($O$12:O1530)</f>
        <v>1614.7600095799114</v>
      </c>
      <c r="R1530" s="33">
        <f t="shared" si="189"/>
        <v>1453.2840086219203</v>
      </c>
      <c r="S1530" s="33">
        <f t="shared" si="189"/>
        <v>1307.9556077597283</v>
      </c>
      <c r="T1530" s="33">
        <f t="shared" si="184"/>
        <v>4469.0205942544471</v>
      </c>
    </row>
    <row r="1531" spans="3:20" x14ac:dyDescent="0.3">
      <c r="C1531" s="31" t="s">
        <v>24</v>
      </c>
      <c r="D1531" s="31">
        <v>1519</v>
      </c>
      <c r="E1531" s="31">
        <v>42</v>
      </c>
      <c r="F1531" s="32">
        <v>72.7</v>
      </c>
      <c r="G1531" s="33">
        <f t="shared" si="190"/>
        <v>0.20833333333333331</v>
      </c>
      <c r="H1531" s="33">
        <f t="shared" si="191"/>
        <v>-6.2500000000000402E-2</v>
      </c>
      <c r="I1531" s="33">
        <f t="shared" si="185"/>
        <v>20.194444444444446</v>
      </c>
      <c r="J1531" s="33">
        <f>'Data (2)'!$I$4*G1531</f>
        <v>220.83333333333331</v>
      </c>
      <c r="K1531" s="33">
        <f>('Data (2)'!$E$4*1.225*I1531^2)/2</f>
        <v>169.00448200746013</v>
      </c>
      <c r="L1531" s="33">
        <f>J1531+K1531+'Data (2)'!$G$4</f>
        <v>525.01961534079351</v>
      </c>
      <c r="M1531" s="33">
        <f t="shared" si="186"/>
        <v>10.602479454243248</v>
      </c>
      <c r="N1531" s="33">
        <f t="shared" si="187"/>
        <v>10.602479454243248</v>
      </c>
      <c r="O1531" s="34">
        <f t="shared" si="188"/>
        <v>0</v>
      </c>
      <c r="P1531" s="33">
        <f>SUM($N$12:N1531)</f>
        <v>5787.5786814684188</v>
      </c>
      <c r="Q1531" s="33">
        <f>SUM($O$12:O1531)</f>
        <v>1614.7600095799114</v>
      </c>
      <c r="R1531" s="33">
        <f t="shared" si="189"/>
        <v>1453.2840086219203</v>
      </c>
      <c r="S1531" s="33">
        <f t="shared" si="189"/>
        <v>1307.9556077597283</v>
      </c>
      <c r="T1531" s="33">
        <f t="shared" si="184"/>
        <v>4479.6230737086908</v>
      </c>
    </row>
    <row r="1532" spans="3:20" x14ac:dyDescent="0.3">
      <c r="C1532" s="31" t="s">
        <v>24</v>
      </c>
      <c r="D1532" s="31">
        <v>1520</v>
      </c>
      <c r="E1532" s="31">
        <v>43</v>
      </c>
      <c r="F1532" s="32">
        <v>73.400000000000006</v>
      </c>
      <c r="G1532" s="33">
        <f t="shared" si="190"/>
        <v>0.15277777777777699</v>
      </c>
      <c r="H1532" s="33">
        <f t="shared" si="191"/>
        <v>-5.5555555555556337E-2</v>
      </c>
      <c r="I1532" s="33">
        <f t="shared" si="185"/>
        <v>20.388888888888889</v>
      </c>
      <c r="J1532" s="33">
        <f>'Data (2)'!$I$4*G1532</f>
        <v>161.9444444444436</v>
      </c>
      <c r="K1532" s="33">
        <f>('Data (2)'!$E$4*1.225*I1532^2)/2</f>
        <v>172.2747071748403</v>
      </c>
      <c r="L1532" s="33">
        <f>J1532+K1532+'Data (2)'!$G$4</f>
        <v>469.40095161928394</v>
      </c>
      <c r="M1532" s="33">
        <f t="shared" si="186"/>
        <v>9.5705638469042889</v>
      </c>
      <c r="N1532" s="33">
        <f t="shared" si="187"/>
        <v>9.5705638469042889</v>
      </c>
      <c r="O1532" s="34">
        <f t="shared" si="188"/>
        <v>0</v>
      </c>
      <c r="P1532" s="33">
        <f>SUM($N$12:N1532)</f>
        <v>5797.1492453153232</v>
      </c>
      <c r="Q1532" s="33">
        <f>SUM($O$12:O1532)</f>
        <v>1614.7600095799114</v>
      </c>
      <c r="R1532" s="33">
        <f t="shared" si="189"/>
        <v>1453.2840086219203</v>
      </c>
      <c r="S1532" s="33">
        <f t="shared" si="189"/>
        <v>1307.9556077597283</v>
      </c>
      <c r="T1532" s="33">
        <f t="shared" si="184"/>
        <v>4489.1936375555952</v>
      </c>
    </row>
    <row r="1533" spans="3:20" x14ac:dyDescent="0.3">
      <c r="C1533" s="31" t="s">
        <v>24</v>
      </c>
      <c r="D1533" s="31">
        <v>1521</v>
      </c>
      <c r="E1533" s="31">
        <v>44</v>
      </c>
      <c r="F1533" s="32">
        <v>73.8</v>
      </c>
      <c r="G1533" s="33">
        <f t="shared" si="190"/>
        <v>9.7222222222220642E-2</v>
      </c>
      <c r="H1533" s="33">
        <f t="shared" si="191"/>
        <v>-6.2499999999999403E-2</v>
      </c>
      <c r="I1533" s="33">
        <f t="shared" si="185"/>
        <v>20.5</v>
      </c>
      <c r="J1533" s="33">
        <f>'Data (2)'!$I$4*G1533</f>
        <v>103.05555555555388</v>
      </c>
      <c r="K1533" s="33">
        <f>('Data (2)'!$E$4*1.225*I1533^2)/2</f>
        <v>174.15747688106251</v>
      </c>
      <c r="L1533" s="33">
        <f>J1533+K1533+'Data (2)'!$G$4</f>
        <v>412.39483243661641</v>
      </c>
      <c r="M1533" s="33">
        <f t="shared" si="186"/>
        <v>8.4540940649506364</v>
      </c>
      <c r="N1533" s="33">
        <f t="shared" si="187"/>
        <v>8.4540940649506364</v>
      </c>
      <c r="O1533" s="34">
        <f t="shared" si="188"/>
        <v>0</v>
      </c>
      <c r="P1533" s="33">
        <f>SUM($N$12:N1533)</f>
        <v>5805.6033393802736</v>
      </c>
      <c r="Q1533" s="33">
        <f>SUM($O$12:O1533)</f>
        <v>1614.7600095799114</v>
      </c>
      <c r="R1533" s="33">
        <f t="shared" si="189"/>
        <v>1453.2840086219203</v>
      </c>
      <c r="S1533" s="33">
        <f t="shared" si="189"/>
        <v>1307.9556077597283</v>
      </c>
      <c r="T1533" s="33">
        <f t="shared" si="184"/>
        <v>4497.6477316205455</v>
      </c>
    </row>
    <row r="1534" spans="3:20" x14ac:dyDescent="0.3">
      <c r="C1534" s="31" t="s">
        <v>24</v>
      </c>
      <c r="D1534" s="31">
        <v>1522</v>
      </c>
      <c r="E1534" s="31">
        <v>45</v>
      </c>
      <c r="F1534" s="32">
        <v>74.099999999999994</v>
      </c>
      <c r="G1534" s="33">
        <f t="shared" si="190"/>
        <v>2.7777777777778172E-2</v>
      </c>
      <c r="H1534" s="33">
        <f t="shared" si="191"/>
        <v>-8.3333333333332538E-2</v>
      </c>
      <c r="I1534" s="33">
        <f t="shared" si="185"/>
        <v>20.583333333333332</v>
      </c>
      <c r="J1534" s="33">
        <f>'Data (2)'!$I$4*G1534</f>
        <v>29.444444444444862</v>
      </c>
      <c r="K1534" s="33">
        <f>('Data (2)'!$E$4*1.225*I1534^2)/2</f>
        <v>175.57626920214062</v>
      </c>
      <c r="L1534" s="33">
        <f>J1534+K1534+'Data (2)'!$G$4</f>
        <v>340.20251364658549</v>
      </c>
      <c r="M1534" s="33">
        <f t="shared" si="186"/>
        <v>7.0025017392255515</v>
      </c>
      <c r="N1534" s="33">
        <f t="shared" si="187"/>
        <v>7.0025017392255515</v>
      </c>
      <c r="O1534" s="34">
        <f t="shared" si="188"/>
        <v>0</v>
      </c>
      <c r="P1534" s="33">
        <f>SUM($N$12:N1534)</f>
        <v>5812.605841119499</v>
      </c>
      <c r="Q1534" s="33">
        <f>SUM($O$12:O1534)</f>
        <v>1614.7600095799114</v>
      </c>
      <c r="R1534" s="33">
        <f t="shared" si="189"/>
        <v>1453.2840086219203</v>
      </c>
      <c r="S1534" s="33">
        <f t="shared" si="189"/>
        <v>1307.9556077597283</v>
      </c>
      <c r="T1534" s="33">
        <f t="shared" si="184"/>
        <v>4504.6502333597709</v>
      </c>
    </row>
    <row r="1535" spans="3:20" x14ac:dyDescent="0.3">
      <c r="C1535" s="31" t="s">
        <v>24</v>
      </c>
      <c r="D1535" s="31">
        <v>1523</v>
      </c>
      <c r="E1535" s="31">
        <v>46</v>
      </c>
      <c r="F1535" s="32">
        <v>74</v>
      </c>
      <c r="G1535" s="33">
        <f t="shared" si="190"/>
        <v>-6.9444444444444448E-2</v>
      </c>
      <c r="H1535" s="33">
        <f t="shared" si="191"/>
        <v>-0.11805555555555575</v>
      </c>
      <c r="I1535" s="33">
        <f t="shared" si="185"/>
        <v>20.555555555555554</v>
      </c>
      <c r="J1535" s="33">
        <f>'Data (2)'!$I$4*G1535</f>
        <v>-73.611111111111114</v>
      </c>
      <c r="K1535" s="33">
        <f>('Data (2)'!$E$4*1.225*I1535^2)/2</f>
        <v>175.10269890069443</v>
      </c>
      <c r="L1535" s="33">
        <f>J1535+K1535+'Data (2)'!$G$4</f>
        <v>236.67338778958333</v>
      </c>
      <c r="M1535" s="33">
        <f t="shared" si="186"/>
        <v>4.8649529712303234</v>
      </c>
      <c r="N1535" s="33">
        <f t="shared" si="187"/>
        <v>4.8649529712303234</v>
      </c>
      <c r="O1535" s="34">
        <f t="shared" si="188"/>
        <v>0</v>
      </c>
      <c r="P1535" s="33">
        <f>SUM($N$12:N1535)</f>
        <v>5817.4707940907292</v>
      </c>
      <c r="Q1535" s="33">
        <f>SUM($O$12:O1535)</f>
        <v>1614.7600095799114</v>
      </c>
      <c r="R1535" s="33">
        <f t="shared" si="189"/>
        <v>1453.2840086219203</v>
      </c>
      <c r="S1535" s="33">
        <f t="shared" si="189"/>
        <v>1307.9556077597283</v>
      </c>
      <c r="T1535" s="33">
        <f t="shared" si="184"/>
        <v>4509.5151863310011</v>
      </c>
    </row>
    <row r="1536" spans="3:20" x14ac:dyDescent="0.3">
      <c r="C1536" s="31" t="s">
        <v>24</v>
      </c>
      <c r="D1536" s="31">
        <v>1524</v>
      </c>
      <c r="E1536" s="31">
        <v>47</v>
      </c>
      <c r="F1536" s="32">
        <v>73.599999999999994</v>
      </c>
      <c r="G1536" s="33">
        <f t="shared" si="190"/>
        <v>-0.20833333333333331</v>
      </c>
      <c r="H1536" s="33">
        <f t="shared" si="191"/>
        <v>-0.15972222222222204</v>
      </c>
      <c r="I1536" s="33">
        <f t="shared" si="185"/>
        <v>20.444444444444443</v>
      </c>
      <c r="J1536" s="33">
        <f>'Data (2)'!$I$4*G1536</f>
        <v>-220.83333333333331</v>
      </c>
      <c r="K1536" s="33">
        <f>('Data (2)'!$E$4*1.225*I1536^2)/2</f>
        <v>173.21481297244443</v>
      </c>
      <c r="L1536" s="33">
        <f>J1536+K1536+'Data (2)'!$G$4</f>
        <v>87.56327963911113</v>
      </c>
      <c r="M1536" s="33">
        <f t="shared" si="186"/>
        <v>1.7901826059551609</v>
      </c>
      <c r="N1536" s="33">
        <f t="shared" si="187"/>
        <v>1.7901826059551609</v>
      </c>
      <c r="O1536" s="34">
        <f t="shared" si="188"/>
        <v>0</v>
      </c>
      <c r="P1536" s="33">
        <f>SUM($N$12:N1536)</f>
        <v>5819.2609766966843</v>
      </c>
      <c r="Q1536" s="33">
        <f>SUM($O$12:O1536)</f>
        <v>1614.7600095799114</v>
      </c>
      <c r="R1536" s="33">
        <f t="shared" si="189"/>
        <v>1453.2840086219203</v>
      </c>
      <c r="S1536" s="33">
        <f t="shared" si="189"/>
        <v>1307.9556077597283</v>
      </c>
      <c r="T1536" s="33">
        <f t="shared" si="184"/>
        <v>4511.3053689369563</v>
      </c>
    </row>
    <row r="1537" spans="3:20" x14ac:dyDescent="0.3">
      <c r="C1537" s="31" t="s">
        <v>24</v>
      </c>
      <c r="D1537" s="31">
        <v>1525</v>
      </c>
      <c r="E1537" s="31">
        <v>48</v>
      </c>
      <c r="F1537" s="32">
        <v>72.5</v>
      </c>
      <c r="G1537" s="33">
        <f t="shared" si="190"/>
        <v>-0.38888888888888851</v>
      </c>
      <c r="H1537" s="33">
        <f t="shared" si="191"/>
        <v>-0.16666666666666705</v>
      </c>
      <c r="I1537" s="33">
        <f t="shared" si="185"/>
        <v>20.138888888888889</v>
      </c>
      <c r="J1537" s="33">
        <f>'Data (2)'!$I$4*G1537</f>
        <v>-412.22222222222183</v>
      </c>
      <c r="K1537" s="33">
        <f>('Data (2)'!$E$4*1.225*I1537^2)/2</f>
        <v>168.07588770941842</v>
      </c>
      <c r="L1537" s="33">
        <f>J1537+K1537+'Data (2)'!$G$4</f>
        <v>-108.9645345128034</v>
      </c>
      <c r="M1537" s="33">
        <f t="shared" si="186"/>
        <v>-2.1944246533828462</v>
      </c>
      <c r="N1537" s="33">
        <f t="shared" si="187"/>
        <v>0</v>
      </c>
      <c r="O1537" s="34">
        <f t="shared" si="188"/>
        <v>2.1944246533828462</v>
      </c>
      <c r="P1537" s="33">
        <f>SUM($N$12:N1537)</f>
        <v>5819.2609766966843</v>
      </c>
      <c r="Q1537" s="33">
        <f>SUM($O$12:O1537)</f>
        <v>1616.9544342332943</v>
      </c>
      <c r="R1537" s="33">
        <f t="shared" si="189"/>
        <v>1455.2589908099649</v>
      </c>
      <c r="S1537" s="33">
        <f t="shared" si="189"/>
        <v>1309.7330917289685</v>
      </c>
      <c r="T1537" s="33">
        <f t="shared" si="184"/>
        <v>4509.5278849677161</v>
      </c>
    </row>
    <row r="1538" spans="3:20" x14ac:dyDescent="0.3">
      <c r="C1538" s="31" t="s">
        <v>24</v>
      </c>
      <c r="D1538" s="31">
        <v>1526</v>
      </c>
      <c r="E1538" s="31">
        <v>49</v>
      </c>
      <c r="F1538" s="32">
        <v>70.8</v>
      </c>
      <c r="G1538" s="33">
        <f t="shared" si="190"/>
        <v>-0.54166666666666741</v>
      </c>
      <c r="H1538" s="33">
        <f t="shared" si="191"/>
        <v>-0.12499999999999978</v>
      </c>
      <c r="I1538" s="33">
        <f t="shared" si="185"/>
        <v>19.666666666666664</v>
      </c>
      <c r="J1538" s="33">
        <f>'Data (2)'!$I$4*G1538</f>
        <v>-574.16666666666742</v>
      </c>
      <c r="K1538" s="33">
        <f>('Data (2)'!$E$4*1.225*I1538^2)/2</f>
        <v>160.28611990824996</v>
      </c>
      <c r="L1538" s="33">
        <f>J1538+K1538+'Data (2)'!$G$4</f>
        <v>-278.69874675841749</v>
      </c>
      <c r="M1538" s="33">
        <f t="shared" si="186"/>
        <v>-5.4810753529155436</v>
      </c>
      <c r="N1538" s="33">
        <f t="shared" si="187"/>
        <v>0</v>
      </c>
      <c r="O1538" s="34">
        <f t="shared" si="188"/>
        <v>5.4810753529155436</v>
      </c>
      <c r="P1538" s="33">
        <f>SUM($N$12:N1538)</f>
        <v>5819.2609766966843</v>
      </c>
      <c r="Q1538" s="33">
        <f>SUM($O$12:O1538)</f>
        <v>1622.4355095862097</v>
      </c>
      <c r="R1538" s="33">
        <f t="shared" si="189"/>
        <v>1460.1919586275887</v>
      </c>
      <c r="S1538" s="33">
        <f t="shared" si="189"/>
        <v>1314.1727627648299</v>
      </c>
      <c r="T1538" s="33">
        <f t="shared" si="184"/>
        <v>4505.0882139318546</v>
      </c>
    </row>
    <row r="1539" spans="3:20" x14ac:dyDescent="0.3">
      <c r="C1539" s="31" t="s">
        <v>24</v>
      </c>
      <c r="D1539" s="31">
        <v>1527</v>
      </c>
      <c r="E1539" s="31">
        <v>50</v>
      </c>
      <c r="F1539" s="32">
        <v>68.599999999999994</v>
      </c>
      <c r="G1539" s="33">
        <f t="shared" si="190"/>
        <v>-0.63888888888888806</v>
      </c>
      <c r="H1539" s="33">
        <f t="shared" si="191"/>
        <v>-4.8611111111110328E-2</v>
      </c>
      <c r="I1539" s="33">
        <f t="shared" si="185"/>
        <v>19.055555555555554</v>
      </c>
      <c r="J1539" s="33">
        <f>'Data (2)'!$I$4*G1539</f>
        <v>-677.22222222222138</v>
      </c>
      <c r="K1539" s="33">
        <f>('Data (2)'!$E$4*1.225*I1539^2)/2</f>
        <v>150.47960133650693</v>
      </c>
      <c r="L1539" s="33">
        <f>J1539+K1539+'Data (2)'!$G$4</f>
        <v>-391.56082088571446</v>
      </c>
      <c r="M1539" s="33">
        <f t="shared" si="186"/>
        <v>-7.4614089757666688</v>
      </c>
      <c r="N1539" s="33">
        <f t="shared" si="187"/>
        <v>0</v>
      </c>
      <c r="O1539" s="34">
        <f t="shared" si="188"/>
        <v>7.4614089757666688</v>
      </c>
      <c r="P1539" s="33">
        <f>SUM($N$12:N1539)</f>
        <v>5819.2609766966843</v>
      </c>
      <c r="Q1539" s="33">
        <f>SUM($O$12:O1539)</f>
        <v>1629.8969185619765</v>
      </c>
      <c r="R1539" s="33">
        <f t="shared" si="189"/>
        <v>1466.9072267057788</v>
      </c>
      <c r="S1539" s="33">
        <f t="shared" si="189"/>
        <v>1320.2165040352011</v>
      </c>
      <c r="T1539" s="33">
        <f t="shared" si="184"/>
        <v>4499.0444726614833</v>
      </c>
    </row>
    <row r="1540" spans="3:20" x14ac:dyDescent="0.3">
      <c r="C1540" s="31" t="s">
        <v>24</v>
      </c>
      <c r="D1540" s="31">
        <v>1528</v>
      </c>
      <c r="E1540" s="31">
        <v>51</v>
      </c>
      <c r="F1540" s="32">
        <v>66.2</v>
      </c>
      <c r="G1540" s="33">
        <f t="shared" si="190"/>
        <v>-0.63888888888888806</v>
      </c>
      <c r="H1540" s="33">
        <f t="shared" si="191"/>
        <v>4.1666666666666241E-2</v>
      </c>
      <c r="I1540" s="33">
        <f t="shared" si="185"/>
        <v>18.388888888888889</v>
      </c>
      <c r="J1540" s="33">
        <f>'Data (2)'!$I$4*G1540</f>
        <v>-677.22222222222138</v>
      </c>
      <c r="K1540" s="33">
        <f>('Data (2)'!$E$4*1.225*I1540^2)/2</f>
        <v>140.13460039634032</v>
      </c>
      <c r="L1540" s="33">
        <f>J1540+K1540+'Data (2)'!$G$4</f>
        <v>-401.90582182588111</v>
      </c>
      <c r="M1540" s="33">
        <f t="shared" si="186"/>
        <v>-7.3906015013537028</v>
      </c>
      <c r="N1540" s="33">
        <f t="shared" si="187"/>
        <v>0</v>
      </c>
      <c r="O1540" s="34">
        <f t="shared" si="188"/>
        <v>7.3906015013537028</v>
      </c>
      <c r="P1540" s="33">
        <f>SUM($N$12:N1540)</f>
        <v>5819.2609766966843</v>
      </c>
      <c r="Q1540" s="33">
        <f>SUM($O$12:O1540)</f>
        <v>1637.2875200633302</v>
      </c>
      <c r="R1540" s="33">
        <f t="shared" si="189"/>
        <v>1473.5587680569972</v>
      </c>
      <c r="S1540" s="33">
        <f t="shared" si="189"/>
        <v>1326.2028912512976</v>
      </c>
      <c r="T1540" s="33">
        <f t="shared" si="184"/>
        <v>4493.0580854453865</v>
      </c>
    </row>
    <row r="1541" spans="3:20" x14ac:dyDescent="0.3">
      <c r="C1541" s="31" t="s">
        <v>24</v>
      </c>
      <c r="D1541" s="31">
        <v>1529</v>
      </c>
      <c r="E1541" s="31">
        <v>52</v>
      </c>
      <c r="F1541" s="32">
        <v>64</v>
      </c>
      <c r="G1541" s="33">
        <f t="shared" si="190"/>
        <v>-0.55555555555555558</v>
      </c>
      <c r="H1541" s="33">
        <f t="shared" si="191"/>
        <v>0.10416666666666616</v>
      </c>
      <c r="I1541" s="33">
        <f t="shared" si="185"/>
        <v>17.777777777777779</v>
      </c>
      <c r="J1541" s="33">
        <f>'Data (2)'!$I$4*G1541</f>
        <v>-588.88888888888891</v>
      </c>
      <c r="K1541" s="33">
        <f>('Data (2)'!$E$4*1.225*I1541^2)/2</f>
        <v>130.97528391111115</v>
      </c>
      <c r="L1541" s="33">
        <f>J1541+K1541+'Data (2)'!$G$4</f>
        <v>-322.73180497777776</v>
      </c>
      <c r="M1541" s="33">
        <f t="shared" si="186"/>
        <v>-5.7374543107160489</v>
      </c>
      <c r="N1541" s="33">
        <f t="shared" si="187"/>
        <v>0</v>
      </c>
      <c r="O1541" s="34">
        <f t="shared" si="188"/>
        <v>5.7374543107160489</v>
      </c>
      <c r="P1541" s="33">
        <f>SUM($N$12:N1541)</f>
        <v>5819.2609766966843</v>
      </c>
      <c r="Q1541" s="33">
        <f>SUM($O$12:O1541)</f>
        <v>1643.0249743740462</v>
      </c>
      <c r="R1541" s="33">
        <f t="shared" si="189"/>
        <v>1478.7224769366417</v>
      </c>
      <c r="S1541" s="33">
        <f t="shared" si="189"/>
        <v>1330.8502292429775</v>
      </c>
      <c r="T1541" s="33">
        <f t="shared" si="184"/>
        <v>4488.4107474537068</v>
      </c>
    </row>
    <row r="1542" spans="3:20" x14ac:dyDescent="0.3">
      <c r="C1542" s="31" t="s">
        <v>24</v>
      </c>
      <c r="D1542" s="31">
        <v>1530</v>
      </c>
      <c r="E1542" s="31">
        <v>53</v>
      </c>
      <c r="F1542" s="32">
        <v>62.2</v>
      </c>
      <c r="G1542" s="33">
        <f t="shared" si="190"/>
        <v>-0.43055555555555575</v>
      </c>
      <c r="H1542" s="33">
        <f t="shared" si="191"/>
        <v>0.1388888888888889</v>
      </c>
      <c r="I1542" s="33">
        <f t="shared" si="185"/>
        <v>17.277777777777779</v>
      </c>
      <c r="J1542" s="33">
        <f>'Data (2)'!$I$4*G1542</f>
        <v>-456.38888888888908</v>
      </c>
      <c r="K1542" s="33">
        <f>('Data (2)'!$E$4*1.225*I1542^2)/2</f>
        <v>123.71152768717364</v>
      </c>
      <c r="L1542" s="33">
        <f>J1542+K1542+'Data (2)'!$G$4</f>
        <v>-197.49556120171542</v>
      </c>
      <c r="M1542" s="33">
        <f t="shared" si="186"/>
        <v>-3.4122844185407497</v>
      </c>
      <c r="N1542" s="33">
        <f t="shared" si="187"/>
        <v>0</v>
      </c>
      <c r="O1542" s="34">
        <f t="shared" si="188"/>
        <v>3.4122844185407497</v>
      </c>
      <c r="P1542" s="33">
        <f>SUM($N$12:N1542)</f>
        <v>5819.2609766966843</v>
      </c>
      <c r="Q1542" s="33">
        <f>SUM($O$12:O1542)</f>
        <v>1646.437258792587</v>
      </c>
      <c r="R1542" s="33">
        <f t="shared" si="189"/>
        <v>1481.7935329133284</v>
      </c>
      <c r="S1542" s="33">
        <f t="shared" si="189"/>
        <v>1333.6141796219956</v>
      </c>
      <c r="T1542" s="33">
        <f t="shared" si="184"/>
        <v>4485.6467970746889</v>
      </c>
    </row>
    <row r="1543" spans="3:20" x14ac:dyDescent="0.3">
      <c r="C1543" s="31" t="s">
        <v>24</v>
      </c>
      <c r="D1543" s="31">
        <v>1531</v>
      </c>
      <c r="E1543" s="31">
        <v>54</v>
      </c>
      <c r="F1543" s="32">
        <v>60.9</v>
      </c>
      <c r="G1543" s="33">
        <f t="shared" si="190"/>
        <v>-0.27777777777777779</v>
      </c>
      <c r="H1543" s="33">
        <f t="shared" si="191"/>
        <v>0.15277777777777796</v>
      </c>
      <c r="I1543" s="33">
        <f t="shared" si="185"/>
        <v>16.916666666666664</v>
      </c>
      <c r="J1543" s="33">
        <f>'Data (2)'!$I$4*G1543</f>
        <v>-294.44444444444446</v>
      </c>
      <c r="K1543" s="33">
        <f>('Data (2)'!$E$4*1.225*I1543^2)/2</f>
        <v>118.5943463677656</v>
      </c>
      <c r="L1543" s="33">
        <f>J1543+K1543+'Data (2)'!$G$4</f>
        <v>-40.668298076678866</v>
      </c>
      <c r="M1543" s="33">
        <f t="shared" si="186"/>
        <v>-0.68797204246381738</v>
      </c>
      <c r="N1543" s="33">
        <f t="shared" si="187"/>
        <v>0</v>
      </c>
      <c r="O1543" s="34">
        <f t="shared" si="188"/>
        <v>0.68797204246381738</v>
      </c>
      <c r="P1543" s="33">
        <f>SUM($N$12:N1543)</f>
        <v>5819.2609766966843</v>
      </c>
      <c r="Q1543" s="33">
        <f>SUM($O$12:O1543)</f>
        <v>1647.1252308350508</v>
      </c>
      <c r="R1543" s="33">
        <f t="shared" si="189"/>
        <v>1482.4127077515459</v>
      </c>
      <c r="S1543" s="33">
        <f t="shared" si="189"/>
        <v>1334.1714369763913</v>
      </c>
      <c r="T1543" s="33">
        <f t="shared" si="184"/>
        <v>4485.089539720293</v>
      </c>
    </row>
    <row r="1544" spans="3:20" x14ac:dyDescent="0.3">
      <c r="C1544" s="31" t="s">
        <v>24</v>
      </c>
      <c r="D1544" s="31">
        <v>1532</v>
      </c>
      <c r="E1544" s="31">
        <v>55</v>
      </c>
      <c r="F1544" s="32">
        <v>60.2</v>
      </c>
      <c r="G1544" s="33">
        <f t="shared" si="190"/>
        <v>-0.12499999999999981</v>
      </c>
      <c r="H1544" s="33">
        <f t="shared" si="191"/>
        <v>0.15277777777777748</v>
      </c>
      <c r="I1544" s="33">
        <f t="shared" si="185"/>
        <v>16.722222222222221</v>
      </c>
      <c r="J1544" s="33">
        <f>'Data (2)'!$I$4*G1544</f>
        <v>-132.4999999999998</v>
      </c>
      <c r="K1544" s="33">
        <f>('Data (2)'!$E$4*1.225*I1544^2)/2</f>
        <v>115.88370798467361</v>
      </c>
      <c r="L1544" s="33">
        <f>J1544+K1544+'Data (2)'!$G$4</f>
        <v>118.56550798467381</v>
      </c>
      <c r="M1544" s="33">
        <f t="shared" si="186"/>
        <v>1.9826787724103787</v>
      </c>
      <c r="N1544" s="33">
        <f t="shared" si="187"/>
        <v>1.9826787724103787</v>
      </c>
      <c r="O1544" s="34">
        <f t="shared" si="188"/>
        <v>0</v>
      </c>
      <c r="P1544" s="33">
        <f>SUM($N$12:N1544)</f>
        <v>5821.2436554690948</v>
      </c>
      <c r="Q1544" s="33">
        <f>SUM($O$12:O1544)</f>
        <v>1647.1252308350508</v>
      </c>
      <c r="R1544" s="33">
        <f t="shared" si="189"/>
        <v>1482.4127077515459</v>
      </c>
      <c r="S1544" s="33">
        <f t="shared" si="189"/>
        <v>1334.1714369763913</v>
      </c>
      <c r="T1544" s="33">
        <f t="shared" si="184"/>
        <v>4487.0722184927035</v>
      </c>
    </row>
    <row r="1545" spans="3:20" x14ac:dyDescent="0.3">
      <c r="C1545" s="31" t="s">
        <v>24</v>
      </c>
      <c r="D1545" s="31">
        <v>1533</v>
      </c>
      <c r="E1545" s="31">
        <v>56</v>
      </c>
      <c r="F1545" s="32">
        <v>60</v>
      </c>
      <c r="G1545" s="33">
        <f t="shared" si="190"/>
        <v>2.7777777777777186E-2</v>
      </c>
      <c r="H1545" s="33">
        <f t="shared" si="191"/>
        <v>0.15972222222222204</v>
      </c>
      <c r="I1545" s="33">
        <f t="shared" si="185"/>
        <v>16.666666666666668</v>
      </c>
      <c r="J1545" s="33">
        <f>'Data (2)'!$I$4*G1545</f>
        <v>29.444444444443818</v>
      </c>
      <c r="K1545" s="33">
        <f>('Data (2)'!$E$4*1.225*I1545^2)/2</f>
        <v>115.11499562500003</v>
      </c>
      <c r="L1545" s="33">
        <f>J1545+K1545+'Data (2)'!$G$4</f>
        <v>279.74124006944385</v>
      </c>
      <c r="M1545" s="33">
        <f t="shared" si="186"/>
        <v>4.6623540011573974</v>
      </c>
      <c r="N1545" s="33">
        <f t="shared" si="187"/>
        <v>4.6623540011573974</v>
      </c>
      <c r="O1545" s="34">
        <f t="shared" si="188"/>
        <v>0</v>
      </c>
      <c r="P1545" s="33">
        <f>SUM($N$12:N1545)</f>
        <v>5825.9060094702527</v>
      </c>
      <c r="Q1545" s="33">
        <f>SUM($O$12:O1545)</f>
        <v>1647.1252308350508</v>
      </c>
      <c r="R1545" s="33">
        <f t="shared" si="189"/>
        <v>1482.4127077515459</v>
      </c>
      <c r="S1545" s="33">
        <f t="shared" si="189"/>
        <v>1334.1714369763913</v>
      </c>
      <c r="T1545" s="33">
        <f t="shared" si="184"/>
        <v>4491.7345724938614</v>
      </c>
    </row>
    <row r="1546" spans="3:20" x14ac:dyDescent="0.3">
      <c r="C1546" s="31" t="s">
        <v>24</v>
      </c>
      <c r="D1546" s="31">
        <v>1534</v>
      </c>
      <c r="E1546" s="31">
        <v>57</v>
      </c>
      <c r="F1546" s="32">
        <v>60.4</v>
      </c>
      <c r="G1546" s="33">
        <f t="shared" si="190"/>
        <v>0.19444444444444425</v>
      </c>
      <c r="H1546" s="33">
        <f t="shared" si="191"/>
        <v>0.18055555555555614</v>
      </c>
      <c r="I1546" s="33">
        <f t="shared" si="185"/>
        <v>16.777777777777779</v>
      </c>
      <c r="J1546" s="33">
        <f>'Data (2)'!$I$4*G1546</f>
        <v>206.11111111111092</v>
      </c>
      <c r="K1546" s="33">
        <f>('Data (2)'!$E$4*1.225*I1546^2)/2</f>
        <v>116.65497845536115</v>
      </c>
      <c r="L1546" s="33">
        <f>J1546+K1546+'Data (2)'!$G$4</f>
        <v>457.94788956647204</v>
      </c>
      <c r="M1546" s="33">
        <f t="shared" si="186"/>
        <v>7.6833479249485874</v>
      </c>
      <c r="N1546" s="33">
        <f t="shared" si="187"/>
        <v>7.6833479249485874</v>
      </c>
      <c r="O1546" s="34">
        <f t="shared" si="188"/>
        <v>0</v>
      </c>
      <c r="P1546" s="33">
        <f>SUM($N$12:N1546)</f>
        <v>5833.5893573952017</v>
      </c>
      <c r="Q1546" s="33">
        <f>SUM($O$12:O1546)</f>
        <v>1647.1252308350508</v>
      </c>
      <c r="R1546" s="33">
        <f t="shared" si="189"/>
        <v>1482.4127077515459</v>
      </c>
      <c r="S1546" s="33">
        <f t="shared" si="189"/>
        <v>1334.1714369763913</v>
      </c>
      <c r="T1546" s="33">
        <f t="shared" si="184"/>
        <v>4499.4179204188104</v>
      </c>
    </row>
    <row r="1547" spans="3:20" x14ac:dyDescent="0.3">
      <c r="C1547" s="31" t="s">
        <v>24</v>
      </c>
      <c r="D1547" s="31">
        <v>1535</v>
      </c>
      <c r="E1547" s="31">
        <v>58</v>
      </c>
      <c r="F1547" s="32">
        <v>61.4</v>
      </c>
      <c r="G1547" s="33">
        <f t="shared" si="190"/>
        <v>0.38888888888888945</v>
      </c>
      <c r="H1547" s="33">
        <f t="shared" si="191"/>
        <v>0.19444444444444423</v>
      </c>
      <c r="I1547" s="33">
        <f t="shared" si="185"/>
        <v>17.055555555555554</v>
      </c>
      <c r="J1547" s="33">
        <f>'Data (2)'!$I$4*G1547</f>
        <v>412.2222222222228</v>
      </c>
      <c r="K1547" s="33">
        <f>('Data (2)'!$E$4*1.225*I1547^2)/2</f>
        <v>120.54970247400693</v>
      </c>
      <c r="L1547" s="33">
        <f>J1547+K1547+'Data (2)'!$G$4</f>
        <v>667.95372469622976</v>
      </c>
      <c r="M1547" s="33">
        <f t="shared" si="186"/>
        <v>11.392321860096807</v>
      </c>
      <c r="N1547" s="33">
        <f t="shared" si="187"/>
        <v>11.392321860096807</v>
      </c>
      <c r="O1547" s="34">
        <f t="shared" si="188"/>
        <v>0</v>
      </c>
      <c r="P1547" s="33">
        <f>SUM($N$12:N1547)</f>
        <v>5844.9816792552983</v>
      </c>
      <c r="Q1547" s="33">
        <f>SUM($O$12:O1547)</f>
        <v>1647.1252308350508</v>
      </c>
      <c r="R1547" s="33">
        <f t="shared" si="189"/>
        <v>1482.4127077515459</v>
      </c>
      <c r="S1547" s="33">
        <f t="shared" si="189"/>
        <v>1334.1714369763913</v>
      </c>
      <c r="T1547" s="33">
        <f t="shared" si="184"/>
        <v>4510.810242278907</v>
      </c>
    </row>
    <row r="1548" spans="3:20" x14ac:dyDescent="0.3">
      <c r="C1548" s="31" t="s">
        <v>24</v>
      </c>
      <c r="D1548" s="31">
        <v>1536</v>
      </c>
      <c r="E1548" s="31">
        <v>59</v>
      </c>
      <c r="F1548" s="32">
        <v>63.2</v>
      </c>
      <c r="G1548" s="33">
        <f t="shared" si="190"/>
        <v>0.5833333333333327</v>
      </c>
      <c r="H1548" s="33">
        <f t="shared" si="191"/>
        <v>0.1666666666666666</v>
      </c>
      <c r="I1548" s="33">
        <f t="shared" si="185"/>
        <v>17.555555555555557</v>
      </c>
      <c r="J1548" s="33">
        <f>'Data (2)'!$I$4*G1548</f>
        <v>618.33333333333269</v>
      </c>
      <c r="K1548" s="33">
        <f>('Data (2)'!$E$4*1.225*I1548^2)/2</f>
        <v>127.72136670144447</v>
      </c>
      <c r="L1548" s="33">
        <f>J1548+K1548+'Data (2)'!$G$4</f>
        <v>881.23650003477724</v>
      </c>
      <c r="M1548" s="33">
        <f t="shared" si="186"/>
        <v>15.470596333943867</v>
      </c>
      <c r="N1548" s="33">
        <f t="shared" si="187"/>
        <v>15.470596333943867</v>
      </c>
      <c r="O1548" s="34">
        <f t="shared" si="188"/>
        <v>0</v>
      </c>
      <c r="P1548" s="33">
        <f>SUM($N$12:N1548)</f>
        <v>5860.4522755892422</v>
      </c>
      <c r="Q1548" s="33">
        <f>SUM($O$12:O1548)</f>
        <v>1647.1252308350508</v>
      </c>
      <c r="R1548" s="33">
        <f t="shared" si="189"/>
        <v>1482.4127077515459</v>
      </c>
      <c r="S1548" s="33">
        <f t="shared" si="189"/>
        <v>1334.1714369763913</v>
      </c>
      <c r="T1548" s="33">
        <f t="shared" ref="T1548:T1611" si="192">P1548-S1548</f>
        <v>4526.2808386128509</v>
      </c>
    </row>
    <row r="1549" spans="3:20" x14ac:dyDescent="0.3">
      <c r="C1549" s="31" t="s">
        <v>24</v>
      </c>
      <c r="D1549" s="31">
        <v>1537</v>
      </c>
      <c r="E1549" s="31">
        <v>60</v>
      </c>
      <c r="F1549" s="32">
        <v>65.599999999999994</v>
      </c>
      <c r="G1549" s="33">
        <f t="shared" si="190"/>
        <v>0.72222222222222265</v>
      </c>
      <c r="H1549" s="33">
        <f t="shared" si="191"/>
        <v>0.12500000000000028</v>
      </c>
      <c r="I1549" s="33">
        <f t="shared" ref="I1549:I1612" si="193">F1549/3.6</f>
        <v>18.222222222222221</v>
      </c>
      <c r="J1549" s="33">
        <f>'Data (2)'!$I$4*G1549</f>
        <v>765.555555555556</v>
      </c>
      <c r="K1549" s="33">
        <f>('Data (2)'!$E$4*1.225*I1549^2)/2</f>
        <v>137.60590765911112</v>
      </c>
      <c r="L1549" s="33">
        <f>J1549+K1549+'Data (2)'!$G$4</f>
        <v>1038.3432632146671</v>
      </c>
      <c r="M1549" s="33">
        <f t="shared" ref="M1549:M1612" si="194">(I1549*L1549)/1000</f>
        <v>18.920921685245045</v>
      </c>
      <c r="N1549" s="33">
        <f t="shared" ref="N1549:N1612" si="195">IF(M1549&gt;0, M1549, 0)</f>
        <v>18.920921685245045</v>
      </c>
      <c r="O1549" s="34">
        <f t="shared" ref="O1549:O1612" si="196">ABS(IF(((I1549*L1549)/1000)&lt;0, ((I1549*L1549)/1000), 0))</f>
        <v>0</v>
      </c>
      <c r="P1549" s="33">
        <f>SUM($N$12:N1549)</f>
        <v>5879.3731972744872</v>
      </c>
      <c r="Q1549" s="33">
        <f>SUM($O$12:O1549)</f>
        <v>1647.1252308350508</v>
      </c>
      <c r="R1549" s="33">
        <f t="shared" ref="R1549:S1612" si="197">Q1549*($E$8/100)</f>
        <v>1482.4127077515459</v>
      </c>
      <c r="S1549" s="33">
        <f t="shared" si="197"/>
        <v>1334.1714369763913</v>
      </c>
      <c r="T1549" s="33">
        <f t="shared" si="192"/>
        <v>4545.2017602980959</v>
      </c>
    </row>
    <row r="1550" spans="3:20" x14ac:dyDescent="0.3">
      <c r="C1550" s="31" t="s">
        <v>24</v>
      </c>
      <c r="D1550" s="31">
        <v>1538</v>
      </c>
      <c r="E1550" s="31">
        <v>61</v>
      </c>
      <c r="F1550" s="32">
        <v>68.400000000000006</v>
      </c>
      <c r="G1550" s="33">
        <f t="shared" ref="G1550:G1613" si="198">($F1551-$F1549)/2/3.6</f>
        <v>0.83333333333333326</v>
      </c>
      <c r="H1550" s="33">
        <f t="shared" ref="H1550:H1613" si="199">($G1551-$G1549)/2</f>
        <v>9.0277777777777568E-2</v>
      </c>
      <c r="I1550" s="33">
        <f t="shared" si="193"/>
        <v>19</v>
      </c>
      <c r="J1550" s="33">
        <f>'Data (2)'!$I$4*G1550</f>
        <v>883.33333333333326</v>
      </c>
      <c r="K1550" s="33">
        <f>('Data (2)'!$E$4*1.225*I1550^2)/2</f>
        <v>149.60344831425002</v>
      </c>
      <c r="L1550" s="33">
        <f>J1550+K1550+'Data (2)'!$G$4</f>
        <v>1168.1185816475834</v>
      </c>
      <c r="M1550" s="33">
        <f t="shared" si="194"/>
        <v>22.194253051304084</v>
      </c>
      <c r="N1550" s="33">
        <f t="shared" si="195"/>
        <v>22.194253051304084</v>
      </c>
      <c r="O1550" s="34">
        <f t="shared" si="196"/>
        <v>0</v>
      </c>
      <c r="P1550" s="33">
        <f>SUM($N$12:N1550)</f>
        <v>5901.5674503257915</v>
      </c>
      <c r="Q1550" s="33">
        <f>SUM($O$12:O1550)</f>
        <v>1647.1252308350508</v>
      </c>
      <c r="R1550" s="33">
        <f t="shared" si="197"/>
        <v>1482.4127077515459</v>
      </c>
      <c r="S1550" s="33">
        <f t="shared" si="197"/>
        <v>1334.1714369763913</v>
      </c>
      <c r="T1550" s="33">
        <f t="shared" si="192"/>
        <v>4567.3960133494002</v>
      </c>
    </row>
    <row r="1551" spans="3:20" x14ac:dyDescent="0.3">
      <c r="C1551" s="31" t="s">
        <v>24</v>
      </c>
      <c r="D1551" s="31">
        <v>1539</v>
      </c>
      <c r="E1551" s="31">
        <v>62</v>
      </c>
      <c r="F1551" s="32">
        <v>71.599999999999994</v>
      </c>
      <c r="G1551" s="33">
        <f t="shared" si="198"/>
        <v>0.90277777777777779</v>
      </c>
      <c r="H1551" s="33">
        <f t="shared" si="199"/>
        <v>5.5555555555556357E-2</v>
      </c>
      <c r="I1551" s="33">
        <f t="shared" si="193"/>
        <v>19.888888888888886</v>
      </c>
      <c r="J1551" s="33">
        <f>'Data (2)'!$I$4*G1551</f>
        <v>956.94444444444446</v>
      </c>
      <c r="K1551" s="33">
        <f>('Data (2)'!$E$4*1.225*I1551^2)/2</f>
        <v>163.92886999202776</v>
      </c>
      <c r="L1551" s="33">
        <f>J1551+K1551+'Data (2)'!$G$4</f>
        <v>1256.0551144364722</v>
      </c>
      <c r="M1551" s="33">
        <f t="shared" si="194"/>
        <v>24.981540609347608</v>
      </c>
      <c r="N1551" s="33">
        <f t="shared" si="195"/>
        <v>24.981540609347608</v>
      </c>
      <c r="O1551" s="34">
        <f t="shared" si="196"/>
        <v>0</v>
      </c>
      <c r="P1551" s="33">
        <f>SUM($N$12:N1551)</f>
        <v>5926.548990935139</v>
      </c>
      <c r="Q1551" s="33">
        <f>SUM($O$12:O1551)</f>
        <v>1647.1252308350508</v>
      </c>
      <c r="R1551" s="33">
        <f t="shared" si="197"/>
        <v>1482.4127077515459</v>
      </c>
      <c r="S1551" s="33">
        <f t="shared" si="197"/>
        <v>1334.1714369763913</v>
      </c>
      <c r="T1551" s="33">
        <f t="shared" si="192"/>
        <v>4592.3775539587477</v>
      </c>
    </row>
    <row r="1552" spans="3:20" x14ac:dyDescent="0.3">
      <c r="C1552" s="31" t="s">
        <v>24</v>
      </c>
      <c r="D1552" s="31">
        <v>1540</v>
      </c>
      <c r="E1552" s="31">
        <v>63</v>
      </c>
      <c r="F1552" s="32">
        <v>74.900000000000006</v>
      </c>
      <c r="G1552" s="33">
        <f t="shared" si="198"/>
        <v>0.94444444444444597</v>
      </c>
      <c r="H1552" s="33">
        <f t="shared" si="199"/>
        <v>2.7777777777777179E-2</v>
      </c>
      <c r="I1552" s="33">
        <f t="shared" si="193"/>
        <v>20.805555555555557</v>
      </c>
      <c r="J1552" s="33">
        <f>'Data (2)'!$I$4*G1552</f>
        <v>1001.1111111111127</v>
      </c>
      <c r="K1552" s="33">
        <f>('Data (2)'!$E$4*1.225*I1552^2)/2</f>
        <v>179.38785461283513</v>
      </c>
      <c r="L1552" s="33">
        <f>J1552+K1552+'Data (2)'!$G$4</f>
        <v>1315.6807657239478</v>
      </c>
      <c r="M1552" s="33">
        <f t="shared" si="194"/>
        <v>27.373469264645472</v>
      </c>
      <c r="N1552" s="33">
        <f t="shared" si="195"/>
        <v>27.373469264645472</v>
      </c>
      <c r="O1552" s="34">
        <f t="shared" si="196"/>
        <v>0</v>
      </c>
      <c r="P1552" s="33">
        <f>SUM($N$12:N1552)</f>
        <v>5953.9224601997848</v>
      </c>
      <c r="Q1552" s="33">
        <f>SUM($O$12:O1552)</f>
        <v>1647.1252308350508</v>
      </c>
      <c r="R1552" s="33">
        <f t="shared" si="197"/>
        <v>1482.4127077515459</v>
      </c>
      <c r="S1552" s="33">
        <f t="shared" si="197"/>
        <v>1334.1714369763913</v>
      </c>
      <c r="T1552" s="33">
        <f t="shared" si="192"/>
        <v>4619.7510232233935</v>
      </c>
    </row>
    <row r="1553" spans="3:20" x14ac:dyDescent="0.3">
      <c r="C1553" s="31" t="s">
        <v>24</v>
      </c>
      <c r="D1553" s="31">
        <v>1541</v>
      </c>
      <c r="E1553" s="31">
        <v>64</v>
      </c>
      <c r="F1553" s="32">
        <v>78.400000000000006</v>
      </c>
      <c r="G1553" s="33">
        <f t="shared" si="198"/>
        <v>0.95833333333333215</v>
      </c>
      <c r="H1553" s="33">
        <f t="shared" si="199"/>
        <v>-2.0833333333334092E-2</v>
      </c>
      <c r="I1553" s="33">
        <f t="shared" si="193"/>
        <v>21.777777777777779</v>
      </c>
      <c r="J1553" s="33">
        <f>'Data (2)'!$I$4*G1553</f>
        <v>1015.8333333333321</v>
      </c>
      <c r="K1553" s="33">
        <f>('Data (2)'!$E$4*1.225*I1553^2)/2</f>
        <v>196.54478541911115</v>
      </c>
      <c r="L1553" s="33">
        <f>J1553+K1553+'Data (2)'!$G$4</f>
        <v>1347.5599187524433</v>
      </c>
      <c r="M1553" s="33">
        <f t="shared" si="194"/>
        <v>29.346860452830988</v>
      </c>
      <c r="N1553" s="33">
        <f t="shared" si="195"/>
        <v>29.346860452830988</v>
      </c>
      <c r="O1553" s="34">
        <f t="shared" si="196"/>
        <v>0</v>
      </c>
      <c r="P1553" s="33">
        <f>SUM($N$12:N1553)</f>
        <v>5983.2693206526155</v>
      </c>
      <c r="Q1553" s="33">
        <f>SUM($O$12:O1553)</f>
        <v>1647.1252308350508</v>
      </c>
      <c r="R1553" s="33">
        <f t="shared" si="197"/>
        <v>1482.4127077515459</v>
      </c>
      <c r="S1553" s="33">
        <f t="shared" si="197"/>
        <v>1334.1714369763913</v>
      </c>
      <c r="T1553" s="33">
        <f t="shared" si="192"/>
        <v>4649.0978836762242</v>
      </c>
    </row>
    <row r="1554" spans="3:20" x14ac:dyDescent="0.3">
      <c r="C1554" s="31" t="s">
        <v>24</v>
      </c>
      <c r="D1554" s="31">
        <v>1542</v>
      </c>
      <c r="E1554" s="31">
        <v>65</v>
      </c>
      <c r="F1554" s="32">
        <v>81.8</v>
      </c>
      <c r="G1554" s="33">
        <f t="shared" si="198"/>
        <v>0.90277777777777779</v>
      </c>
      <c r="H1554" s="33">
        <f t="shared" si="199"/>
        <v>-9.0277777777776624E-2</v>
      </c>
      <c r="I1554" s="33">
        <f t="shared" si="193"/>
        <v>22.722222222222221</v>
      </c>
      <c r="J1554" s="33">
        <f>'Data (2)'!$I$4*G1554</f>
        <v>956.94444444444446</v>
      </c>
      <c r="K1554" s="33">
        <f>('Data (2)'!$E$4*1.225*I1554^2)/2</f>
        <v>213.9616842571736</v>
      </c>
      <c r="L1554" s="33">
        <f>J1554+K1554+'Data (2)'!$G$4</f>
        <v>1306.087928701618</v>
      </c>
      <c r="M1554" s="33">
        <f t="shared" si="194"/>
        <v>29.677220157720097</v>
      </c>
      <c r="N1554" s="33">
        <f t="shared" si="195"/>
        <v>29.677220157720097</v>
      </c>
      <c r="O1554" s="34">
        <f t="shared" si="196"/>
        <v>0</v>
      </c>
      <c r="P1554" s="33">
        <f>SUM($N$12:N1554)</f>
        <v>6012.946540810336</v>
      </c>
      <c r="Q1554" s="33">
        <f>SUM($O$12:O1554)</f>
        <v>1647.1252308350508</v>
      </c>
      <c r="R1554" s="33">
        <f t="shared" si="197"/>
        <v>1482.4127077515459</v>
      </c>
      <c r="S1554" s="33">
        <f t="shared" si="197"/>
        <v>1334.1714369763913</v>
      </c>
      <c r="T1554" s="33">
        <f t="shared" si="192"/>
        <v>4678.7751038339447</v>
      </c>
    </row>
    <row r="1555" spans="3:20" x14ac:dyDescent="0.3">
      <c r="C1555" s="31" t="s">
        <v>24</v>
      </c>
      <c r="D1555" s="31">
        <v>1543</v>
      </c>
      <c r="E1555" s="31">
        <v>66</v>
      </c>
      <c r="F1555" s="32">
        <v>84.9</v>
      </c>
      <c r="G1555" s="33">
        <f t="shared" si="198"/>
        <v>0.7777777777777789</v>
      </c>
      <c r="H1555" s="33">
        <f t="shared" si="199"/>
        <v>-0.16666666666666707</v>
      </c>
      <c r="I1555" s="33">
        <f t="shared" si="193"/>
        <v>23.583333333333336</v>
      </c>
      <c r="J1555" s="33">
        <f>'Data (2)'!$I$4*G1555</f>
        <v>824.44444444444559</v>
      </c>
      <c r="K1555" s="33">
        <f>('Data (2)'!$E$4*1.225*I1555^2)/2</f>
        <v>230.48612211526569</v>
      </c>
      <c r="L1555" s="33">
        <f>J1555+K1555+'Data (2)'!$G$4</f>
        <v>1190.1123665597113</v>
      </c>
      <c r="M1555" s="33">
        <f t="shared" si="194"/>
        <v>28.066816644699863</v>
      </c>
      <c r="N1555" s="33">
        <f t="shared" si="195"/>
        <v>28.066816644699863</v>
      </c>
      <c r="O1555" s="34">
        <f t="shared" si="196"/>
        <v>0</v>
      </c>
      <c r="P1555" s="33">
        <f>SUM($N$12:N1555)</f>
        <v>6041.0133574550355</v>
      </c>
      <c r="Q1555" s="33">
        <f>SUM($O$12:O1555)</f>
        <v>1647.1252308350508</v>
      </c>
      <c r="R1555" s="33">
        <f t="shared" si="197"/>
        <v>1482.4127077515459</v>
      </c>
      <c r="S1555" s="33">
        <f t="shared" si="197"/>
        <v>1334.1714369763913</v>
      </c>
      <c r="T1555" s="33">
        <f t="shared" si="192"/>
        <v>4706.8419204786442</v>
      </c>
    </row>
    <row r="1556" spans="3:20" x14ac:dyDescent="0.3">
      <c r="C1556" s="31" t="s">
        <v>24</v>
      </c>
      <c r="D1556" s="31">
        <v>1544</v>
      </c>
      <c r="E1556" s="31">
        <v>67</v>
      </c>
      <c r="F1556" s="32">
        <v>87.4</v>
      </c>
      <c r="G1556" s="33">
        <f t="shared" si="198"/>
        <v>0.56944444444444364</v>
      </c>
      <c r="H1556" s="33">
        <f t="shared" si="199"/>
        <v>-0.20833333333333429</v>
      </c>
      <c r="I1556" s="33">
        <f t="shared" si="193"/>
        <v>24.277777777777779</v>
      </c>
      <c r="J1556" s="33">
        <f>'Data (2)'!$I$4*G1556</f>
        <v>603.61111111111029</v>
      </c>
      <c r="K1556" s="33">
        <f>('Data (2)'!$E$4*1.225*I1556^2)/2</f>
        <v>244.25995110567365</v>
      </c>
      <c r="L1556" s="33">
        <f>J1556+K1556+'Data (2)'!$G$4</f>
        <v>983.05286221678398</v>
      </c>
      <c r="M1556" s="33">
        <f t="shared" si="194"/>
        <v>23.866338932707482</v>
      </c>
      <c r="N1556" s="33">
        <f t="shared" si="195"/>
        <v>23.866338932707482</v>
      </c>
      <c r="O1556" s="34">
        <f t="shared" si="196"/>
        <v>0</v>
      </c>
      <c r="P1556" s="33">
        <f>SUM($N$12:N1556)</f>
        <v>6064.879696387743</v>
      </c>
      <c r="Q1556" s="33">
        <f>SUM($O$12:O1556)</f>
        <v>1647.1252308350508</v>
      </c>
      <c r="R1556" s="33">
        <f t="shared" si="197"/>
        <v>1482.4127077515459</v>
      </c>
      <c r="S1556" s="33">
        <f t="shared" si="197"/>
        <v>1334.1714369763913</v>
      </c>
      <c r="T1556" s="33">
        <f t="shared" si="192"/>
        <v>4730.7082594113517</v>
      </c>
    </row>
    <row r="1557" spans="3:20" x14ac:dyDescent="0.3">
      <c r="C1557" s="31" t="s">
        <v>24</v>
      </c>
      <c r="D1557" s="31">
        <v>1545</v>
      </c>
      <c r="E1557" s="31">
        <v>68</v>
      </c>
      <c r="F1557" s="32">
        <v>89</v>
      </c>
      <c r="G1557" s="33">
        <f t="shared" si="198"/>
        <v>0.36111111111111033</v>
      </c>
      <c r="H1557" s="33">
        <f t="shared" si="199"/>
        <v>-0.1736111111111111</v>
      </c>
      <c r="I1557" s="33">
        <f t="shared" si="193"/>
        <v>24.722222222222221</v>
      </c>
      <c r="J1557" s="33">
        <f>'Data (2)'!$I$4*G1557</f>
        <v>382.77777777777698</v>
      </c>
      <c r="K1557" s="33">
        <f>('Data (2)'!$E$4*1.225*I1557^2)/2</f>
        <v>253.2849667626736</v>
      </c>
      <c r="L1557" s="33">
        <f>J1557+K1557+'Data (2)'!$G$4</f>
        <v>771.24454454045053</v>
      </c>
      <c r="M1557" s="33">
        <f t="shared" si="194"/>
        <v>19.066879017805583</v>
      </c>
      <c r="N1557" s="33">
        <f t="shared" si="195"/>
        <v>19.066879017805583</v>
      </c>
      <c r="O1557" s="34">
        <f t="shared" si="196"/>
        <v>0</v>
      </c>
      <c r="P1557" s="33">
        <f>SUM($N$12:N1557)</f>
        <v>6083.9465754055482</v>
      </c>
      <c r="Q1557" s="33">
        <f>SUM($O$12:O1557)</f>
        <v>1647.1252308350508</v>
      </c>
      <c r="R1557" s="33">
        <f t="shared" si="197"/>
        <v>1482.4127077515459</v>
      </c>
      <c r="S1557" s="33">
        <f t="shared" si="197"/>
        <v>1334.1714369763913</v>
      </c>
      <c r="T1557" s="33">
        <f t="shared" si="192"/>
        <v>4749.7751384291569</v>
      </c>
    </row>
    <row r="1558" spans="3:20" x14ac:dyDescent="0.3">
      <c r="C1558" s="31" t="s">
        <v>24</v>
      </c>
      <c r="D1558" s="31">
        <v>1546</v>
      </c>
      <c r="E1558" s="31">
        <v>69</v>
      </c>
      <c r="F1558" s="32">
        <v>90</v>
      </c>
      <c r="G1558" s="33">
        <f t="shared" si="198"/>
        <v>0.22222222222222143</v>
      </c>
      <c r="H1558" s="33">
        <f t="shared" si="199"/>
        <v>-0.11111111111111072</v>
      </c>
      <c r="I1558" s="33">
        <f t="shared" si="193"/>
        <v>25</v>
      </c>
      <c r="J1558" s="33">
        <f>'Data (2)'!$I$4*G1558</f>
        <v>235.55555555555472</v>
      </c>
      <c r="K1558" s="33">
        <f>('Data (2)'!$E$4*1.225*I1558^2)/2</f>
        <v>259.00874015625004</v>
      </c>
      <c r="L1558" s="33">
        <f>J1558+K1558+'Data (2)'!$G$4</f>
        <v>629.74609571180486</v>
      </c>
      <c r="M1558" s="33">
        <f t="shared" si="194"/>
        <v>15.743652392795122</v>
      </c>
      <c r="N1558" s="33">
        <f t="shared" si="195"/>
        <v>15.743652392795122</v>
      </c>
      <c r="O1558" s="34">
        <f t="shared" si="196"/>
        <v>0</v>
      </c>
      <c r="P1558" s="33">
        <f>SUM($N$12:N1558)</f>
        <v>6099.6902277983436</v>
      </c>
      <c r="Q1558" s="33">
        <f>SUM($O$12:O1558)</f>
        <v>1647.1252308350508</v>
      </c>
      <c r="R1558" s="33">
        <f t="shared" si="197"/>
        <v>1482.4127077515459</v>
      </c>
      <c r="S1558" s="33">
        <f t="shared" si="197"/>
        <v>1334.1714369763913</v>
      </c>
      <c r="T1558" s="33">
        <f t="shared" si="192"/>
        <v>4765.5187908219523</v>
      </c>
    </row>
    <row r="1559" spans="3:20" x14ac:dyDescent="0.3">
      <c r="C1559" s="31" t="s">
        <v>24</v>
      </c>
      <c r="D1559" s="31">
        <v>1547</v>
      </c>
      <c r="E1559" s="31">
        <v>70</v>
      </c>
      <c r="F1559" s="32">
        <v>90.6</v>
      </c>
      <c r="G1559" s="33">
        <f t="shared" si="198"/>
        <v>0.1388888888888889</v>
      </c>
      <c r="H1559" s="33">
        <f t="shared" si="199"/>
        <v>-4.8611111111110328E-2</v>
      </c>
      <c r="I1559" s="33">
        <f t="shared" si="193"/>
        <v>25.166666666666664</v>
      </c>
      <c r="J1559" s="33">
        <f>'Data (2)'!$I$4*G1559</f>
        <v>147.22222222222223</v>
      </c>
      <c r="K1559" s="33">
        <f>('Data (2)'!$E$4*1.225*I1559^2)/2</f>
        <v>262.47370152456244</v>
      </c>
      <c r="L1559" s="33">
        <f>J1559+K1559+'Data (2)'!$G$4</f>
        <v>544.87772374678468</v>
      </c>
      <c r="M1559" s="33">
        <f t="shared" si="194"/>
        <v>13.712756047627414</v>
      </c>
      <c r="N1559" s="33">
        <f t="shared" si="195"/>
        <v>13.712756047627414</v>
      </c>
      <c r="O1559" s="34">
        <f t="shared" si="196"/>
        <v>0</v>
      </c>
      <c r="P1559" s="33">
        <f>SUM($N$12:N1559)</f>
        <v>6113.402983845971</v>
      </c>
      <c r="Q1559" s="33">
        <f>SUM($O$12:O1559)</f>
        <v>1647.1252308350508</v>
      </c>
      <c r="R1559" s="33">
        <f t="shared" si="197"/>
        <v>1482.4127077515459</v>
      </c>
      <c r="S1559" s="33">
        <f t="shared" si="197"/>
        <v>1334.1714369763913</v>
      </c>
      <c r="T1559" s="33">
        <f t="shared" si="192"/>
        <v>4779.2315468695797</v>
      </c>
    </row>
    <row r="1560" spans="3:20" x14ac:dyDescent="0.3">
      <c r="C1560" s="31" t="s">
        <v>24</v>
      </c>
      <c r="D1560" s="31">
        <v>1548</v>
      </c>
      <c r="E1560" s="31">
        <v>71</v>
      </c>
      <c r="F1560" s="32">
        <v>91</v>
      </c>
      <c r="G1560" s="33">
        <f t="shared" si="198"/>
        <v>0.12500000000000078</v>
      </c>
      <c r="H1560" s="33">
        <f t="shared" si="199"/>
        <v>0</v>
      </c>
      <c r="I1560" s="33">
        <f t="shared" si="193"/>
        <v>25.277777777777779</v>
      </c>
      <c r="J1560" s="33">
        <f>'Data (2)'!$I$4*G1560</f>
        <v>132.50000000000082</v>
      </c>
      <c r="K1560" s="33">
        <f>('Data (2)'!$E$4*1.225*I1560^2)/2</f>
        <v>264.79646632517364</v>
      </c>
      <c r="L1560" s="33">
        <f>J1560+K1560+'Data (2)'!$G$4</f>
        <v>532.47826632517445</v>
      </c>
      <c r="M1560" s="33">
        <f t="shared" si="194"/>
        <v>13.459867287664132</v>
      </c>
      <c r="N1560" s="33">
        <f t="shared" si="195"/>
        <v>13.459867287664132</v>
      </c>
      <c r="O1560" s="34">
        <f t="shared" si="196"/>
        <v>0</v>
      </c>
      <c r="P1560" s="33">
        <f>SUM($N$12:N1560)</f>
        <v>6126.8628511336356</v>
      </c>
      <c r="Q1560" s="33">
        <f>SUM($O$12:O1560)</f>
        <v>1647.1252308350508</v>
      </c>
      <c r="R1560" s="33">
        <f t="shared" si="197"/>
        <v>1482.4127077515459</v>
      </c>
      <c r="S1560" s="33">
        <f t="shared" si="197"/>
        <v>1334.1714369763913</v>
      </c>
      <c r="T1560" s="33">
        <f t="shared" si="192"/>
        <v>4792.6914141572443</v>
      </c>
    </row>
    <row r="1561" spans="3:20" x14ac:dyDescent="0.3">
      <c r="C1561" s="31" t="s">
        <v>24</v>
      </c>
      <c r="D1561" s="31">
        <v>1549</v>
      </c>
      <c r="E1561" s="31">
        <v>72</v>
      </c>
      <c r="F1561" s="32">
        <v>91.5</v>
      </c>
      <c r="G1561" s="33">
        <f t="shared" si="198"/>
        <v>0.1388888888888889</v>
      </c>
      <c r="H1561" s="33">
        <f t="shared" si="199"/>
        <v>2.0833333333333134E-2</v>
      </c>
      <c r="I1561" s="33">
        <f t="shared" si="193"/>
        <v>25.416666666666664</v>
      </c>
      <c r="J1561" s="33">
        <f>'Data (2)'!$I$4*G1561</f>
        <v>147.22222222222223</v>
      </c>
      <c r="K1561" s="33">
        <f>('Data (2)'!$E$4*1.225*I1561^2)/2</f>
        <v>267.71431170039062</v>
      </c>
      <c r="L1561" s="33">
        <f>J1561+K1561+'Data (2)'!$G$4</f>
        <v>550.11833392261292</v>
      </c>
      <c r="M1561" s="33">
        <f t="shared" si="194"/>
        <v>13.982174320533076</v>
      </c>
      <c r="N1561" s="33">
        <f t="shared" si="195"/>
        <v>13.982174320533076</v>
      </c>
      <c r="O1561" s="34">
        <f t="shared" si="196"/>
        <v>0</v>
      </c>
      <c r="P1561" s="33">
        <f>SUM($N$12:N1561)</f>
        <v>6140.8450254541685</v>
      </c>
      <c r="Q1561" s="33">
        <f>SUM($O$12:O1561)</f>
        <v>1647.1252308350508</v>
      </c>
      <c r="R1561" s="33">
        <f t="shared" si="197"/>
        <v>1482.4127077515459</v>
      </c>
      <c r="S1561" s="33">
        <f t="shared" si="197"/>
        <v>1334.1714369763913</v>
      </c>
      <c r="T1561" s="33">
        <f t="shared" si="192"/>
        <v>4806.6735884777772</v>
      </c>
    </row>
    <row r="1562" spans="3:20" x14ac:dyDescent="0.3">
      <c r="C1562" s="31" t="s">
        <v>24</v>
      </c>
      <c r="D1562" s="31">
        <v>1550</v>
      </c>
      <c r="E1562" s="31">
        <v>73</v>
      </c>
      <c r="F1562" s="32">
        <v>92</v>
      </c>
      <c r="G1562" s="33">
        <f t="shared" si="198"/>
        <v>0.16666666666666705</v>
      </c>
      <c r="H1562" s="33">
        <f t="shared" si="199"/>
        <v>2.7777777777778165E-2</v>
      </c>
      <c r="I1562" s="33">
        <f t="shared" si="193"/>
        <v>25.555555555555554</v>
      </c>
      <c r="J1562" s="33">
        <f>'Data (2)'!$I$4*G1562</f>
        <v>176.66666666666706</v>
      </c>
      <c r="K1562" s="33">
        <f>('Data (2)'!$E$4*1.225*I1562^2)/2</f>
        <v>270.64814526944446</v>
      </c>
      <c r="L1562" s="33">
        <f>J1562+K1562+'Data (2)'!$G$4</f>
        <v>582.49661193611155</v>
      </c>
      <c r="M1562" s="33">
        <f t="shared" si="194"/>
        <v>14.886024527256183</v>
      </c>
      <c r="N1562" s="33">
        <f t="shared" si="195"/>
        <v>14.886024527256183</v>
      </c>
      <c r="O1562" s="34">
        <f t="shared" si="196"/>
        <v>0</v>
      </c>
      <c r="P1562" s="33">
        <f>SUM($N$12:N1562)</f>
        <v>6155.7310499814248</v>
      </c>
      <c r="Q1562" s="33">
        <f>SUM($O$12:O1562)</f>
        <v>1647.1252308350508</v>
      </c>
      <c r="R1562" s="33">
        <f t="shared" si="197"/>
        <v>1482.4127077515459</v>
      </c>
      <c r="S1562" s="33">
        <f t="shared" si="197"/>
        <v>1334.1714369763913</v>
      </c>
      <c r="T1562" s="33">
        <f t="shared" si="192"/>
        <v>4821.5596130050335</v>
      </c>
    </row>
    <row r="1563" spans="3:20" x14ac:dyDescent="0.3">
      <c r="C1563" s="31" t="s">
        <v>24</v>
      </c>
      <c r="D1563" s="31">
        <v>1551</v>
      </c>
      <c r="E1563" s="31">
        <v>74</v>
      </c>
      <c r="F1563" s="32">
        <v>92.7</v>
      </c>
      <c r="G1563" s="33">
        <f t="shared" si="198"/>
        <v>0.19444444444444522</v>
      </c>
      <c r="H1563" s="33">
        <f t="shared" si="199"/>
        <v>2.0833333333333134E-2</v>
      </c>
      <c r="I1563" s="33">
        <f t="shared" si="193"/>
        <v>25.75</v>
      </c>
      <c r="J1563" s="33">
        <f>'Data (2)'!$I$4*G1563</f>
        <v>206.11111111111194</v>
      </c>
      <c r="K1563" s="33">
        <f>('Data (2)'!$E$4*1.225*I1563^2)/2</f>
        <v>274.78237243176562</v>
      </c>
      <c r="L1563" s="33">
        <f>J1563+K1563+'Data (2)'!$G$4</f>
        <v>616.07528354287751</v>
      </c>
      <c r="M1563" s="33">
        <f t="shared" si="194"/>
        <v>15.863938551229095</v>
      </c>
      <c r="N1563" s="33">
        <f t="shared" si="195"/>
        <v>15.863938551229095</v>
      </c>
      <c r="O1563" s="34">
        <f t="shared" si="196"/>
        <v>0</v>
      </c>
      <c r="P1563" s="33">
        <f>SUM($N$12:N1563)</f>
        <v>6171.5949885326536</v>
      </c>
      <c r="Q1563" s="33">
        <f>SUM($O$12:O1563)</f>
        <v>1647.1252308350508</v>
      </c>
      <c r="R1563" s="33">
        <f t="shared" si="197"/>
        <v>1482.4127077515459</v>
      </c>
      <c r="S1563" s="33">
        <f t="shared" si="197"/>
        <v>1334.1714369763913</v>
      </c>
      <c r="T1563" s="33">
        <f t="shared" si="192"/>
        <v>4837.4235515562623</v>
      </c>
    </row>
    <row r="1564" spans="3:20" x14ac:dyDescent="0.3">
      <c r="C1564" s="31" t="s">
        <v>24</v>
      </c>
      <c r="D1564" s="31">
        <v>1552</v>
      </c>
      <c r="E1564" s="31">
        <v>75</v>
      </c>
      <c r="F1564" s="32">
        <v>93.4</v>
      </c>
      <c r="G1564" s="33">
        <f t="shared" si="198"/>
        <v>0.20833333333333331</v>
      </c>
      <c r="H1564" s="33">
        <f t="shared" si="199"/>
        <v>6.9444444444440451E-3</v>
      </c>
      <c r="I1564" s="33">
        <f t="shared" si="193"/>
        <v>25.944444444444446</v>
      </c>
      <c r="J1564" s="33">
        <f>'Data (2)'!$I$4*G1564</f>
        <v>220.83333333333331</v>
      </c>
      <c r="K1564" s="33">
        <f>('Data (2)'!$E$4*1.225*I1564^2)/2</f>
        <v>278.94793645400699</v>
      </c>
      <c r="L1564" s="33">
        <f>J1564+K1564+'Data (2)'!$G$4</f>
        <v>634.96306978734037</v>
      </c>
      <c r="M1564" s="33">
        <f t="shared" si="194"/>
        <v>16.473764088371553</v>
      </c>
      <c r="N1564" s="33">
        <f t="shared" si="195"/>
        <v>16.473764088371553</v>
      </c>
      <c r="O1564" s="34">
        <f t="shared" si="196"/>
        <v>0</v>
      </c>
      <c r="P1564" s="33">
        <f>SUM($N$12:N1564)</f>
        <v>6188.0687526210249</v>
      </c>
      <c r="Q1564" s="33">
        <f>SUM($O$12:O1564)</f>
        <v>1647.1252308350508</v>
      </c>
      <c r="R1564" s="33">
        <f t="shared" si="197"/>
        <v>1482.4127077515459</v>
      </c>
      <c r="S1564" s="33">
        <f t="shared" si="197"/>
        <v>1334.1714369763913</v>
      </c>
      <c r="T1564" s="33">
        <f t="shared" si="192"/>
        <v>4853.8973156446336</v>
      </c>
    </row>
    <row r="1565" spans="3:20" x14ac:dyDescent="0.3">
      <c r="C1565" s="31" t="s">
        <v>24</v>
      </c>
      <c r="D1565" s="31">
        <v>1553</v>
      </c>
      <c r="E1565" s="31">
        <v>76</v>
      </c>
      <c r="F1565" s="32">
        <v>94.2</v>
      </c>
      <c r="G1565" s="33">
        <f t="shared" si="198"/>
        <v>0.20833333333333331</v>
      </c>
      <c r="H1565" s="33">
        <f t="shared" si="199"/>
        <v>0</v>
      </c>
      <c r="I1565" s="33">
        <f t="shared" si="193"/>
        <v>26.166666666666668</v>
      </c>
      <c r="J1565" s="33">
        <f>'Data (2)'!$I$4*G1565</f>
        <v>220.83333333333331</v>
      </c>
      <c r="K1565" s="33">
        <f>('Data (2)'!$E$4*1.225*I1565^2)/2</f>
        <v>283.74695271606254</v>
      </c>
      <c r="L1565" s="33">
        <f>J1565+K1565+'Data (2)'!$G$4</f>
        <v>639.76208604939586</v>
      </c>
      <c r="M1565" s="33">
        <f t="shared" si="194"/>
        <v>16.74044125162586</v>
      </c>
      <c r="N1565" s="33">
        <f t="shared" si="195"/>
        <v>16.74044125162586</v>
      </c>
      <c r="O1565" s="34">
        <f t="shared" si="196"/>
        <v>0</v>
      </c>
      <c r="P1565" s="33">
        <f>SUM($N$12:N1565)</f>
        <v>6204.8091938726511</v>
      </c>
      <c r="Q1565" s="33">
        <f>SUM($O$12:O1565)</f>
        <v>1647.1252308350508</v>
      </c>
      <c r="R1565" s="33">
        <f t="shared" si="197"/>
        <v>1482.4127077515459</v>
      </c>
      <c r="S1565" s="33">
        <f t="shared" si="197"/>
        <v>1334.1714369763913</v>
      </c>
      <c r="T1565" s="33">
        <f t="shared" si="192"/>
        <v>4870.6377568962598</v>
      </c>
    </row>
    <row r="1566" spans="3:20" x14ac:dyDescent="0.3">
      <c r="C1566" s="31" t="s">
        <v>24</v>
      </c>
      <c r="D1566" s="31">
        <v>1554</v>
      </c>
      <c r="E1566" s="31">
        <v>77</v>
      </c>
      <c r="F1566" s="32">
        <v>94.9</v>
      </c>
      <c r="G1566" s="33">
        <f t="shared" si="198"/>
        <v>0.20833333333333331</v>
      </c>
      <c r="H1566" s="33">
        <f t="shared" si="199"/>
        <v>1.3888888888888104E-2</v>
      </c>
      <c r="I1566" s="33">
        <f t="shared" si="193"/>
        <v>26.361111111111111</v>
      </c>
      <c r="J1566" s="33">
        <f>'Data (2)'!$I$4*G1566</f>
        <v>220.83333333333331</v>
      </c>
      <c r="K1566" s="33">
        <f>('Data (2)'!$E$4*1.225*I1566^2)/2</f>
        <v>287.97966715241841</v>
      </c>
      <c r="L1566" s="33">
        <f>J1566+K1566+'Data (2)'!$G$4</f>
        <v>643.99480048575174</v>
      </c>
      <c r="M1566" s="33">
        <f t="shared" si="194"/>
        <v>16.976418490582731</v>
      </c>
      <c r="N1566" s="33">
        <f t="shared" si="195"/>
        <v>16.976418490582731</v>
      </c>
      <c r="O1566" s="34">
        <f t="shared" si="196"/>
        <v>0</v>
      </c>
      <c r="P1566" s="33">
        <f>SUM($N$12:N1566)</f>
        <v>6221.7856123632337</v>
      </c>
      <c r="Q1566" s="33">
        <f>SUM($O$12:O1566)</f>
        <v>1647.1252308350508</v>
      </c>
      <c r="R1566" s="33">
        <f t="shared" si="197"/>
        <v>1482.4127077515459</v>
      </c>
      <c r="S1566" s="33">
        <f t="shared" si="197"/>
        <v>1334.1714369763913</v>
      </c>
      <c r="T1566" s="33">
        <f t="shared" si="192"/>
        <v>4887.6141753868424</v>
      </c>
    </row>
    <row r="1567" spans="3:20" x14ac:dyDescent="0.3">
      <c r="C1567" s="31" t="s">
        <v>24</v>
      </c>
      <c r="D1567" s="31">
        <v>1555</v>
      </c>
      <c r="E1567" s="31">
        <v>78</v>
      </c>
      <c r="F1567" s="32">
        <v>95.7</v>
      </c>
      <c r="G1567" s="33">
        <f t="shared" si="198"/>
        <v>0.23611111111110952</v>
      </c>
      <c r="H1567" s="33">
        <f t="shared" si="199"/>
        <v>3.4722222222222238E-2</v>
      </c>
      <c r="I1567" s="33">
        <f t="shared" si="193"/>
        <v>26.583333333333332</v>
      </c>
      <c r="J1567" s="33">
        <f>'Data (2)'!$I$4*G1567</f>
        <v>250.27777777777609</v>
      </c>
      <c r="K1567" s="33">
        <f>('Data (2)'!$E$4*1.225*I1567^2)/2</f>
        <v>292.85542674489062</v>
      </c>
      <c r="L1567" s="33">
        <f>J1567+K1567+'Data (2)'!$G$4</f>
        <v>678.31500452266664</v>
      </c>
      <c r="M1567" s="33">
        <f t="shared" si="194"/>
        <v>18.031873870227557</v>
      </c>
      <c r="N1567" s="33">
        <f t="shared" si="195"/>
        <v>18.031873870227557</v>
      </c>
      <c r="O1567" s="34">
        <f t="shared" si="196"/>
        <v>0</v>
      </c>
      <c r="P1567" s="33">
        <f>SUM($N$12:N1567)</f>
        <v>6239.8174862334608</v>
      </c>
      <c r="Q1567" s="33">
        <f>SUM($O$12:O1567)</f>
        <v>1647.1252308350508</v>
      </c>
      <c r="R1567" s="33">
        <f t="shared" si="197"/>
        <v>1482.4127077515459</v>
      </c>
      <c r="S1567" s="33">
        <f t="shared" si="197"/>
        <v>1334.1714369763913</v>
      </c>
      <c r="T1567" s="33">
        <f t="shared" si="192"/>
        <v>4905.6460492570695</v>
      </c>
    </row>
    <row r="1568" spans="3:20" x14ac:dyDescent="0.3">
      <c r="C1568" s="31" t="s">
        <v>24</v>
      </c>
      <c r="D1568" s="31">
        <v>1556</v>
      </c>
      <c r="E1568" s="31">
        <v>79</v>
      </c>
      <c r="F1568" s="32">
        <v>96.6</v>
      </c>
      <c r="G1568" s="33">
        <f t="shared" si="198"/>
        <v>0.27777777777777779</v>
      </c>
      <c r="H1568" s="33">
        <f t="shared" si="199"/>
        <v>4.1666666666668253E-2</v>
      </c>
      <c r="I1568" s="33">
        <f t="shared" si="193"/>
        <v>26.833333333333332</v>
      </c>
      <c r="J1568" s="33">
        <f>'Data (2)'!$I$4*G1568</f>
        <v>294.44444444444446</v>
      </c>
      <c r="K1568" s="33">
        <f>('Data (2)'!$E$4*1.225*I1568^2)/2</f>
        <v>298.38958015956251</v>
      </c>
      <c r="L1568" s="33">
        <f>J1568+K1568+'Data (2)'!$G$4</f>
        <v>728.01582460400709</v>
      </c>
      <c r="M1568" s="33">
        <f t="shared" si="194"/>
        <v>19.535091293540855</v>
      </c>
      <c r="N1568" s="33">
        <f t="shared" si="195"/>
        <v>19.535091293540855</v>
      </c>
      <c r="O1568" s="34">
        <f t="shared" si="196"/>
        <v>0</v>
      </c>
      <c r="P1568" s="33">
        <f>SUM($N$12:N1568)</f>
        <v>6259.3525775270018</v>
      </c>
      <c r="Q1568" s="33">
        <f>SUM($O$12:O1568)</f>
        <v>1647.1252308350508</v>
      </c>
      <c r="R1568" s="33">
        <f t="shared" si="197"/>
        <v>1482.4127077515459</v>
      </c>
      <c r="S1568" s="33">
        <f t="shared" si="197"/>
        <v>1334.1714369763913</v>
      </c>
      <c r="T1568" s="33">
        <f t="shared" si="192"/>
        <v>4925.1811405506105</v>
      </c>
    </row>
    <row r="1569" spans="3:20" x14ac:dyDescent="0.3">
      <c r="C1569" s="31" t="s">
        <v>24</v>
      </c>
      <c r="D1569" s="31">
        <v>1557</v>
      </c>
      <c r="E1569" s="31">
        <v>80</v>
      </c>
      <c r="F1569" s="32">
        <v>97.7</v>
      </c>
      <c r="G1569" s="33">
        <f t="shared" si="198"/>
        <v>0.31944444444444603</v>
      </c>
      <c r="H1569" s="33">
        <f t="shared" si="199"/>
        <v>4.8611111111111299E-2</v>
      </c>
      <c r="I1569" s="33">
        <f t="shared" si="193"/>
        <v>27.138888888888889</v>
      </c>
      <c r="J1569" s="33">
        <f>'Data (2)'!$I$4*G1569</f>
        <v>338.61111111111279</v>
      </c>
      <c r="K1569" s="33">
        <f>('Data (2)'!$E$4*1.225*I1569^2)/2</f>
        <v>305.22389349704343</v>
      </c>
      <c r="L1569" s="33">
        <f>J1569+K1569+'Data (2)'!$G$4</f>
        <v>779.01680460815624</v>
      </c>
      <c r="M1569" s="33">
        <f t="shared" si="194"/>
        <v>21.141650502838019</v>
      </c>
      <c r="N1569" s="33">
        <f t="shared" si="195"/>
        <v>21.141650502838019</v>
      </c>
      <c r="O1569" s="34">
        <f t="shared" si="196"/>
        <v>0</v>
      </c>
      <c r="P1569" s="33">
        <f>SUM($N$12:N1569)</f>
        <v>6280.4942280298401</v>
      </c>
      <c r="Q1569" s="33">
        <f>SUM($O$12:O1569)</f>
        <v>1647.1252308350508</v>
      </c>
      <c r="R1569" s="33">
        <f t="shared" si="197"/>
        <v>1482.4127077515459</v>
      </c>
      <c r="S1569" s="33">
        <f t="shared" si="197"/>
        <v>1334.1714369763913</v>
      </c>
      <c r="T1569" s="33">
        <f t="shared" si="192"/>
        <v>4946.3227910534488</v>
      </c>
    </row>
    <row r="1570" spans="3:20" x14ac:dyDescent="0.3">
      <c r="C1570" s="31" t="s">
        <v>24</v>
      </c>
      <c r="D1570" s="31">
        <v>1558</v>
      </c>
      <c r="E1570" s="31">
        <v>81</v>
      </c>
      <c r="F1570" s="32">
        <v>98.9</v>
      </c>
      <c r="G1570" s="33">
        <f t="shared" si="198"/>
        <v>0.37500000000000039</v>
      </c>
      <c r="H1570" s="33">
        <f t="shared" si="199"/>
        <v>5.5555555555554359E-2</v>
      </c>
      <c r="I1570" s="33">
        <f t="shared" si="193"/>
        <v>27.472222222222221</v>
      </c>
      <c r="J1570" s="33">
        <f>'Data (2)'!$I$4*G1570</f>
        <v>397.5000000000004</v>
      </c>
      <c r="K1570" s="33">
        <f>('Data (2)'!$E$4*1.225*I1570^2)/2</f>
        <v>312.7677628770017</v>
      </c>
      <c r="L1570" s="33">
        <f>J1570+K1570+'Data (2)'!$G$4</f>
        <v>845.44956287700211</v>
      </c>
      <c r="M1570" s="33">
        <f t="shared" si="194"/>
        <v>23.226378269037639</v>
      </c>
      <c r="N1570" s="33">
        <f t="shared" si="195"/>
        <v>23.226378269037639</v>
      </c>
      <c r="O1570" s="34">
        <f t="shared" si="196"/>
        <v>0</v>
      </c>
      <c r="P1570" s="33">
        <f>SUM($N$12:N1570)</f>
        <v>6303.720606298878</v>
      </c>
      <c r="Q1570" s="33">
        <f>SUM($O$12:O1570)</f>
        <v>1647.1252308350508</v>
      </c>
      <c r="R1570" s="33">
        <f t="shared" si="197"/>
        <v>1482.4127077515459</v>
      </c>
      <c r="S1570" s="33">
        <f t="shared" si="197"/>
        <v>1334.1714369763913</v>
      </c>
      <c r="T1570" s="33">
        <f t="shared" si="192"/>
        <v>4969.5491693224867</v>
      </c>
    </row>
    <row r="1571" spans="3:20" x14ac:dyDescent="0.3">
      <c r="C1571" s="31" t="s">
        <v>24</v>
      </c>
      <c r="D1571" s="31">
        <v>1559</v>
      </c>
      <c r="E1571" s="31">
        <v>82</v>
      </c>
      <c r="F1571" s="32">
        <v>100.4</v>
      </c>
      <c r="G1571" s="33">
        <f t="shared" si="198"/>
        <v>0.43055555555555475</v>
      </c>
      <c r="H1571" s="33">
        <f t="shared" si="199"/>
        <v>3.4722222222221238E-2</v>
      </c>
      <c r="I1571" s="33">
        <f t="shared" si="193"/>
        <v>27.888888888888889</v>
      </c>
      <c r="J1571" s="33">
        <f>'Data (2)'!$I$4*G1571</f>
        <v>456.388888888888</v>
      </c>
      <c r="K1571" s="33">
        <f>('Data (2)'!$E$4*1.225*I1571^2)/2</f>
        <v>322.32710397202783</v>
      </c>
      <c r="L1571" s="33">
        <f>J1571+K1571+'Data (2)'!$G$4</f>
        <v>913.89779286091584</v>
      </c>
      <c r="M1571" s="33">
        <f t="shared" si="194"/>
        <v>25.487594000898877</v>
      </c>
      <c r="N1571" s="33">
        <f t="shared" si="195"/>
        <v>25.487594000898877</v>
      </c>
      <c r="O1571" s="34">
        <f t="shared" si="196"/>
        <v>0</v>
      </c>
      <c r="P1571" s="33">
        <f>SUM($N$12:N1571)</f>
        <v>6329.2082002997768</v>
      </c>
      <c r="Q1571" s="33">
        <f>SUM($O$12:O1571)</f>
        <v>1647.1252308350508</v>
      </c>
      <c r="R1571" s="33">
        <f t="shared" si="197"/>
        <v>1482.4127077515459</v>
      </c>
      <c r="S1571" s="33">
        <f t="shared" si="197"/>
        <v>1334.1714369763913</v>
      </c>
      <c r="T1571" s="33">
        <f t="shared" si="192"/>
        <v>4995.0367633233855</v>
      </c>
    </row>
    <row r="1572" spans="3:20" x14ac:dyDescent="0.3">
      <c r="C1572" s="31" t="s">
        <v>24</v>
      </c>
      <c r="D1572" s="31">
        <v>1560</v>
      </c>
      <c r="E1572" s="31">
        <v>83</v>
      </c>
      <c r="F1572" s="32">
        <v>102</v>
      </c>
      <c r="G1572" s="33">
        <f t="shared" si="198"/>
        <v>0.44444444444444287</v>
      </c>
      <c r="H1572" s="33">
        <f t="shared" si="199"/>
        <v>6.9444444444450304E-3</v>
      </c>
      <c r="I1572" s="33">
        <f t="shared" si="193"/>
        <v>28.333333333333332</v>
      </c>
      <c r="J1572" s="33">
        <f>'Data (2)'!$I$4*G1572</f>
        <v>471.11111111110944</v>
      </c>
      <c r="K1572" s="33">
        <f>('Data (2)'!$E$4*1.225*I1572^2)/2</f>
        <v>332.68233735625</v>
      </c>
      <c r="L1572" s="33">
        <f>J1572+K1572+'Data (2)'!$G$4</f>
        <v>938.97524846735951</v>
      </c>
      <c r="M1572" s="33">
        <f t="shared" si="194"/>
        <v>26.604298706575182</v>
      </c>
      <c r="N1572" s="33">
        <f t="shared" si="195"/>
        <v>26.604298706575182</v>
      </c>
      <c r="O1572" s="34">
        <f t="shared" si="196"/>
        <v>0</v>
      </c>
      <c r="P1572" s="33">
        <f>SUM($N$12:N1572)</f>
        <v>6355.8124990063516</v>
      </c>
      <c r="Q1572" s="33">
        <f>SUM($O$12:O1572)</f>
        <v>1647.1252308350508</v>
      </c>
      <c r="R1572" s="33">
        <f t="shared" si="197"/>
        <v>1482.4127077515459</v>
      </c>
      <c r="S1572" s="33">
        <f t="shared" si="197"/>
        <v>1334.1714369763913</v>
      </c>
      <c r="T1572" s="33">
        <f t="shared" si="192"/>
        <v>5021.6410620299603</v>
      </c>
    </row>
    <row r="1573" spans="3:20" x14ac:dyDescent="0.3">
      <c r="C1573" s="31" t="s">
        <v>24</v>
      </c>
      <c r="D1573" s="31">
        <v>1561</v>
      </c>
      <c r="E1573" s="31">
        <v>84</v>
      </c>
      <c r="F1573" s="32">
        <v>103.6</v>
      </c>
      <c r="G1573" s="33">
        <f t="shared" si="198"/>
        <v>0.44444444444444481</v>
      </c>
      <c r="H1573" s="33">
        <f t="shared" si="199"/>
        <v>9.7144514654701197E-16</v>
      </c>
      <c r="I1573" s="33">
        <f t="shared" si="193"/>
        <v>28.777777777777775</v>
      </c>
      <c r="J1573" s="33">
        <f>'Data (2)'!$I$4*G1573</f>
        <v>471.11111111111148</v>
      </c>
      <c r="K1573" s="33">
        <f>('Data (2)'!$E$4*1.225*I1573^2)/2</f>
        <v>343.20128984536103</v>
      </c>
      <c r="L1573" s="33">
        <f>J1573+K1573+'Data (2)'!$G$4</f>
        <v>949.49420095647247</v>
      </c>
      <c r="M1573" s="33">
        <f t="shared" si="194"/>
        <v>27.324333116414039</v>
      </c>
      <c r="N1573" s="33">
        <f t="shared" si="195"/>
        <v>27.324333116414039</v>
      </c>
      <c r="O1573" s="34">
        <f t="shared" si="196"/>
        <v>0</v>
      </c>
      <c r="P1573" s="33">
        <f>SUM($N$12:N1573)</f>
        <v>6383.1368321227656</v>
      </c>
      <c r="Q1573" s="33">
        <f>SUM($O$12:O1573)</f>
        <v>1647.1252308350508</v>
      </c>
      <c r="R1573" s="33">
        <f t="shared" si="197"/>
        <v>1482.4127077515459</v>
      </c>
      <c r="S1573" s="33">
        <f t="shared" si="197"/>
        <v>1334.1714369763913</v>
      </c>
      <c r="T1573" s="33">
        <f t="shared" si="192"/>
        <v>5048.9653951463742</v>
      </c>
    </row>
    <row r="1574" spans="3:20" x14ac:dyDescent="0.3">
      <c r="C1574" s="31" t="s">
        <v>24</v>
      </c>
      <c r="D1574" s="31">
        <v>1562</v>
      </c>
      <c r="E1574" s="31">
        <v>85</v>
      </c>
      <c r="F1574" s="32">
        <v>105.2</v>
      </c>
      <c r="G1574" s="33">
        <f t="shared" si="198"/>
        <v>0.44444444444444481</v>
      </c>
      <c r="H1574" s="33">
        <f t="shared" si="199"/>
        <v>6.944444444444059E-3</v>
      </c>
      <c r="I1574" s="33">
        <f t="shared" si="193"/>
        <v>29.222222222222221</v>
      </c>
      <c r="J1574" s="33">
        <f>'Data (2)'!$I$4*G1574</f>
        <v>471.11111111111148</v>
      </c>
      <c r="K1574" s="33">
        <f>('Data (2)'!$E$4*1.225*I1574^2)/2</f>
        <v>353.88396143936114</v>
      </c>
      <c r="L1574" s="33">
        <f>J1574+K1574+'Data (2)'!$G$4</f>
        <v>960.17687255047258</v>
      </c>
      <c r="M1574" s="33">
        <f t="shared" si="194"/>
        <v>28.058501942308251</v>
      </c>
      <c r="N1574" s="33">
        <f t="shared" si="195"/>
        <v>28.058501942308251</v>
      </c>
      <c r="O1574" s="34">
        <f t="shared" si="196"/>
        <v>0</v>
      </c>
      <c r="P1574" s="33">
        <f>SUM($N$12:N1574)</f>
        <v>6411.1953340650734</v>
      </c>
      <c r="Q1574" s="33">
        <f>SUM($O$12:O1574)</f>
        <v>1647.1252308350508</v>
      </c>
      <c r="R1574" s="33">
        <f t="shared" si="197"/>
        <v>1482.4127077515459</v>
      </c>
      <c r="S1574" s="33">
        <f t="shared" si="197"/>
        <v>1334.1714369763913</v>
      </c>
      <c r="T1574" s="33">
        <f t="shared" si="192"/>
        <v>5077.0238970886821</v>
      </c>
    </row>
    <row r="1575" spans="3:20" x14ac:dyDescent="0.3">
      <c r="C1575" s="31" t="s">
        <v>24</v>
      </c>
      <c r="D1575" s="31">
        <v>1563</v>
      </c>
      <c r="E1575" s="31">
        <v>86</v>
      </c>
      <c r="F1575" s="32">
        <v>106.8</v>
      </c>
      <c r="G1575" s="33">
        <f t="shared" si="198"/>
        <v>0.45833333333333293</v>
      </c>
      <c r="H1575" s="33">
        <f t="shared" si="199"/>
        <v>1.3888888888889089E-2</v>
      </c>
      <c r="I1575" s="33">
        <f t="shared" si="193"/>
        <v>29.666666666666664</v>
      </c>
      <c r="J1575" s="33">
        <f>'Data (2)'!$I$4*G1575</f>
        <v>485.83333333333292</v>
      </c>
      <c r="K1575" s="33">
        <f>('Data (2)'!$E$4*1.225*I1575^2)/2</f>
        <v>364.73035213825</v>
      </c>
      <c r="L1575" s="33">
        <f>J1575+K1575+'Data (2)'!$G$4</f>
        <v>985.74548547158292</v>
      </c>
      <c r="M1575" s="33">
        <f t="shared" si="194"/>
        <v>29.243782735656957</v>
      </c>
      <c r="N1575" s="33">
        <f t="shared" si="195"/>
        <v>29.243782735656957</v>
      </c>
      <c r="O1575" s="34">
        <f t="shared" si="196"/>
        <v>0</v>
      </c>
      <c r="P1575" s="33">
        <f>SUM($N$12:N1575)</f>
        <v>6440.4391168007305</v>
      </c>
      <c r="Q1575" s="33">
        <f>SUM($O$12:O1575)</f>
        <v>1647.1252308350508</v>
      </c>
      <c r="R1575" s="33">
        <f t="shared" si="197"/>
        <v>1482.4127077515459</v>
      </c>
      <c r="S1575" s="33">
        <f t="shared" si="197"/>
        <v>1334.1714369763913</v>
      </c>
      <c r="T1575" s="33">
        <f t="shared" si="192"/>
        <v>5106.2676798243392</v>
      </c>
    </row>
    <row r="1576" spans="3:20" x14ac:dyDescent="0.3">
      <c r="C1576" s="31" t="s">
        <v>24</v>
      </c>
      <c r="D1576" s="31">
        <v>1564</v>
      </c>
      <c r="E1576" s="31">
        <v>87</v>
      </c>
      <c r="F1576" s="32">
        <v>108.5</v>
      </c>
      <c r="G1576" s="33">
        <f t="shared" si="198"/>
        <v>0.47222222222222299</v>
      </c>
      <c r="H1576" s="33">
        <f t="shared" si="199"/>
        <v>6.9444444444450304E-3</v>
      </c>
      <c r="I1576" s="33">
        <f t="shared" si="193"/>
        <v>30.138888888888889</v>
      </c>
      <c r="J1576" s="33">
        <f>'Data (2)'!$I$4*G1576</f>
        <v>500.55555555555634</v>
      </c>
      <c r="K1576" s="33">
        <f>('Data (2)'!$E$4*1.225*I1576^2)/2</f>
        <v>376.43402979066843</v>
      </c>
      <c r="L1576" s="33">
        <f>J1576+K1576+'Data (2)'!$G$4</f>
        <v>1012.1713853462247</v>
      </c>
      <c r="M1576" s="33">
        <f t="shared" si="194"/>
        <v>30.505720919462608</v>
      </c>
      <c r="N1576" s="33">
        <f t="shared" si="195"/>
        <v>30.505720919462608</v>
      </c>
      <c r="O1576" s="34">
        <f t="shared" si="196"/>
        <v>0</v>
      </c>
      <c r="P1576" s="33">
        <f>SUM($N$12:N1576)</f>
        <v>6470.9448377201934</v>
      </c>
      <c r="Q1576" s="33">
        <f>SUM($O$12:O1576)</f>
        <v>1647.1252308350508</v>
      </c>
      <c r="R1576" s="33">
        <f t="shared" si="197"/>
        <v>1482.4127077515459</v>
      </c>
      <c r="S1576" s="33">
        <f t="shared" si="197"/>
        <v>1334.1714369763913</v>
      </c>
      <c r="T1576" s="33">
        <f t="shared" si="192"/>
        <v>5136.7734007438021</v>
      </c>
    </row>
    <row r="1577" spans="3:20" x14ac:dyDescent="0.3">
      <c r="C1577" s="31" t="s">
        <v>24</v>
      </c>
      <c r="D1577" s="31">
        <v>1565</v>
      </c>
      <c r="E1577" s="31">
        <v>88</v>
      </c>
      <c r="F1577" s="32">
        <v>110.2</v>
      </c>
      <c r="G1577" s="33">
        <f t="shared" si="198"/>
        <v>0.47222222222222299</v>
      </c>
      <c r="H1577" s="33">
        <f t="shared" si="199"/>
        <v>6.944444444444059E-3</v>
      </c>
      <c r="I1577" s="33">
        <f t="shared" si="193"/>
        <v>30.611111111111111</v>
      </c>
      <c r="J1577" s="33">
        <f>'Data (2)'!$I$4*G1577</f>
        <v>500.55555555555634</v>
      </c>
      <c r="K1577" s="33">
        <f>('Data (2)'!$E$4*1.225*I1577^2)/2</f>
        <v>388.32253096384028</v>
      </c>
      <c r="L1577" s="33">
        <f>J1577+K1577+'Data (2)'!$G$4</f>
        <v>1024.0598865193967</v>
      </c>
      <c r="M1577" s="33">
        <f t="shared" si="194"/>
        <v>31.347610970677088</v>
      </c>
      <c r="N1577" s="33">
        <f t="shared" si="195"/>
        <v>31.347610970677088</v>
      </c>
      <c r="O1577" s="34">
        <f t="shared" si="196"/>
        <v>0</v>
      </c>
      <c r="P1577" s="33">
        <f>SUM($N$12:N1577)</f>
        <v>6502.2924486908705</v>
      </c>
      <c r="Q1577" s="33">
        <f>SUM($O$12:O1577)</f>
        <v>1647.1252308350508</v>
      </c>
      <c r="R1577" s="33">
        <f t="shared" si="197"/>
        <v>1482.4127077515459</v>
      </c>
      <c r="S1577" s="33">
        <f t="shared" si="197"/>
        <v>1334.1714369763913</v>
      </c>
      <c r="T1577" s="33">
        <f t="shared" si="192"/>
        <v>5168.1210117144792</v>
      </c>
    </row>
    <row r="1578" spans="3:20" x14ac:dyDescent="0.3">
      <c r="C1578" s="31" t="s">
        <v>24</v>
      </c>
      <c r="D1578" s="31">
        <v>1566</v>
      </c>
      <c r="E1578" s="31">
        <v>89</v>
      </c>
      <c r="F1578" s="32">
        <v>111.9</v>
      </c>
      <c r="G1578" s="33">
        <f t="shared" si="198"/>
        <v>0.4861111111111111</v>
      </c>
      <c r="H1578" s="33">
        <f t="shared" si="199"/>
        <v>-9.7144514654701197E-16</v>
      </c>
      <c r="I1578" s="33">
        <f t="shared" si="193"/>
        <v>31.083333333333336</v>
      </c>
      <c r="J1578" s="33">
        <f>'Data (2)'!$I$4*G1578</f>
        <v>515.27777777777771</v>
      </c>
      <c r="K1578" s="33">
        <f>('Data (2)'!$E$4*1.225*I1578^2)/2</f>
        <v>400.39585565776576</v>
      </c>
      <c r="L1578" s="33">
        <f>J1578+K1578+'Data (2)'!$G$4</f>
        <v>1050.8554334355435</v>
      </c>
      <c r="M1578" s="33">
        <f t="shared" si="194"/>
        <v>32.664089722621483</v>
      </c>
      <c r="N1578" s="33">
        <f t="shared" si="195"/>
        <v>32.664089722621483</v>
      </c>
      <c r="O1578" s="34">
        <f t="shared" si="196"/>
        <v>0</v>
      </c>
      <c r="P1578" s="33">
        <f>SUM($N$12:N1578)</f>
        <v>6534.9565384134921</v>
      </c>
      <c r="Q1578" s="33">
        <f>SUM($O$12:O1578)</f>
        <v>1647.1252308350508</v>
      </c>
      <c r="R1578" s="33">
        <f t="shared" si="197"/>
        <v>1482.4127077515459</v>
      </c>
      <c r="S1578" s="33">
        <f t="shared" si="197"/>
        <v>1334.1714369763913</v>
      </c>
      <c r="T1578" s="33">
        <f t="shared" si="192"/>
        <v>5200.7851014371008</v>
      </c>
    </row>
    <row r="1579" spans="3:20" x14ac:dyDescent="0.3">
      <c r="C1579" s="31" t="s">
        <v>24</v>
      </c>
      <c r="D1579" s="31">
        <v>1567</v>
      </c>
      <c r="E1579" s="31">
        <v>90</v>
      </c>
      <c r="F1579" s="32">
        <v>113.7</v>
      </c>
      <c r="G1579" s="33">
        <f t="shared" si="198"/>
        <v>0.47222222222222104</v>
      </c>
      <c r="H1579" s="33">
        <f t="shared" si="199"/>
        <v>-2.7777777777778179E-2</v>
      </c>
      <c r="I1579" s="33">
        <f t="shared" si="193"/>
        <v>31.583333333333332</v>
      </c>
      <c r="J1579" s="33">
        <f>'Data (2)'!$I$4*G1579</f>
        <v>500.55555555555429</v>
      </c>
      <c r="K1579" s="33">
        <f>('Data (2)'!$E$4*1.225*I1579^2)/2</f>
        <v>413.38082716426561</v>
      </c>
      <c r="L1579" s="33">
        <f>J1579+K1579+'Data (2)'!$G$4</f>
        <v>1049.11818271982</v>
      </c>
      <c r="M1579" s="33">
        <f t="shared" si="194"/>
        <v>33.134649270900979</v>
      </c>
      <c r="N1579" s="33">
        <f t="shared" si="195"/>
        <v>33.134649270900979</v>
      </c>
      <c r="O1579" s="34">
        <f t="shared" si="196"/>
        <v>0</v>
      </c>
      <c r="P1579" s="33">
        <f>SUM($N$12:N1579)</f>
        <v>6568.0911876843929</v>
      </c>
      <c r="Q1579" s="33">
        <f>SUM($O$12:O1579)</f>
        <v>1647.1252308350508</v>
      </c>
      <c r="R1579" s="33">
        <f t="shared" si="197"/>
        <v>1482.4127077515459</v>
      </c>
      <c r="S1579" s="33">
        <f t="shared" si="197"/>
        <v>1334.1714369763913</v>
      </c>
      <c r="T1579" s="33">
        <f t="shared" si="192"/>
        <v>5233.9197507080016</v>
      </c>
    </row>
    <row r="1580" spans="3:20" x14ac:dyDescent="0.3">
      <c r="C1580" s="31" t="s">
        <v>24</v>
      </c>
      <c r="D1580" s="31">
        <v>1568</v>
      </c>
      <c r="E1580" s="31">
        <v>91</v>
      </c>
      <c r="F1580" s="32">
        <v>115.3</v>
      </c>
      <c r="G1580" s="33">
        <f t="shared" si="198"/>
        <v>0.43055555555555475</v>
      </c>
      <c r="H1580" s="33">
        <f t="shared" si="199"/>
        <v>-3.4722222222221238E-2</v>
      </c>
      <c r="I1580" s="33">
        <f t="shared" si="193"/>
        <v>32.027777777777779</v>
      </c>
      <c r="J1580" s="33">
        <f>'Data (2)'!$I$4*G1580</f>
        <v>456.388888888888</v>
      </c>
      <c r="K1580" s="33">
        <f>('Data (2)'!$E$4*1.225*I1580^2)/2</f>
        <v>425.0969756078768</v>
      </c>
      <c r="L1580" s="33">
        <f>J1580+K1580+'Data (2)'!$G$4</f>
        <v>1016.6676644967649</v>
      </c>
      <c r="M1580" s="33">
        <f t="shared" si="194"/>
        <v>32.561606032354717</v>
      </c>
      <c r="N1580" s="33">
        <f t="shared" si="195"/>
        <v>32.561606032354717</v>
      </c>
      <c r="O1580" s="34">
        <f t="shared" si="196"/>
        <v>0</v>
      </c>
      <c r="P1580" s="33">
        <f>SUM($N$12:N1580)</f>
        <v>6600.6527937167475</v>
      </c>
      <c r="Q1580" s="33">
        <f>SUM($O$12:O1580)</f>
        <v>1647.1252308350508</v>
      </c>
      <c r="R1580" s="33">
        <f t="shared" si="197"/>
        <v>1482.4127077515459</v>
      </c>
      <c r="S1580" s="33">
        <f t="shared" si="197"/>
        <v>1334.1714369763913</v>
      </c>
      <c r="T1580" s="33">
        <f t="shared" si="192"/>
        <v>5266.4813567403562</v>
      </c>
    </row>
    <row r="1581" spans="3:20" x14ac:dyDescent="0.3">
      <c r="C1581" s="31" t="s">
        <v>24</v>
      </c>
      <c r="D1581" s="31">
        <v>1569</v>
      </c>
      <c r="E1581" s="31">
        <v>92</v>
      </c>
      <c r="F1581" s="32">
        <v>116.8</v>
      </c>
      <c r="G1581" s="33">
        <f t="shared" si="198"/>
        <v>0.40277777777777857</v>
      </c>
      <c r="H1581" s="33">
        <f t="shared" si="199"/>
        <v>-2.7777777777777179E-2</v>
      </c>
      <c r="I1581" s="33">
        <f t="shared" si="193"/>
        <v>32.444444444444443</v>
      </c>
      <c r="J1581" s="33">
        <f>'Data (2)'!$I$4*G1581</f>
        <v>426.94444444444525</v>
      </c>
      <c r="K1581" s="33">
        <f>('Data (2)'!$E$4*1.225*I1581^2)/2</f>
        <v>436.22955497644443</v>
      </c>
      <c r="L1581" s="33">
        <f>J1581+K1581+'Data (2)'!$G$4</f>
        <v>998.35579942088975</v>
      </c>
      <c r="M1581" s="33">
        <f t="shared" si="194"/>
        <v>32.391099270099978</v>
      </c>
      <c r="N1581" s="33">
        <f t="shared" si="195"/>
        <v>32.391099270099978</v>
      </c>
      <c r="O1581" s="34">
        <f t="shared" si="196"/>
        <v>0</v>
      </c>
      <c r="P1581" s="33">
        <f>SUM($N$12:N1581)</f>
        <v>6633.0438929868478</v>
      </c>
      <c r="Q1581" s="33">
        <f>SUM($O$12:O1581)</f>
        <v>1647.1252308350508</v>
      </c>
      <c r="R1581" s="33">
        <f t="shared" si="197"/>
        <v>1482.4127077515459</v>
      </c>
      <c r="S1581" s="33">
        <f t="shared" si="197"/>
        <v>1334.1714369763913</v>
      </c>
      <c r="T1581" s="33">
        <f t="shared" si="192"/>
        <v>5298.8724560104565</v>
      </c>
    </row>
    <row r="1582" spans="3:20" x14ac:dyDescent="0.3">
      <c r="C1582" s="31" t="s">
        <v>24</v>
      </c>
      <c r="D1582" s="31">
        <v>1570</v>
      </c>
      <c r="E1582" s="31">
        <v>93</v>
      </c>
      <c r="F1582" s="32">
        <v>118.2</v>
      </c>
      <c r="G1582" s="33">
        <f t="shared" si="198"/>
        <v>0.37500000000000039</v>
      </c>
      <c r="H1582" s="33">
        <f t="shared" si="199"/>
        <v>-2.7777777777778179E-2</v>
      </c>
      <c r="I1582" s="33">
        <f t="shared" si="193"/>
        <v>32.833333333333336</v>
      </c>
      <c r="J1582" s="33">
        <f>'Data (2)'!$I$4*G1582</f>
        <v>397.5000000000004</v>
      </c>
      <c r="K1582" s="33">
        <f>('Data (2)'!$E$4*1.225*I1582^2)/2</f>
        <v>446.74978652106256</v>
      </c>
      <c r="L1582" s="33">
        <f>J1582+K1582+'Data (2)'!$G$4</f>
        <v>979.43158652106308</v>
      </c>
      <c r="M1582" s="33">
        <f t="shared" si="194"/>
        <v>32.15800375744157</v>
      </c>
      <c r="N1582" s="33">
        <f t="shared" si="195"/>
        <v>32.15800375744157</v>
      </c>
      <c r="O1582" s="34">
        <f t="shared" si="196"/>
        <v>0</v>
      </c>
      <c r="P1582" s="33">
        <f>SUM($N$12:N1582)</f>
        <v>6665.2018967442891</v>
      </c>
      <c r="Q1582" s="33">
        <f>SUM($O$12:O1582)</f>
        <v>1647.1252308350508</v>
      </c>
      <c r="R1582" s="33">
        <f t="shared" si="197"/>
        <v>1482.4127077515459</v>
      </c>
      <c r="S1582" s="33">
        <f t="shared" si="197"/>
        <v>1334.1714369763913</v>
      </c>
      <c r="T1582" s="33">
        <f t="shared" si="192"/>
        <v>5331.0304597678978</v>
      </c>
    </row>
    <row r="1583" spans="3:20" x14ac:dyDescent="0.3">
      <c r="C1583" s="31" t="s">
        <v>24</v>
      </c>
      <c r="D1583" s="31">
        <v>1571</v>
      </c>
      <c r="E1583" s="31">
        <v>94</v>
      </c>
      <c r="F1583" s="32">
        <v>119.5</v>
      </c>
      <c r="G1583" s="33">
        <f t="shared" si="198"/>
        <v>0.34722222222222221</v>
      </c>
      <c r="H1583" s="33">
        <f t="shared" si="199"/>
        <v>-2.7777777777778179E-2</v>
      </c>
      <c r="I1583" s="33">
        <f t="shared" si="193"/>
        <v>33.194444444444443</v>
      </c>
      <c r="J1583" s="33">
        <f>'Data (2)'!$I$4*G1583</f>
        <v>368.05555555555554</v>
      </c>
      <c r="K1583" s="33">
        <f>('Data (2)'!$E$4*1.225*I1583^2)/2</f>
        <v>456.63081007608508</v>
      </c>
      <c r="L1583" s="33">
        <f>J1583+K1583+'Data (2)'!$G$4</f>
        <v>959.86816563164075</v>
      </c>
      <c r="M1583" s="33">
        <f t="shared" si="194"/>
        <v>31.862290498050296</v>
      </c>
      <c r="N1583" s="33">
        <f t="shared" si="195"/>
        <v>31.862290498050296</v>
      </c>
      <c r="O1583" s="34">
        <f t="shared" si="196"/>
        <v>0</v>
      </c>
      <c r="P1583" s="33">
        <f>SUM($N$12:N1583)</f>
        <v>6697.0641872423394</v>
      </c>
      <c r="Q1583" s="33">
        <f>SUM($O$12:O1583)</f>
        <v>1647.1252308350508</v>
      </c>
      <c r="R1583" s="33">
        <f t="shared" si="197"/>
        <v>1482.4127077515459</v>
      </c>
      <c r="S1583" s="33">
        <f t="shared" si="197"/>
        <v>1334.1714369763913</v>
      </c>
      <c r="T1583" s="33">
        <f t="shared" si="192"/>
        <v>5362.8927502659481</v>
      </c>
    </row>
    <row r="1584" spans="3:20" x14ac:dyDescent="0.3">
      <c r="C1584" s="31" t="s">
        <v>24</v>
      </c>
      <c r="D1584" s="31">
        <v>1572</v>
      </c>
      <c r="E1584" s="31">
        <v>95</v>
      </c>
      <c r="F1584" s="32">
        <v>120.7</v>
      </c>
      <c r="G1584" s="33">
        <f t="shared" si="198"/>
        <v>0.31944444444444403</v>
      </c>
      <c r="H1584" s="33">
        <f t="shared" si="199"/>
        <v>-4.1666666666667268E-2</v>
      </c>
      <c r="I1584" s="33">
        <f t="shared" si="193"/>
        <v>33.527777777777779</v>
      </c>
      <c r="J1584" s="33">
        <f>'Data (2)'!$I$4*G1584</f>
        <v>338.61111111111069</v>
      </c>
      <c r="K1584" s="33">
        <f>('Data (2)'!$E$4*1.225*I1584^2)/2</f>
        <v>465.84768405912678</v>
      </c>
      <c r="L1584" s="33">
        <f>J1584+K1584+'Data (2)'!$G$4</f>
        <v>939.64059517023748</v>
      </c>
      <c r="M1584" s="33">
        <f t="shared" si="194"/>
        <v>31.504061065846575</v>
      </c>
      <c r="N1584" s="33">
        <f t="shared" si="195"/>
        <v>31.504061065846575</v>
      </c>
      <c r="O1584" s="34">
        <f t="shared" si="196"/>
        <v>0</v>
      </c>
      <c r="P1584" s="33">
        <f>SUM($N$12:N1584)</f>
        <v>6728.5682483081855</v>
      </c>
      <c r="Q1584" s="33">
        <f>SUM($O$12:O1584)</f>
        <v>1647.1252308350508</v>
      </c>
      <c r="R1584" s="33">
        <f t="shared" si="197"/>
        <v>1482.4127077515459</v>
      </c>
      <c r="S1584" s="33">
        <f t="shared" si="197"/>
        <v>1334.1714369763913</v>
      </c>
      <c r="T1584" s="33">
        <f t="shared" si="192"/>
        <v>5394.3968113317942</v>
      </c>
    </row>
    <row r="1585" spans="3:20" x14ac:dyDescent="0.3">
      <c r="C1585" s="31" t="s">
        <v>24</v>
      </c>
      <c r="D1585" s="31">
        <v>1573</v>
      </c>
      <c r="E1585" s="31">
        <v>96</v>
      </c>
      <c r="F1585" s="32">
        <v>121.8</v>
      </c>
      <c r="G1585" s="33">
        <f t="shared" si="198"/>
        <v>0.26388888888888767</v>
      </c>
      <c r="H1585" s="33">
        <f t="shared" si="199"/>
        <v>-6.2499999999999403E-2</v>
      </c>
      <c r="I1585" s="33">
        <f t="shared" si="193"/>
        <v>33.833333333333329</v>
      </c>
      <c r="J1585" s="33">
        <f>'Data (2)'!$I$4*G1585</f>
        <v>279.72222222222092</v>
      </c>
      <c r="K1585" s="33">
        <f>('Data (2)'!$E$4*1.225*I1585^2)/2</f>
        <v>474.37738547106238</v>
      </c>
      <c r="L1585" s="33">
        <f>J1585+K1585+'Data (2)'!$G$4</f>
        <v>889.28140769328343</v>
      </c>
      <c r="M1585" s="33">
        <f t="shared" si="194"/>
        <v>30.087354293622752</v>
      </c>
      <c r="N1585" s="33">
        <f t="shared" si="195"/>
        <v>30.087354293622752</v>
      </c>
      <c r="O1585" s="34">
        <f t="shared" si="196"/>
        <v>0</v>
      </c>
      <c r="P1585" s="33">
        <f>SUM($N$12:N1585)</f>
        <v>6758.6556026018079</v>
      </c>
      <c r="Q1585" s="33">
        <f>SUM($O$12:O1585)</f>
        <v>1647.1252308350508</v>
      </c>
      <c r="R1585" s="33">
        <f t="shared" si="197"/>
        <v>1482.4127077515459</v>
      </c>
      <c r="S1585" s="33">
        <f t="shared" si="197"/>
        <v>1334.1714369763913</v>
      </c>
      <c r="T1585" s="33">
        <f t="shared" si="192"/>
        <v>5424.4841656254166</v>
      </c>
    </row>
    <row r="1586" spans="3:20" x14ac:dyDescent="0.3">
      <c r="C1586" s="31" t="s">
        <v>24</v>
      </c>
      <c r="D1586" s="31">
        <v>1574</v>
      </c>
      <c r="E1586" s="31">
        <v>97</v>
      </c>
      <c r="F1586" s="32">
        <v>122.6</v>
      </c>
      <c r="G1586" s="33">
        <f t="shared" si="198"/>
        <v>0.19444444444444522</v>
      </c>
      <c r="H1586" s="33">
        <f t="shared" si="199"/>
        <v>-6.2499999999999389E-2</v>
      </c>
      <c r="I1586" s="33">
        <f t="shared" si="193"/>
        <v>34.05555555555555</v>
      </c>
      <c r="J1586" s="33">
        <f>'Data (2)'!$I$4*G1586</f>
        <v>206.11111111111194</v>
      </c>
      <c r="K1586" s="33">
        <f>('Data (2)'!$E$4*1.225*I1586^2)/2</f>
        <v>480.62940878900685</v>
      </c>
      <c r="L1586" s="33">
        <f>J1586+K1586+'Data (2)'!$G$4</f>
        <v>821.92231990011874</v>
      </c>
      <c r="M1586" s="33">
        <f t="shared" si="194"/>
        <v>27.991021227709595</v>
      </c>
      <c r="N1586" s="33">
        <f t="shared" si="195"/>
        <v>27.991021227709595</v>
      </c>
      <c r="O1586" s="34">
        <f t="shared" si="196"/>
        <v>0</v>
      </c>
      <c r="P1586" s="33">
        <f>SUM($N$12:N1586)</f>
        <v>6786.6466238295179</v>
      </c>
      <c r="Q1586" s="33">
        <f>SUM($O$12:O1586)</f>
        <v>1647.1252308350508</v>
      </c>
      <c r="R1586" s="33">
        <f t="shared" si="197"/>
        <v>1482.4127077515459</v>
      </c>
      <c r="S1586" s="33">
        <f t="shared" si="197"/>
        <v>1334.1714369763913</v>
      </c>
      <c r="T1586" s="33">
        <f t="shared" si="192"/>
        <v>5452.4751868531266</v>
      </c>
    </row>
    <row r="1587" spans="3:20" x14ac:dyDescent="0.3">
      <c r="C1587" s="31" t="s">
        <v>24</v>
      </c>
      <c r="D1587" s="31">
        <v>1575</v>
      </c>
      <c r="E1587" s="31">
        <v>98</v>
      </c>
      <c r="F1587" s="32">
        <v>123.2</v>
      </c>
      <c r="G1587" s="33">
        <f t="shared" si="198"/>
        <v>0.1388888888888889</v>
      </c>
      <c r="H1587" s="33">
        <f t="shared" si="199"/>
        <v>-6.2500000000000389E-2</v>
      </c>
      <c r="I1587" s="33">
        <f t="shared" si="193"/>
        <v>34.222222222222221</v>
      </c>
      <c r="J1587" s="33">
        <f>'Data (2)'!$I$4*G1587</f>
        <v>147.22222222222223</v>
      </c>
      <c r="K1587" s="33">
        <f>('Data (2)'!$E$4*1.225*I1587^2)/2</f>
        <v>485.34528644311115</v>
      </c>
      <c r="L1587" s="33">
        <f>J1587+K1587+'Data (2)'!$G$4</f>
        <v>767.7493086653335</v>
      </c>
      <c r="M1587" s="33">
        <f t="shared" si="194"/>
        <v>26.274087452102524</v>
      </c>
      <c r="N1587" s="33">
        <f t="shared" si="195"/>
        <v>26.274087452102524</v>
      </c>
      <c r="O1587" s="34">
        <f t="shared" si="196"/>
        <v>0</v>
      </c>
      <c r="P1587" s="33">
        <f>SUM($N$12:N1587)</f>
        <v>6812.9207112816202</v>
      </c>
      <c r="Q1587" s="33">
        <f>SUM($O$12:O1587)</f>
        <v>1647.1252308350508</v>
      </c>
      <c r="R1587" s="33">
        <f t="shared" si="197"/>
        <v>1482.4127077515459</v>
      </c>
      <c r="S1587" s="33">
        <f t="shared" si="197"/>
        <v>1334.1714369763913</v>
      </c>
      <c r="T1587" s="33">
        <f t="shared" si="192"/>
        <v>5478.7492743052289</v>
      </c>
    </row>
    <row r="1588" spans="3:20" x14ac:dyDescent="0.3">
      <c r="C1588" s="31" t="s">
        <v>24</v>
      </c>
      <c r="D1588" s="31">
        <v>1576</v>
      </c>
      <c r="E1588" s="31">
        <v>99</v>
      </c>
      <c r="F1588" s="32">
        <v>123.6</v>
      </c>
      <c r="G1588" s="33">
        <f t="shared" si="198"/>
        <v>6.9444444444444448E-2</v>
      </c>
      <c r="H1588" s="33">
        <f t="shared" si="199"/>
        <v>-6.9444444444444448E-2</v>
      </c>
      <c r="I1588" s="33">
        <f t="shared" si="193"/>
        <v>34.333333333333329</v>
      </c>
      <c r="J1588" s="33">
        <f>'Data (2)'!$I$4*G1588</f>
        <v>73.611111111111114</v>
      </c>
      <c r="K1588" s="33">
        <f>('Data (2)'!$E$4*1.225*I1588^2)/2</f>
        <v>488.50199543424986</v>
      </c>
      <c r="L1588" s="33">
        <f>J1588+K1588+'Data (2)'!$G$4</f>
        <v>697.29490654536107</v>
      </c>
      <c r="M1588" s="33">
        <f t="shared" si="194"/>
        <v>23.940458458057392</v>
      </c>
      <c r="N1588" s="33">
        <f t="shared" si="195"/>
        <v>23.940458458057392</v>
      </c>
      <c r="O1588" s="34">
        <f t="shared" si="196"/>
        <v>0</v>
      </c>
      <c r="P1588" s="33">
        <f>SUM($N$12:N1588)</f>
        <v>6836.8611697396773</v>
      </c>
      <c r="Q1588" s="33">
        <f>SUM($O$12:O1588)</f>
        <v>1647.1252308350508</v>
      </c>
      <c r="R1588" s="33">
        <f t="shared" si="197"/>
        <v>1482.4127077515459</v>
      </c>
      <c r="S1588" s="33">
        <f t="shared" si="197"/>
        <v>1334.1714369763913</v>
      </c>
      <c r="T1588" s="33">
        <f t="shared" si="192"/>
        <v>5502.689732763286</v>
      </c>
    </row>
    <row r="1589" spans="3:20" x14ac:dyDescent="0.3">
      <c r="C1589" s="31" t="s">
        <v>24</v>
      </c>
      <c r="D1589" s="31">
        <v>1577</v>
      </c>
      <c r="E1589" s="31">
        <v>100</v>
      </c>
      <c r="F1589" s="32">
        <v>123.7</v>
      </c>
      <c r="G1589" s="33">
        <f t="shared" si="198"/>
        <v>0</v>
      </c>
      <c r="H1589" s="33">
        <f t="shared" si="199"/>
        <v>-6.2500000000000389E-2</v>
      </c>
      <c r="I1589" s="33">
        <f t="shared" si="193"/>
        <v>34.361111111111114</v>
      </c>
      <c r="J1589" s="33">
        <f>'Data (2)'!$I$4*G1589</f>
        <v>0</v>
      </c>
      <c r="K1589" s="33">
        <f>('Data (2)'!$E$4*1.225*I1589^2)/2</f>
        <v>489.2927715014186</v>
      </c>
      <c r="L1589" s="33">
        <f>J1589+K1589+'Data (2)'!$G$4</f>
        <v>624.47457150141861</v>
      </c>
      <c r="M1589" s="33">
        <f t="shared" si="194"/>
        <v>21.457640137423745</v>
      </c>
      <c r="N1589" s="33">
        <f t="shared" si="195"/>
        <v>21.457640137423745</v>
      </c>
      <c r="O1589" s="34">
        <f t="shared" si="196"/>
        <v>0</v>
      </c>
      <c r="P1589" s="33">
        <f>SUM($N$12:N1589)</f>
        <v>6858.3188098771006</v>
      </c>
      <c r="Q1589" s="33">
        <f>SUM($O$12:O1589)</f>
        <v>1647.1252308350508</v>
      </c>
      <c r="R1589" s="33">
        <f t="shared" si="197"/>
        <v>1482.4127077515459</v>
      </c>
      <c r="S1589" s="33">
        <f t="shared" si="197"/>
        <v>1334.1714369763913</v>
      </c>
      <c r="T1589" s="33">
        <f t="shared" si="192"/>
        <v>5524.1473729007093</v>
      </c>
    </row>
    <row r="1590" spans="3:20" x14ac:dyDescent="0.3">
      <c r="C1590" s="31" t="s">
        <v>24</v>
      </c>
      <c r="D1590" s="31">
        <v>1578</v>
      </c>
      <c r="E1590" s="31">
        <v>101</v>
      </c>
      <c r="F1590" s="32">
        <v>123.6</v>
      </c>
      <c r="G1590" s="33">
        <f t="shared" si="198"/>
        <v>-5.5555555555556344E-2</v>
      </c>
      <c r="H1590" s="33">
        <f t="shared" si="199"/>
        <v>-4.1666666666666269E-2</v>
      </c>
      <c r="I1590" s="33">
        <f t="shared" si="193"/>
        <v>34.333333333333329</v>
      </c>
      <c r="J1590" s="33">
        <f>'Data (2)'!$I$4*G1590</f>
        <v>-58.888888888889724</v>
      </c>
      <c r="K1590" s="33">
        <f>('Data (2)'!$E$4*1.225*I1590^2)/2</f>
        <v>488.50199543424986</v>
      </c>
      <c r="L1590" s="33">
        <f>J1590+K1590+'Data (2)'!$G$4</f>
        <v>564.79490654536016</v>
      </c>
      <c r="M1590" s="33">
        <f t="shared" si="194"/>
        <v>19.391291791390696</v>
      </c>
      <c r="N1590" s="33">
        <f t="shared" si="195"/>
        <v>19.391291791390696</v>
      </c>
      <c r="O1590" s="34">
        <f t="shared" si="196"/>
        <v>0</v>
      </c>
      <c r="P1590" s="33">
        <f>SUM($N$12:N1590)</f>
        <v>6877.710101668491</v>
      </c>
      <c r="Q1590" s="33">
        <f>SUM($O$12:O1590)</f>
        <v>1647.1252308350508</v>
      </c>
      <c r="R1590" s="33">
        <f t="shared" si="197"/>
        <v>1482.4127077515459</v>
      </c>
      <c r="S1590" s="33">
        <f t="shared" si="197"/>
        <v>1334.1714369763913</v>
      </c>
      <c r="T1590" s="33">
        <f t="shared" si="192"/>
        <v>5543.5386646920997</v>
      </c>
    </row>
    <row r="1591" spans="3:20" x14ac:dyDescent="0.3">
      <c r="C1591" s="31" t="s">
        <v>24</v>
      </c>
      <c r="D1591" s="31">
        <v>1579</v>
      </c>
      <c r="E1591" s="31">
        <v>102</v>
      </c>
      <c r="F1591" s="32">
        <v>123.3</v>
      </c>
      <c r="G1591" s="33">
        <f t="shared" si="198"/>
        <v>-8.3333333333332538E-2</v>
      </c>
      <c r="H1591" s="33">
        <f t="shared" si="199"/>
        <v>-2.7777777777777186E-2</v>
      </c>
      <c r="I1591" s="33">
        <f t="shared" si="193"/>
        <v>34.25</v>
      </c>
      <c r="J1591" s="33">
        <f>'Data (2)'!$I$4*G1591</f>
        <v>-88.33333333333249</v>
      </c>
      <c r="K1591" s="33">
        <f>('Data (2)'!$E$4*1.225*I1591^2)/2</f>
        <v>486.13350439926569</v>
      </c>
      <c r="L1591" s="33">
        <f>J1591+K1591+'Data (2)'!$G$4</f>
        <v>532.98197106593329</v>
      </c>
      <c r="M1591" s="33">
        <f t="shared" si="194"/>
        <v>18.254632509008214</v>
      </c>
      <c r="N1591" s="33">
        <f t="shared" si="195"/>
        <v>18.254632509008214</v>
      </c>
      <c r="O1591" s="34">
        <f t="shared" si="196"/>
        <v>0</v>
      </c>
      <c r="P1591" s="33">
        <f>SUM($N$12:N1591)</f>
        <v>6895.9647341774989</v>
      </c>
      <c r="Q1591" s="33">
        <f>SUM($O$12:O1591)</f>
        <v>1647.1252308350508</v>
      </c>
      <c r="R1591" s="33">
        <f t="shared" si="197"/>
        <v>1482.4127077515459</v>
      </c>
      <c r="S1591" s="33">
        <f t="shared" si="197"/>
        <v>1334.1714369763913</v>
      </c>
      <c r="T1591" s="33">
        <f t="shared" si="192"/>
        <v>5561.7932972011076</v>
      </c>
    </row>
    <row r="1592" spans="3:20" x14ac:dyDescent="0.3">
      <c r="C1592" s="31" t="s">
        <v>24</v>
      </c>
      <c r="D1592" s="31">
        <v>1580</v>
      </c>
      <c r="E1592" s="31">
        <v>103</v>
      </c>
      <c r="F1592" s="32">
        <v>123</v>
      </c>
      <c r="G1592" s="33">
        <f t="shared" si="198"/>
        <v>-0.11111111111111072</v>
      </c>
      <c r="H1592" s="33">
        <f t="shared" si="199"/>
        <v>-2.083333333333412E-2</v>
      </c>
      <c r="I1592" s="33">
        <f t="shared" si="193"/>
        <v>34.166666666666664</v>
      </c>
      <c r="J1592" s="33">
        <f>'Data (2)'!$I$4*G1592</f>
        <v>-117.77777777777736</v>
      </c>
      <c r="K1592" s="33">
        <f>('Data (2)'!$E$4*1.225*I1592^2)/2</f>
        <v>483.77076911406243</v>
      </c>
      <c r="L1592" s="33">
        <f>J1592+K1592+'Data (2)'!$G$4</f>
        <v>501.17479133628507</v>
      </c>
      <c r="M1592" s="33">
        <f t="shared" si="194"/>
        <v>17.123472037323069</v>
      </c>
      <c r="N1592" s="33">
        <f t="shared" si="195"/>
        <v>17.123472037323069</v>
      </c>
      <c r="O1592" s="34">
        <f t="shared" si="196"/>
        <v>0</v>
      </c>
      <c r="P1592" s="33">
        <f>SUM($N$12:N1592)</f>
        <v>6913.0882062148221</v>
      </c>
      <c r="Q1592" s="33">
        <f>SUM($O$12:O1592)</f>
        <v>1647.1252308350508</v>
      </c>
      <c r="R1592" s="33">
        <f t="shared" si="197"/>
        <v>1482.4127077515459</v>
      </c>
      <c r="S1592" s="33">
        <f t="shared" si="197"/>
        <v>1334.1714369763913</v>
      </c>
      <c r="T1592" s="33">
        <f t="shared" si="192"/>
        <v>5578.9167692384308</v>
      </c>
    </row>
    <row r="1593" spans="3:20" x14ac:dyDescent="0.3">
      <c r="C1593" s="31" t="s">
        <v>24</v>
      </c>
      <c r="D1593" s="31">
        <v>1581</v>
      </c>
      <c r="E1593" s="31">
        <v>104</v>
      </c>
      <c r="F1593" s="32">
        <v>122.5</v>
      </c>
      <c r="G1593" s="33">
        <f t="shared" si="198"/>
        <v>-0.12500000000000078</v>
      </c>
      <c r="H1593" s="33">
        <f t="shared" si="199"/>
        <v>-1.3888888888889089E-2</v>
      </c>
      <c r="I1593" s="33">
        <f t="shared" si="193"/>
        <v>34.027777777777779</v>
      </c>
      <c r="J1593" s="33">
        <f>'Data (2)'!$I$4*G1593</f>
        <v>-132.50000000000082</v>
      </c>
      <c r="K1593" s="33">
        <f>('Data (2)'!$E$4*1.225*I1593^2)/2</f>
        <v>479.84566752712681</v>
      </c>
      <c r="L1593" s="33">
        <f>J1593+K1593+'Data (2)'!$G$4</f>
        <v>482.52746752712602</v>
      </c>
      <c r="M1593" s="33">
        <f t="shared" si="194"/>
        <v>16.419337436686927</v>
      </c>
      <c r="N1593" s="33">
        <f t="shared" si="195"/>
        <v>16.419337436686927</v>
      </c>
      <c r="O1593" s="34">
        <f t="shared" si="196"/>
        <v>0</v>
      </c>
      <c r="P1593" s="33">
        <f>SUM($N$12:N1593)</f>
        <v>6929.507543651509</v>
      </c>
      <c r="Q1593" s="33">
        <f>SUM($O$12:O1593)</f>
        <v>1647.1252308350508</v>
      </c>
      <c r="R1593" s="33">
        <f t="shared" si="197"/>
        <v>1482.4127077515459</v>
      </c>
      <c r="S1593" s="33">
        <f t="shared" si="197"/>
        <v>1334.1714369763913</v>
      </c>
      <c r="T1593" s="33">
        <f t="shared" si="192"/>
        <v>5595.3361066751177</v>
      </c>
    </row>
    <row r="1594" spans="3:20" x14ac:dyDescent="0.3">
      <c r="C1594" s="31" t="s">
        <v>24</v>
      </c>
      <c r="D1594" s="31">
        <v>1582</v>
      </c>
      <c r="E1594" s="31">
        <v>105</v>
      </c>
      <c r="F1594" s="32">
        <v>122.1</v>
      </c>
      <c r="G1594" s="33">
        <f t="shared" si="198"/>
        <v>-0.1388888888888889</v>
      </c>
      <c r="H1594" s="33">
        <f t="shared" si="199"/>
        <v>-2.7777777777777193E-2</v>
      </c>
      <c r="I1594" s="33">
        <f t="shared" si="193"/>
        <v>33.916666666666664</v>
      </c>
      <c r="J1594" s="33">
        <f>'Data (2)'!$I$4*G1594</f>
        <v>-147.22222222222223</v>
      </c>
      <c r="K1594" s="33">
        <f>('Data (2)'!$E$4*1.225*I1594^2)/2</f>
        <v>476.71709775714061</v>
      </c>
      <c r="L1594" s="33">
        <f>J1594+K1594+'Data (2)'!$G$4</f>
        <v>464.67667553491839</v>
      </c>
      <c r="M1594" s="33">
        <f t="shared" si="194"/>
        <v>15.760283911892648</v>
      </c>
      <c r="N1594" s="33">
        <f t="shared" si="195"/>
        <v>15.760283911892648</v>
      </c>
      <c r="O1594" s="34">
        <f t="shared" si="196"/>
        <v>0</v>
      </c>
      <c r="P1594" s="33">
        <f>SUM($N$12:N1594)</f>
        <v>6945.2678275634016</v>
      </c>
      <c r="Q1594" s="33">
        <f>SUM($O$12:O1594)</f>
        <v>1647.1252308350508</v>
      </c>
      <c r="R1594" s="33">
        <f t="shared" si="197"/>
        <v>1482.4127077515459</v>
      </c>
      <c r="S1594" s="33">
        <f t="shared" si="197"/>
        <v>1334.1714369763913</v>
      </c>
      <c r="T1594" s="33">
        <f t="shared" si="192"/>
        <v>5611.0963905870103</v>
      </c>
    </row>
    <row r="1595" spans="3:20" x14ac:dyDescent="0.3">
      <c r="C1595" s="31" t="s">
        <v>24</v>
      </c>
      <c r="D1595" s="31">
        <v>1583</v>
      </c>
      <c r="E1595" s="31">
        <v>106</v>
      </c>
      <c r="F1595" s="32">
        <v>121.5</v>
      </c>
      <c r="G1595" s="33">
        <f t="shared" si="198"/>
        <v>-0.18055555555555516</v>
      </c>
      <c r="H1595" s="33">
        <f t="shared" si="199"/>
        <v>-3.472222222222221E-2</v>
      </c>
      <c r="I1595" s="33">
        <f t="shared" si="193"/>
        <v>33.75</v>
      </c>
      <c r="J1595" s="33">
        <f>'Data (2)'!$I$4*G1595</f>
        <v>-191.38888888888849</v>
      </c>
      <c r="K1595" s="33">
        <f>('Data (2)'!$E$4*1.225*I1595^2)/2</f>
        <v>472.04342893476564</v>
      </c>
      <c r="L1595" s="33">
        <f>J1595+K1595+'Data (2)'!$G$4</f>
        <v>415.83634004587719</v>
      </c>
      <c r="M1595" s="33">
        <f t="shared" si="194"/>
        <v>14.034476476548356</v>
      </c>
      <c r="N1595" s="33">
        <f t="shared" si="195"/>
        <v>14.034476476548356</v>
      </c>
      <c r="O1595" s="34">
        <f t="shared" si="196"/>
        <v>0</v>
      </c>
      <c r="P1595" s="33">
        <f>SUM($N$12:N1595)</f>
        <v>6959.3023040399503</v>
      </c>
      <c r="Q1595" s="33">
        <f>SUM($O$12:O1595)</f>
        <v>1647.1252308350508</v>
      </c>
      <c r="R1595" s="33">
        <f t="shared" si="197"/>
        <v>1482.4127077515459</v>
      </c>
      <c r="S1595" s="33">
        <f t="shared" si="197"/>
        <v>1334.1714369763913</v>
      </c>
      <c r="T1595" s="33">
        <f t="shared" si="192"/>
        <v>5625.130867063559</v>
      </c>
    </row>
    <row r="1596" spans="3:20" x14ac:dyDescent="0.3">
      <c r="C1596" s="31" t="s">
        <v>24</v>
      </c>
      <c r="D1596" s="31">
        <v>1584</v>
      </c>
      <c r="E1596" s="31">
        <v>107</v>
      </c>
      <c r="F1596" s="32">
        <v>120.8</v>
      </c>
      <c r="G1596" s="33">
        <f t="shared" si="198"/>
        <v>-0.20833333333333331</v>
      </c>
      <c r="H1596" s="33">
        <f t="shared" si="199"/>
        <v>-2.7777777777778165E-2</v>
      </c>
      <c r="I1596" s="33">
        <f t="shared" si="193"/>
        <v>33.555555555555557</v>
      </c>
      <c r="J1596" s="33">
        <f>'Data (2)'!$I$4*G1596</f>
        <v>-220.83333333333331</v>
      </c>
      <c r="K1596" s="33">
        <f>('Data (2)'!$E$4*1.225*I1596^2)/2</f>
        <v>466.61991382144458</v>
      </c>
      <c r="L1596" s="33">
        <f>J1596+K1596+'Data (2)'!$G$4</f>
        <v>380.96838048811128</v>
      </c>
      <c r="M1596" s="33">
        <f t="shared" si="194"/>
        <v>12.783605656378846</v>
      </c>
      <c r="N1596" s="33">
        <f t="shared" si="195"/>
        <v>12.783605656378846</v>
      </c>
      <c r="O1596" s="34">
        <f t="shared" si="196"/>
        <v>0</v>
      </c>
      <c r="P1596" s="33">
        <f>SUM($N$12:N1596)</f>
        <v>6972.0859096963295</v>
      </c>
      <c r="Q1596" s="33">
        <f>SUM($O$12:O1596)</f>
        <v>1647.1252308350508</v>
      </c>
      <c r="R1596" s="33">
        <f t="shared" si="197"/>
        <v>1482.4127077515459</v>
      </c>
      <c r="S1596" s="33">
        <f t="shared" si="197"/>
        <v>1334.1714369763913</v>
      </c>
      <c r="T1596" s="33">
        <f t="shared" si="192"/>
        <v>5637.9144727199382</v>
      </c>
    </row>
    <row r="1597" spans="3:20" x14ac:dyDescent="0.3">
      <c r="C1597" s="31" t="s">
        <v>24</v>
      </c>
      <c r="D1597" s="31">
        <v>1585</v>
      </c>
      <c r="E1597" s="31">
        <v>108</v>
      </c>
      <c r="F1597" s="32">
        <v>120</v>
      </c>
      <c r="G1597" s="33">
        <f t="shared" si="198"/>
        <v>-0.23611111111111149</v>
      </c>
      <c r="H1597" s="33">
        <f t="shared" si="199"/>
        <v>-2.7777777777778179E-2</v>
      </c>
      <c r="I1597" s="33">
        <f t="shared" si="193"/>
        <v>33.333333333333336</v>
      </c>
      <c r="J1597" s="33">
        <f>'Data (2)'!$I$4*G1597</f>
        <v>-250.27777777777817</v>
      </c>
      <c r="K1597" s="33">
        <f>('Data (2)'!$E$4*1.225*I1597^2)/2</f>
        <v>460.45998250000014</v>
      </c>
      <c r="L1597" s="33">
        <f>J1597+K1597+'Data (2)'!$G$4</f>
        <v>345.36400472222198</v>
      </c>
      <c r="M1597" s="33">
        <f t="shared" si="194"/>
        <v>11.512133490740732</v>
      </c>
      <c r="N1597" s="33">
        <f t="shared" si="195"/>
        <v>11.512133490740732</v>
      </c>
      <c r="O1597" s="34">
        <f t="shared" si="196"/>
        <v>0</v>
      </c>
      <c r="P1597" s="33">
        <f>SUM($N$12:N1597)</f>
        <v>6983.5980431870703</v>
      </c>
      <c r="Q1597" s="33">
        <f>SUM($O$12:O1597)</f>
        <v>1647.1252308350508</v>
      </c>
      <c r="R1597" s="33">
        <f t="shared" si="197"/>
        <v>1482.4127077515459</v>
      </c>
      <c r="S1597" s="33">
        <f t="shared" si="197"/>
        <v>1334.1714369763913</v>
      </c>
      <c r="T1597" s="33">
        <f t="shared" si="192"/>
        <v>5649.426606210679</v>
      </c>
    </row>
    <row r="1598" spans="3:20" x14ac:dyDescent="0.3">
      <c r="C1598" s="31" t="s">
        <v>24</v>
      </c>
      <c r="D1598" s="31">
        <v>1586</v>
      </c>
      <c r="E1598" s="31">
        <v>109</v>
      </c>
      <c r="F1598" s="32">
        <v>119.1</v>
      </c>
      <c r="G1598" s="33">
        <f t="shared" si="198"/>
        <v>-0.26388888888888967</v>
      </c>
      <c r="H1598" s="33">
        <f t="shared" si="199"/>
        <v>-2.0833333333333148E-2</v>
      </c>
      <c r="I1598" s="33">
        <f t="shared" si="193"/>
        <v>33.083333333333329</v>
      </c>
      <c r="J1598" s="33">
        <f>'Data (2)'!$I$4*G1598</f>
        <v>-279.72222222222302</v>
      </c>
      <c r="K1598" s="33">
        <f>('Data (2)'!$E$4*1.225*I1598^2)/2</f>
        <v>453.57898363651555</v>
      </c>
      <c r="L1598" s="33">
        <f>J1598+K1598+'Data (2)'!$G$4</f>
        <v>309.03856141429253</v>
      </c>
      <c r="M1598" s="33">
        <f t="shared" si="194"/>
        <v>10.224025740122842</v>
      </c>
      <c r="N1598" s="33">
        <f t="shared" si="195"/>
        <v>10.224025740122842</v>
      </c>
      <c r="O1598" s="34">
        <f t="shared" si="196"/>
        <v>0</v>
      </c>
      <c r="P1598" s="33">
        <f>SUM($N$12:N1598)</f>
        <v>6993.822068927193</v>
      </c>
      <c r="Q1598" s="33">
        <f>SUM($O$12:O1598)</f>
        <v>1647.1252308350508</v>
      </c>
      <c r="R1598" s="33">
        <f t="shared" si="197"/>
        <v>1482.4127077515459</v>
      </c>
      <c r="S1598" s="33">
        <f t="shared" si="197"/>
        <v>1334.1714369763913</v>
      </c>
      <c r="T1598" s="33">
        <f t="shared" si="192"/>
        <v>5659.6506319508017</v>
      </c>
    </row>
    <row r="1599" spans="3:20" x14ac:dyDescent="0.3">
      <c r="C1599" s="31" t="s">
        <v>24</v>
      </c>
      <c r="D1599" s="31">
        <v>1587</v>
      </c>
      <c r="E1599" s="31">
        <v>110</v>
      </c>
      <c r="F1599" s="32">
        <v>118.1</v>
      </c>
      <c r="G1599" s="33">
        <f t="shared" si="198"/>
        <v>-0.27777777777777779</v>
      </c>
      <c r="H1599" s="33">
        <f t="shared" si="199"/>
        <v>9.9920072216264089E-16</v>
      </c>
      <c r="I1599" s="33">
        <f t="shared" si="193"/>
        <v>32.80555555555555</v>
      </c>
      <c r="J1599" s="33">
        <f>'Data (2)'!$I$4*G1599</f>
        <v>-294.44444444444446</v>
      </c>
      <c r="K1599" s="33">
        <f>('Data (2)'!$E$4*1.225*I1599^2)/2</f>
        <v>445.99418448033492</v>
      </c>
      <c r="L1599" s="33">
        <f>J1599+K1599+'Data (2)'!$G$4</f>
        <v>286.73154003589048</v>
      </c>
      <c r="M1599" s="33">
        <f t="shared" si="194"/>
        <v>9.4063874661774065</v>
      </c>
      <c r="N1599" s="33">
        <f t="shared" si="195"/>
        <v>9.4063874661774065</v>
      </c>
      <c r="O1599" s="34">
        <f t="shared" si="196"/>
        <v>0</v>
      </c>
      <c r="P1599" s="33">
        <f>SUM($N$12:N1599)</f>
        <v>7003.2284563933699</v>
      </c>
      <c r="Q1599" s="33">
        <f>SUM($O$12:O1599)</f>
        <v>1647.1252308350508</v>
      </c>
      <c r="R1599" s="33">
        <f t="shared" si="197"/>
        <v>1482.4127077515459</v>
      </c>
      <c r="S1599" s="33">
        <f t="shared" si="197"/>
        <v>1334.1714369763913</v>
      </c>
      <c r="T1599" s="33">
        <f t="shared" si="192"/>
        <v>5669.0570194169786</v>
      </c>
    </row>
    <row r="1600" spans="3:20" x14ac:dyDescent="0.3">
      <c r="C1600" s="31" t="s">
        <v>24</v>
      </c>
      <c r="D1600" s="31">
        <v>1588</v>
      </c>
      <c r="E1600" s="31">
        <v>111</v>
      </c>
      <c r="F1600" s="32">
        <v>117.1</v>
      </c>
      <c r="G1600" s="33">
        <f t="shared" si="198"/>
        <v>-0.26388888888888767</v>
      </c>
      <c r="H1600" s="33">
        <f t="shared" si="199"/>
        <v>2.7777777777778179E-2</v>
      </c>
      <c r="I1600" s="33">
        <f t="shared" si="193"/>
        <v>32.527777777777779</v>
      </c>
      <c r="J1600" s="33">
        <f>'Data (2)'!$I$4*G1600</f>
        <v>-279.72222222222092</v>
      </c>
      <c r="K1600" s="33">
        <f>('Data (2)'!$E$4*1.225*I1600^2)/2</f>
        <v>438.47333809950175</v>
      </c>
      <c r="L1600" s="33">
        <f>J1600+K1600+'Data (2)'!$G$4</f>
        <v>293.93291587728083</v>
      </c>
      <c r="M1600" s="33">
        <f t="shared" si="194"/>
        <v>9.56098456923044</v>
      </c>
      <c r="N1600" s="33">
        <f t="shared" si="195"/>
        <v>9.56098456923044</v>
      </c>
      <c r="O1600" s="34">
        <f t="shared" si="196"/>
        <v>0</v>
      </c>
      <c r="P1600" s="33">
        <f>SUM($N$12:N1600)</f>
        <v>7012.7894409626006</v>
      </c>
      <c r="Q1600" s="33">
        <f>SUM($O$12:O1600)</f>
        <v>1647.1252308350508</v>
      </c>
      <c r="R1600" s="33">
        <f t="shared" si="197"/>
        <v>1482.4127077515459</v>
      </c>
      <c r="S1600" s="33">
        <f t="shared" si="197"/>
        <v>1334.1714369763913</v>
      </c>
      <c r="T1600" s="33">
        <f t="shared" si="192"/>
        <v>5678.6180039862093</v>
      </c>
    </row>
    <row r="1601" spans="3:20" x14ac:dyDescent="0.3">
      <c r="C1601" s="31" t="s">
        <v>24</v>
      </c>
      <c r="D1601" s="31">
        <v>1589</v>
      </c>
      <c r="E1601" s="31">
        <v>112</v>
      </c>
      <c r="F1601" s="32">
        <v>116.2</v>
      </c>
      <c r="G1601" s="33">
        <f t="shared" si="198"/>
        <v>-0.22222222222222143</v>
      </c>
      <c r="H1601" s="33">
        <f t="shared" si="199"/>
        <v>4.1666666666666255E-2</v>
      </c>
      <c r="I1601" s="33">
        <f t="shared" si="193"/>
        <v>32.277777777777779</v>
      </c>
      <c r="J1601" s="33">
        <f>'Data (2)'!$I$4*G1601</f>
        <v>-235.55555555555472</v>
      </c>
      <c r="K1601" s="33">
        <f>('Data (2)'!$E$4*1.225*I1601^2)/2</f>
        <v>431.7592559796737</v>
      </c>
      <c r="L1601" s="33">
        <f>J1601+K1601+'Data (2)'!$G$4</f>
        <v>331.38550042411896</v>
      </c>
      <c r="M1601" s="33">
        <f t="shared" si="194"/>
        <v>10.696387541467395</v>
      </c>
      <c r="N1601" s="33">
        <f t="shared" si="195"/>
        <v>10.696387541467395</v>
      </c>
      <c r="O1601" s="34">
        <f t="shared" si="196"/>
        <v>0</v>
      </c>
      <c r="P1601" s="33">
        <f>SUM($N$12:N1601)</f>
        <v>7023.4858285040682</v>
      </c>
      <c r="Q1601" s="33">
        <f>SUM($O$12:O1601)</f>
        <v>1647.1252308350508</v>
      </c>
      <c r="R1601" s="33">
        <f t="shared" si="197"/>
        <v>1482.4127077515459</v>
      </c>
      <c r="S1601" s="33">
        <f t="shared" si="197"/>
        <v>1334.1714369763913</v>
      </c>
      <c r="T1601" s="33">
        <f t="shared" si="192"/>
        <v>5689.3143915276769</v>
      </c>
    </row>
    <row r="1602" spans="3:20" x14ac:dyDescent="0.3">
      <c r="C1602" s="31" t="s">
        <v>24</v>
      </c>
      <c r="D1602" s="31">
        <v>1590</v>
      </c>
      <c r="E1602" s="31">
        <v>113</v>
      </c>
      <c r="F1602" s="32">
        <v>115.5</v>
      </c>
      <c r="G1602" s="33">
        <f t="shared" si="198"/>
        <v>-0.18055555555555516</v>
      </c>
      <c r="H1602" s="33">
        <f t="shared" si="199"/>
        <v>4.1666666666666269E-2</v>
      </c>
      <c r="I1602" s="33">
        <f t="shared" si="193"/>
        <v>32.083333333333336</v>
      </c>
      <c r="J1602" s="33">
        <f>'Data (2)'!$I$4*G1602</f>
        <v>-191.38888888888849</v>
      </c>
      <c r="K1602" s="33">
        <f>('Data (2)'!$E$4*1.225*I1602^2)/2</f>
        <v>426.57300566289069</v>
      </c>
      <c r="L1602" s="33">
        <f>J1602+K1602+'Data (2)'!$G$4</f>
        <v>370.36591677400224</v>
      </c>
      <c r="M1602" s="33">
        <f t="shared" si="194"/>
        <v>11.882573163165905</v>
      </c>
      <c r="N1602" s="33">
        <f t="shared" si="195"/>
        <v>11.882573163165905</v>
      </c>
      <c r="O1602" s="34">
        <f t="shared" si="196"/>
        <v>0</v>
      </c>
      <c r="P1602" s="33">
        <f>SUM($N$12:N1602)</f>
        <v>7035.3684016672341</v>
      </c>
      <c r="Q1602" s="33">
        <f>SUM($O$12:O1602)</f>
        <v>1647.1252308350508</v>
      </c>
      <c r="R1602" s="33">
        <f t="shared" si="197"/>
        <v>1482.4127077515459</v>
      </c>
      <c r="S1602" s="33">
        <f t="shared" si="197"/>
        <v>1334.1714369763913</v>
      </c>
      <c r="T1602" s="33">
        <f t="shared" si="192"/>
        <v>5701.1969646908428</v>
      </c>
    </row>
    <row r="1603" spans="3:20" x14ac:dyDescent="0.3">
      <c r="C1603" s="31" t="s">
        <v>24</v>
      </c>
      <c r="D1603" s="31">
        <v>1591</v>
      </c>
      <c r="E1603" s="31">
        <v>114</v>
      </c>
      <c r="F1603" s="32">
        <v>114.9</v>
      </c>
      <c r="G1603" s="33">
        <f t="shared" si="198"/>
        <v>-0.1388888888888889</v>
      </c>
      <c r="H1603" s="33">
        <f t="shared" si="199"/>
        <v>3.4722222222221238E-2</v>
      </c>
      <c r="I1603" s="33">
        <f t="shared" si="193"/>
        <v>31.916666666666668</v>
      </c>
      <c r="J1603" s="33">
        <f>'Data (2)'!$I$4*G1603</f>
        <v>-147.22222222222223</v>
      </c>
      <c r="K1603" s="33">
        <f>('Data (2)'!$E$4*1.225*I1603^2)/2</f>
        <v>422.15258983089069</v>
      </c>
      <c r="L1603" s="33">
        <f>J1603+K1603+'Data (2)'!$G$4</f>
        <v>410.11216760866847</v>
      </c>
      <c r="M1603" s="33">
        <f t="shared" si="194"/>
        <v>13.089413349510004</v>
      </c>
      <c r="N1603" s="33">
        <f t="shared" si="195"/>
        <v>13.089413349510004</v>
      </c>
      <c r="O1603" s="34">
        <f t="shared" si="196"/>
        <v>0</v>
      </c>
      <c r="P1603" s="33">
        <f>SUM($N$12:N1603)</f>
        <v>7048.4578150167445</v>
      </c>
      <c r="Q1603" s="33">
        <f>SUM($O$12:O1603)</f>
        <v>1647.1252308350508</v>
      </c>
      <c r="R1603" s="33">
        <f t="shared" si="197"/>
        <v>1482.4127077515459</v>
      </c>
      <c r="S1603" s="33">
        <f t="shared" si="197"/>
        <v>1334.1714369763913</v>
      </c>
      <c r="T1603" s="33">
        <f t="shared" si="192"/>
        <v>5714.2863780403532</v>
      </c>
    </row>
    <row r="1604" spans="3:20" x14ac:dyDescent="0.3">
      <c r="C1604" s="31" t="s">
        <v>24</v>
      </c>
      <c r="D1604" s="31">
        <v>1592</v>
      </c>
      <c r="E1604" s="31">
        <v>115</v>
      </c>
      <c r="F1604" s="32">
        <v>114.5</v>
      </c>
      <c r="G1604" s="33">
        <f t="shared" si="198"/>
        <v>-0.11111111111111269</v>
      </c>
      <c r="H1604" s="33">
        <f t="shared" si="199"/>
        <v>2.7777777777778179E-2</v>
      </c>
      <c r="I1604" s="33">
        <f t="shared" si="193"/>
        <v>31.805555555555554</v>
      </c>
      <c r="J1604" s="33">
        <f>'Data (2)'!$I$4*G1604</f>
        <v>-117.77777777777945</v>
      </c>
      <c r="K1604" s="33">
        <f>('Data (2)'!$E$4*1.225*I1604^2)/2</f>
        <v>419.21843649796006</v>
      </c>
      <c r="L1604" s="33">
        <f>J1604+K1604+'Data (2)'!$G$4</f>
        <v>436.62245872018065</v>
      </c>
      <c r="M1604" s="33">
        <f t="shared" si="194"/>
        <v>13.887019867627966</v>
      </c>
      <c r="N1604" s="33">
        <f t="shared" si="195"/>
        <v>13.887019867627966</v>
      </c>
      <c r="O1604" s="34">
        <f t="shared" si="196"/>
        <v>0</v>
      </c>
      <c r="P1604" s="33">
        <f>SUM($N$12:N1604)</f>
        <v>7062.3448348843722</v>
      </c>
      <c r="Q1604" s="33">
        <f>SUM($O$12:O1604)</f>
        <v>1647.1252308350508</v>
      </c>
      <c r="R1604" s="33">
        <f t="shared" si="197"/>
        <v>1482.4127077515459</v>
      </c>
      <c r="S1604" s="33">
        <f t="shared" si="197"/>
        <v>1334.1714369763913</v>
      </c>
      <c r="T1604" s="33">
        <f t="shared" si="192"/>
        <v>5728.1733979079809</v>
      </c>
    </row>
    <row r="1605" spans="3:20" x14ac:dyDescent="0.3">
      <c r="C1605" s="31" t="s">
        <v>24</v>
      </c>
      <c r="D1605" s="31">
        <v>1593</v>
      </c>
      <c r="E1605" s="31">
        <v>116</v>
      </c>
      <c r="F1605" s="32">
        <v>114.1</v>
      </c>
      <c r="G1605" s="33">
        <f t="shared" si="198"/>
        <v>-8.3333333333332538E-2</v>
      </c>
      <c r="H1605" s="33">
        <f t="shared" si="199"/>
        <v>2.7777777777779157E-2</v>
      </c>
      <c r="I1605" s="33">
        <f t="shared" si="193"/>
        <v>31.694444444444443</v>
      </c>
      <c r="J1605" s="33">
        <f>'Data (2)'!$I$4*G1605</f>
        <v>-88.33333333333249</v>
      </c>
      <c r="K1605" s="33">
        <f>('Data (2)'!$E$4*1.225*I1605^2)/2</f>
        <v>416.29451560908507</v>
      </c>
      <c r="L1605" s="33">
        <f>J1605+K1605+'Data (2)'!$G$4</f>
        <v>463.14298227575256</v>
      </c>
      <c r="M1605" s="33">
        <f t="shared" si="194"/>
        <v>14.679059521573157</v>
      </c>
      <c r="N1605" s="33">
        <f t="shared" si="195"/>
        <v>14.679059521573157</v>
      </c>
      <c r="O1605" s="34">
        <f t="shared" si="196"/>
        <v>0</v>
      </c>
      <c r="P1605" s="33">
        <f>SUM($N$12:N1605)</f>
        <v>7077.0238944059456</v>
      </c>
      <c r="Q1605" s="33">
        <f>SUM($O$12:O1605)</f>
        <v>1647.1252308350508</v>
      </c>
      <c r="R1605" s="33">
        <f t="shared" si="197"/>
        <v>1482.4127077515459</v>
      </c>
      <c r="S1605" s="33">
        <f t="shared" si="197"/>
        <v>1334.1714369763913</v>
      </c>
      <c r="T1605" s="33">
        <f t="shared" si="192"/>
        <v>5742.8524574295543</v>
      </c>
    </row>
    <row r="1606" spans="3:20" x14ac:dyDescent="0.3">
      <c r="C1606" s="31" t="s">
        <v>24</v>
      </c>
      <c r="D1606" s="31">
        <v>1594</v>
      </c>
      <c r="E1606" s="31">
        <v>117</v>
      </c>
      <c r="F1606" s="32">
        <v>113.9</v>
      </c>
      <c r="G1606" s="33">
        <f t="shared" si="198"/>
        <v>-5.5555555555554373E-2</v>
      </c>
      <c r="H1606" s="33">
        <f t="shared" si="199"/>
        <v>-9.9226182825873366E-16</v>
      </c>
      <c r="I1606" s="33">
        <f t="shared" si="193"/>
        <v>31.638888888888889</v>
      </c>
      <c r="J1606" s="33">
        <f>'Data (2)'!$I$4*G1606</f>
        <v>-58.888888888887635</v>
      </c>
      <c r="K1606" s="33">
        <f>('Data (2)'!$E$4*1.225*I1606^2)/2</f>
        <v>414.83639233116844</v>
      </c>
      <c r="L1606" s="33">
        <f>J1606+K1606+'Data (2)'!$G$4</f>
        <v>491.12930344228079</v>
      </c>
      <c r="M1606" s="33">
        <f t="shared" si="194"/>
        <v>15.538785461687718</v>
      </c>
      <c r="N1606" s="33">
        <f t="shared" si="195"/>
        <v>15.538785461687718</v>
      </c>
      <c r="O1606" s="34">
        <f t="shared" si="196"/>
        <v>0</v>
      </c>
      <c r="P1606" s="33">
        <f>SUM($N$12:N1606)</f>
        <v>7092.5626798676331</v>
      </c>
      <c r="Q1606" s="33">
        <f>SUM($O$12:O1606)</f>
        <v>1647.1252308350508</v>
      </c>
      <c r="R1606" s="33">
        <f t="shared" si="197"/>
        <v>1482.4127077515459</v>
      </c>
      <c r="S1606" s="33">
        <f t="shared" si="197"/>
        <v>1334.1714369763913</v>
      </c>
      <c r="T1606" s="33">
        <f t="shared" si="192"/>
        <v>5758.3912428912417</v>
      </c>
    </row>
    <row r="1607" spans="3:20" x14ac:dyDescent="0.3">
      <c r="C1607" s="31" t="s">
        <v>24</v>
      </c>
      <c r="D1607" s="31">
        <v>1595</v>
      </c>
      <c r="E1607" s="31">
        <v>118</v>
      </c>
      <c r="F1607" s="32">
        <v>113.7</v>
      </c>
      <c r="G1607" s="33">
        <f t="shared" si="198"/>
        <v>-8.3333333333334522E-2</v>
      </c>
      <c r="H1607" s="33">
        <f t="shared" si="199"/>
        <v>-2.7777777777778172E-2</v>
      </c>
      <c r="I1607" s="33">
        <f t="shared" si="193"/>
        <v>31.583333333333332</v>
      </c>
      <c r="J1607" s="33">
        <f>'Data (2)'!$I$4*G1607</f>
        <v>-88.333333333334593</v>
      </c>
      <c r="K1607" s="33">
        <f>('Data (2)'!$E$4*1.225*I1607^2)/2</f>
        <v>413.38082716426561</v>
      </c>
      <c r="L1607" s="33">
        <f>J1607+K1607+'Data (2)'!$G$4</f>
        <v>460.229293830931</v>
      </c>
      <c r="M1607" s="33">
        <f t="shared" si="194"/>
        <v>14.535575196826903</v>
      </c>
      <c r="N1607" s="33">
        <f t="shared" si="195"/>
        <v>14.535575196826903</v>
      </c>
      <c r="O1607" s="34">
        <f t="shared" si="196"/>
        <v>0</v>
      </c>
      <c r="P1607" s="33">
        <f>SUM($N$12:N1607)</f>
        <v>7107.0982550644603</v>
      </c>
      <c r="Q1607" s="33">
        <f>SUM($O$12:O1607)</f>
        <v>1647.1252308350508</v>
      </c>
      <c r="R1607" s="33">
        <f t="shared" si="197"/>
        <v>1482.4127077515459</v>
      </c>
      <c r="S1607" s="33">
        <f t="shared" si="197"/>
        <v>1334.1714369763913</v>
      </c>
      <c r="T1607" s="33">
        <f t="shared" si="192"/>
        <v>5772.926818088069</v>
      </c>
    </row>
    <row r="1608" spans="3:20" x14ac:dyDescent="0.3">
      <c r="C1608" s="31" t="s">
        <v>24</v>
      </c>
      <c r="D1608" s="31">
        <v>1596</v>
      </c>
      <c r="E1608" s="31">
        <v>119</v>
      </c>
      <c r="F1608" s="32">
        <v>113.3</v>
      </c>
      <c r="G1608" s="33">
        <f t="shared" si="198"/>
        <v>-0.11111111111111072</v>
      </c>
      <c r="H1608" s="33">
        <f t="shared" si="199"/>
        <v>-3.4722222222221232E-2</v>
      </c>
      <c r="I1608" s="33">
        <f t="shared" si="193"/>
        <v>31.472222222222221</v>
      </c>
      <c r="J1608" s="33">
        <f>'Data (2)'!$I$4*G1608</f>
        <v>-117.77777777777736</v>
      </c>
      <c r="K1608" s="33">
        <f>('Data (2)'!$E$4*1.225*I1608^2)/2</f>
        <v>410.47737116350174</v>
      </c>
      <c r="L1608" s="33">
        <f>J1608+K1608+'Data (2)'!$G$4</f>
        <v>427.88139338572438</v>
      </c>
      <c r="M1608" s="33">
        <f t="shared" si="194"/>
        <v>13.466378297389603</v>
      </c>
      <c r="N1608" s="33">
        <f t="shared" si="195"/>
        <v>13.466378297389603</v>
      </c>
      <c r="O1608" s="34">
        <f t="shared" si="196"/>
        <v>0</v>
      </c>
      <c r="P1608" s="33">
        <f>SUM($N$12:N1608)</f>
        <v>7120.5646333618497</v>
      </c>
      <c r="Q1608" s="33">
        <f>SUM($O$12:O1608)</f>
        <v>1647.1252308350508</v>
      </c>
      <c r="R1608" s="33">
        <f t="shared" si="197"/>
        <v>1482.4127077515459</v>
      </c>
      <c r="S1608" s="33">
        <f t="shared" si="197"/>
        <v>1334.1714369763913</v>
      </c>
      <c r="T1608" s="33">
        <f t="shared" si="192"/>
        <v>5786.3931963854584</v>
      </c>
    </row>
    <row r="1609" spans="3:20" x14ac:dyDescent="0.3">
      <c r="C1609" s="31" t="s">
        <v>24</v>
      </c>
      <c r="D1609" s="31">
        <v>1597</v>
      </c>
      <c r="E1609" s="31">
        <v>120</v>
      </c>
      <c r="F1609" s="32">
        <v>112.9</v>
      </c>
      <c r="G1609" s="33">
        <f t="shared" si="198"/>
        <v>-0.15277777777777699</v>
      </c>
      <c r="H1609" s="33">
        <f t="shared" si="199"/>
        <v>-4.8611111111111299E-2</v>
      </c>
      <c r="I1609" s="33">
        <f t="shared" si="193"/>
        <v>31.361111111111111</v>
      </c>
      <c r="J1609" s="33">
        <f>'Data (2)'!$I$4*G1609</f>
        <v>-161.9444444444436</v>
      </c>
      <c r="K1609" s="33">
        <f>('Data (2)'!$E$4*1.225*I1609^2)/2</f>
        <v>407.58414760679347</v>
      </c>
      <c r="L1609" s="33">
        <f>J1609+K1609+'Data (2)'!$G$4</f>
        <v>380.82150316234987</v>
      </c>
      <c r="M1609" s="33">
        <f t="shared" si="194"/>
        <v>11.942985474174806</v>
      </c>
      <c r="N1609" s="33">
        <f t="shared" si="195"/>
        <v>11.942985474174806</v>
      </c>
      <c r="O1609" s="34">
        <f t="shared" si="196"/>
        <v>0</v>
      </c>
      <c r="P1609" s="33">
        <f>SUM($N$12:N1609)</f>
        <v>7132.5076188360244</v>
      </c>
      <c r="Q1609" s="33">
        <f>SUM($O$12:O1609)</f>
        <v>1647.1252308350508</v>
      </c>
      <c r="R1609" s="33">
        <f t="shared" si="197"/>
        <v>1482.4127077515459</v>
      </c>
      <c r="S1609" s="33">
        <f t="shared" si="197"/>
        <v>1334.1714369763913</v>
      </c>
      <c r="T1609" s="33">
        <f t="shared" si="192"/>
        <v>5798.3361818596331</v>
      </c>
    </row>
    <row r="1610" spans="3:20" x14ac:dyDescent="0.3">
      <c r="C1610" s="31" t="s">
        <v>24</v>
      </c>
      <c r="D1610" s="31">
        <v>1598</v>
      </c>
      <c r="E1610" s="31">
        <v>121</v>
      </c>
      <c r="F1610" s="32">
        <v>112.2</v>
      </c>
      <c r="G1610" s="33">
        <f t="shared" si="198"/>
        <v>-0.20833333333333331</v>
      </c>
      <c r="H1610" s="33">
        <f t="shared" si="199"/>
        <v>-4.1666666666667254E-2</v>
      </c>
      <c r="I1610" s="33">
        <f t="shared" si="193"/>
        <v>31.166666666666668</v>
      </c>
      <c r="J1610" s="33">
        <f>'Data (2)'!$I$4*G1610</f>
        <v>-220.83333333333331</v>
      </c>
      <c r="K1610" s="33">
        <f>('Data (2)'!$E$4*1.225*I1610^2)/2</f>
        <v>402.54562820106258</v>
      </c>
      <c r="L1610" s="33">
        <f>J1610+K1610+'Data (2)'!$G$4</f>
        <v>316.89409486772928</v>
      </c>
      <c r="M1610" s="33">
        <f t="shared" si="194"/>
        <v>9.8765326233775639</v>
      </c>
      <c r="N1610" s="33">
        <f t="shared" si="195"/>
        <v>9.8765326233775639</v>
      </c>
      <c r="O1610" s="34">
        <f t="shared" si="196"/>
        <v>0</v>
      </c>
      <c r="P1610" s="33">
        <f>SUM($N$12:N1610)</f>
        <v>7142.3841514594023</v>
      </c>
      <c r="Q1610" s="33">
        <f>SUM($O$12:O1610)</f>
        <v>1647.1252308350508</v>
      </c>
      <c r="R1610" s="33">
        <f t="shared" si="197"/>
        <v>1482.4127077515459</v>
      </c>
      <c r="S1610" s="33">
        <f t="shared" si="197"/>
        <v>1334.1714369763913</v>
      </c>
      <c r="T1610" s="33">
        <f t="shared" si="192"/>
        <v>5808.212714483011</v>
      </c>
    </row>
    <row r="1611" spans="3:20" x14ac:dyDescent="0.3">
      <c r="C1611" s="31" t="s">
        <v>24</v>
      </c>
      <c r="D1611" s="31">
        <v>1599</v>
      </c>
      <c r="E1611" s="31">
        <v>122</v>
      </c>
      <c r="F1611" s="32">
        <v>111.4</v>
      </c>
      <c r="G1611" s="33">
        <f t="shared" si="198"/>
        <v>-0.23611111111111149</v>
      </c>
      <c r="H1611" s="33">
        <f t="shared" si="199"/>
        <v>-2.7777777777778179E-2</v>
      </c>
      <c r="I1611" s="33">
        <f t="shared" si="193"/>
        <v>30.944444444444446</v>
      </c>
      <c r="J1611" s="33">
        <f>'Data (2)'!$I$4*G1611</f>
        <v>-250.27777777777817</v>
      </c>
      <c r="K1611" s="33">
        <f>('Data (2)'!$E$4*1.225*I1611^2)/2</f>
        <v>396.82569197400704</v>
      </c>
      <c r="L1611" s="33">
        <f>J1611+K1611+'Data (2)'!$G$4</f>
        <v>281.72971419622888</v>
      </c>
      <c r="M1611" s="33">
        <f t="shared" si="194"/>
        <v>8.7179694892944166</v>
      </c>
      <c r="N1611" s="33">
        <f t="shared" si="195"/>
        <v>8.7179694892944166</v>
      </c>
      <c r="O1611" s="34">
        <f t="shared" si="196"/>
        <v>0</v>
      </c>
      <c r="P1611" s="33">
        <f>SUM($N$12:N1611)</f>
        <v>7151.1021209486971</v>
      </c>
      <c r="Q1611" s="33">
        <f>SUM($O$12:O1611)</f>
        <v>1647.1252308350508</v>
      </c>
      <c r="R1611" s="33">
        <f t="shared" si="197"/>
        <v>1482.4127077515459</v>
      </c>
      <c r="S1611" s="33">
        <f t="shared" si="197"/>
        <v>1334.1714369763913</v>
      </c>
      <c r="T1611" s="33">
        <f t="shared" si="192"/>
        <v>5816.9306839723058</v>
      </c>
    </row>
    <row r="1612" spans="3:20" x14ac:dyDescent="0.3">
      <c r="C1612" s="31" t="s">
        <v>24</v>
      </c>
      <c r="D1612" s="31">
        <v>1600</v>
      </c>
      <c r="E1612" s="31">
        <v>123</v>
      </c>
      <c r="F1612" s="32">
        <v>110.5</v>
      </c>
      <c r="G1612" s="33">
        <f t="shared" si="198"/>
        <v>-0.26388888888888967</v>
      </c>
      <c r="H1612" s="33">
        <f t="shared" si="199"/>
        <v>-2.0833333333333148E-2</v>
      </c>
      <c r="I1612" s="33">
        <f t="shared" si="193"/>
        <v>30.694444444444443</v>
      </c>
      <c r="J1612" s="33">
        <f>'Data (2)'!$I$4*G1612</f>
        <v>-279.72222222222302</v>
      </c>
      <c r="K1612" s="33">
        <f>('Data (2)'!$E$4*1.225*I1612^2)/2</f>
        <v>390.43968759171008</v>
      </c>
      <c r="L1612" s="33">
        <f>J1612+K1612+'Data (2)'!$G$4</f>
        <v>245.89926536948707</v>
      </c>
      <c r="M1612" s="33">
        <f t="shared" si="194"/>
        <v>7.5477413398134221</v>
      </c>
      <c r="N1612" s="33">
        <f t="shared" si="195"/>
        <v>7.5477413398134221</v>
      </c>
      <c r="O1612" s="34">
        <f t="shared" si="196"/>
        <v>0</v>
      </c>
      <c r="P1612" s="33">
        <f>SUM($N$12:N1612)</f>
        <v>7158.6498622885101</v>
      </c>
      <c r="Q1612" s="33">
        <f>SUM($O$12:O1612)</f>
        <v>1647.1252308350508</v>
      </c>
      <c r="R1612" s="33">
        <f t="shared" si="197"/>
        <v>1482.4127077515459</v>
      </c>
      <c r="S1612" s="33">
        <f t="shared" si="197"/>
        <v>1334.1714369763913</v>
      </c>
      <c r="T1612" s="33">
        <f t="shared" ref="T1612:T1675" si="200">P1612-S1612</f>
        <v>5824.4784253121188</v>
      </c>
    </row>
    <row r="1613" spans="3:20" x14ac:dyDescent="0.3">
      <c r="C1613" s="31" t="s">
        <v>24</v>
      </c>
      <c r="D1613" s="31">
        <v>1601</v>
      </c>
      <c r="E1613" s="31">
        <v>124</v>
      </c>
      <c r="F1613" s="32">
        <v>109.5</v>
      </c>
      <c r="G1613" s="33">
        <f t="shared" si="198"/>
        <v>-0.27777777777777779</v>
      </c>
      <c r="H1613" s="33">
        <f t="shared" si="199"/>
        <v>6.9444444444450304E-3</v>
      </c>
      <c r="I1613" s="33">
        <f t="shared" ref="I1613:I1676" si="201">F1613/3.6</f>
        <v>30.416666666666664</v>
      </c>
      <c r="J1613" s="33">
        <f>'Data (2)'!$I$4*G1613</f>
        <v>-294.44444444444446</v>
      </c>
      <c r="K1613" s="33">
        <f>('Data (2)'!$E$4*1.225*I1613^2)/2</f>
        <v>383.40488230351559</v>
      </c>
      <c r="L1613" s="33">
        <f>J1613+K1613+'Data (2)'!$G$4</f>
        <v>224.14223785907114</v>
      </c>
      <c r="M1613" s="33">
        <f t="shared" ref="M1613:M1676" si="202">(I1613*L1613)/1000</f>
        <v>6.8176597348800794</v>
      </c>
      <c r="N1613" s="33">
        <f t="shared" ref="N1613:N1676" si="203">IF(M1613&gt;0, M1613, 0)</f>
        <v>6.8176597348800794</v>
      </c>
      <c r="O1613" s="34">
        <f t="shared" ref="O1613:O1676" si="204">ABS(IF(((I1613*L1613)/1000)&lt;0, ((I1613*L1613)/1000), 0))</f>
        <v>0</v>
      </c>
      <c r="P1613" s="33">
        <f>SUM($N$12:N1613)</f>
        <v>7165.4675220233903</v>
      </c>
      <c r="Q1613" s="33">
        <f>SUM($O$12:O1613)</f>
        <v>1647.1252308350508</v>
      </c>
      <c r="R1613" s="33">
        <f t="shared" ref="R1613:S1676" si="205">Q1613*($E$8/100)</f>
        <v>1482.4127077515459</v>
      </c>
      <c r="S1613" s="33">
        <f t="shared" si="205"/>
        <v>1334.1714369763913</v>
      </c>
      <c r="T1613" s="33">
        <f t="shared" si="200"/>
        <v>5831.296085046999</v>
      </c>
    </row>
    <row r="1614" spans="3:20" x14ac:dyDescent="0.3">
      <c r="C1614" s="31" t="s">
        <v>24</v>
      </c>
      <c r="D1614" s="31">
        <v>1602</v>
      </c>
      <c r="E1614" s="31">
        <v>125</v>
      </c>
      <c r="F1614" s="32">
        <v>108.5</v>
      </c>
      <c r="G1614" s="33">
        <f t="shared" ref="G1614:G1677" si="206">($F1615-$F1613)/2/3.6</f>
        <v>-0.24999999999999961</v>
      </c>
      <c r="H1614" s="33">
        <f t="shared" ref="H1614:H1677" si="207">($G1615-$G1613)/2</f>
        <v>4.1666666666666283E-2</v>
      </c>
      <c r="I1614" s="33">
        <f t="shared" si="201"/>
        <v>30.138888888888889</v>
      </c>
      <c r="J1614" s="33">
        <f>'Data (2)'!$I$4*G1614</f>
        <v>-264.9999999999996</v>
      </c>
      <c r="K1614" s="33">
        <f>('Data (2)'!$E$4*1.225*I1614^2)/2</f>
        <v>376.43402979066843</v>
      </c>
      <c r="L1614" s="33">
        <f>J1614+K1614+'Data (2)'!$G$4</f>
        <v>246.61582979066884</v>
      </c>
      <c r="M1614" s="33">
        <f t="shared" si="202"/>
        <v>7.4327270923021027</v>
      </c>
      <c r="N1614" s="33">
        <f t="shared" si="203"/>
        <v>7.4327270923021027</v>
      </c>
      <c r="O1614" s="34">
        <f t="shared" si="204"/>
        <v>0</v>
      </c>
      <c r="P1614" s="33">
        <f>SUM($N$12:N1614)</f>
        <v>7172.9002491156925</v>
      </c>
      <c r="Q1614" s="33">
        <f>SUM($O$12:O1614)</f>
        <v>1647.1252308350508</v>
      </c>
      <c r="R1614" s="33">
        <f t="shared" si="205"/>
        <v>1482.4127077515459</v>
      </c>
      <c r="S1614" s="33">
        <f t="shared" si="205"/>
        <v>1334.1714369763913</v>
      </c>
      <c r="T1614" s="33">
        <f t="shared" si="200"/>
        <v>5838.7288121393012</v>
      </c>
    </row>
    <row r="1615" spans="3:20" x14ac:dyDescent="0.3">
      <c r="C1615" s="31" t="s">
        <v>24</v>
      </c>
      <c r="D1615" s="31">
        <v>1603</v>
      </c>
      <c r="E1615" s="31">
        <v>126</v>
      </c>
      <c r="F1615" s="32">
        <v>107.7</v>
      </c>
      <c r="G1615" s="33">
        <f t="shared" si="206"/>
        <v>-0.19444444444444522</v>
      </c>
      <c r="H1615" s="33">
        <f t="shared" si="207"/>
        <v>4.8611111111110328E-2</v>
      </c>
      <c r="I1615" s="33">
        <f t="shared" si="201"/>
        <v>29.916666666666668</v>
      </c>
      <c r="J1615" s="33">
        <f>'Data (2)'!$I$4*G1615</f>
        <v>-206.11111111111194</v>
      </c>
      <c r="K1615" s="33">
        <f>('Data (2)'!$E$4*1.225*I1615^2)/2</f>
        <v>370.90339377864069</v>
      </c>
      <c r="L1615" s="33">
        <f>J1615+K1615+'Data (2)'!$G$4</f>
        <v>299.97408266752876</v>
      </c>
      <c r="M1615" s="33">
        <f t="shared" si="202"/>
        <v>8.9742246398035697</v>
      </c>
      <c r="N1615" s="33">
        <f t="shared" si="203"/>
        <v>8.9742246398035697</v>
      </c>
      <c r="O1615" s="34">
        <f t="shared" si="204"/>
        <v>0</v>
      </c>
      <c r="P1615" s="33">
        <f>SUM($N$12:N1615)</f>
        <v>7181.8744737554962</v>
      </c>
      <c r="Q1615" s="33">
        <f>SUM($O$12:O1615)</f>
        <v>1647.1252308350508</v>
      </c>
      <c r="R1615" s="33">
        <f t="shared" si="205"/>
        <v>1482.4127077515459</v>
      </c>
      <c r="S1615" s="33">
        <f t="shared" si="205"/>
        <v>1334.1714369763913</v>
      </c>
      <c r="T1615" s="33">
        <f t="shared" si="200"/>
        <v>5847.7030367791049</v>
      </c>
    </row>
    <row r="1616" spans="3:20" x14ac:dyDescent="0.3">
      <c r="C1616" s="31" t="s">
        <v>24</v>
      </c>
      <c r="D1616" s="31">
        <v>1604</v>
      </c>
      <c r="E1616" s="31">
        <v>127</v>
      </c>
      <c r="F1616" s="32">
        <v>107.1</v>
      </c>
      <c r="G1616" s="33">
        <f t="shared" si="206"/>
        <v>-0.15277777777777896</v>
      </c>
      <c r="H1616" s="33">
        <f t="shared" si="207"/>
        <v>4.8611111111112291E-2</v>
      </c>
      <c r="I1616" s="33">
        <f t="shared" si="201"/>
        <v>29.749999999999996</v>
      </c>
      <c r="J1616" s="33">
        <f>'Data (2)'!$I$4*G1616</f>
        <v>-161.94444444444568</v>
      </c>
      <c r="K1616" s="33">
        <f>('Data (2)'!$E$4*1.225*I1616^2)/2</f>
        <v>366.78227693526554</v>
      </c>
      <c r="L1616" s="33">
        <f>J1616+K1616+'Data (2)'!$G$4</f>
        <v>340.01963249081984</v>
      </c>
      <c r="M1616" s="33">
        <f t="shared" si="202"/>
        <v>10.115584066601889</v>
      </c>
      <c r="N1616" s="33">
        <f t="shared" si="203"/>
        <v>10.115584066601889</v>
      </c>
      <c r="O1616" s="34">
        <f t="shared" si="204"/>
        <v>0</v>
      </c>
      <c r="P1616" s="33">
        <f>SUM($N$12:N1616)</f>
        <v>7191.9900578220977</v>
      </c>
      <c r="Q1616" s="33">
        <f>SUM($O$12:O1616)</f>
        <v>1647.1252308350508</v>
      </c>
      <c r="R1616" s="33">
        <f t="shared" si="205"/>
        <v>1482.4127077515459</v>
      </c>
      <c r="S1616" s="33">
        <f t="shared" si="205"/>
        <v>1334.1714369763913</v>
      </c>
      <c r="T1616" s="33">
        <f t="shared" si="200"/>
        <v>5857.8186208457064</v>
      </c>
    </row>
    <row r="1617" spans="3:20" x14ac:dyDescent="0.3">
      <c r="C1617" s="31" t="s">
        <v>24</v>
      </c>
      <c r="D1617" s="31">
        <v>1605</v>
      </c>
      <c r="E1617" s="31">
        <v>128</v>
      </c>
      <c r="F1617" s="32">
        <v>106.6</v>
      </c>
      <c r="G1617" s="33">
        <f t="shared" si="206"/>
        <v>-9.7222222222220642E-2</v>
      </c>
      <c r="H1617" s="33">
        <f t="shared" si="207"/>
        <v>4.8611111111112291E-2</v>
      </c>
      <c r="I1617" s="33">
        <f t="shared" si="201"/>
        <v>29.611111111111107</v>
      </c>
      <c r="J1617" s="33">
        <f>'Data (2)'!$I$4*G1617</f>
        <v>-103.05555555555388</v>
      </c>
      <c r="K1617" s="33">
        <f>('Data (2)'!$E$4*1.225*I1617^2)/2</f>
        <v>363.3655999123402</v>
      </c>
      <c r="L1617" s="33">
        <f>J1617+K1617+'Data (2)'!$G$4</f>
        <v>395.49184435678632</v>
      </c>
      <c r="M1617" s="33">
        <f t="shared" si="202"/>
        <v>11.71095294678706</v>
      </c>
      <c r="N1617" s="33">
        <f t="shared" si="203"/>
        <v>11.71095294678706</v>
      </c>
      <c r="O1617" s="34">
        <f t="shared" si="204"/>
        <v>0</v>
      </c>
      <c r="P1617" s="33">
        <f>SUM($N$12:N1617)</f>
        <v>7203.7010107688848</v>
      </c>
      <c r="Q1617" s="33">
        <f>SUM($O$12:O1617)</f>
        <v>1647.1252308350508</v>
      </c>
      <c r="R1617" s="33">
        <f t="shared" si="205"/>
        <v>1482.4127077515459</v>
      </c>
      <c r="S1617" s="33">
        <f t="shared" si="205"/>
        <v>1334.1714369763913</v>
      </c>
      <c r="T1617" s="33">
        <f t="shared" si="200"/>
        <v>5869.5295737924935</v>
      </c>
    </row>
    <row r="1618" spans="3:20" x14ac:dyDescent="0.3">
      <c r="C1618" s="31" t="s">
        <v>24</v>
      </c>
      <c r="D1618" s="31">
        <v>1606</v>
      </c>
      <c r="E1618" s="31">
        <v>129</v>
      </c>
      <c r="F1618" s="32">
        <v>106.4</v>
      </c>
      <c r="G1618" s="33">
        <f t="shared" si="206"/>
        <v>-5.5555555555554373E-2</v>
      </c>
      <c r="H1618" s="33">
        <f t="shared" si="207"/>
        <v>3.4722222222221238E-2</v>
      </c>
      <c r="I1618" s="33">
        <f t="shared" si="201"/>
        <v>29.555555555555557</v>
      </c>
      <c r="J1618" s="33">
        <f>'Data (2)'!$I$4*G1618</f>
        <v>-58.888888888887635</v>
      </c>
      <c r="K1618" s="33">
        <f>('Data (2)'!$E$4*1.225*I1618^2)/2</f>
        <v>362.00340579744449</v>
      </c>
      <c r="L1618" s="33">
        <f>J1618+K1618+'Data (2)'!$G$4</f>
        <v>438.29631690855689</v>
      </c>
      <c r="M1618" s="33">
        <f t="shared" si="202"/>
        <v>12.954091144186238</v>
      </c>
      <c r="N1618" s="33">
        <f t="shared" si="203"/>
        <v>12.954091144186238</v>
      </c>
      <c r="O1618" s="34">
        <f t="shared" si="204"/>
        <v>0</v>
      </c>
      <c r="P1618" s="33">
        <f>SUM($N$12:N1618)</f>
        <v>7216.6551019130711</v>
      </c>
      <c r="Q1618" s="33">
        <f>SUM($O$12:O1618)</f>
        <v>1647.1252308350508</v>
      </c>
      <c r="R1618" s="33">
        <f t="shared" si="205"/>
        <v>1482.4127077515459</v>
      </c>
      <c r="S1618" s="33">
        <f t="shared" si="205"/>
        <v>1334.1714369763913</v>
      </c>
      <c r="T1618" s="33">
        <f t="shared" si="200"/>
        <v>5882.4836649366798</v>
      </c>
    </row>
    <row r="1619" spans="3:20" x14ac:dyDescent="0.3">
      <c r="C1619" s="31" t="s">
        <v>24</v>
      </c>
      <c r="D1619" s="31">
        <v>1607</v>
      </c>
      <c r="E1619" s="31">
        <v>130</v>
      </c>
      <c r="F1619" s="32">
        <v>106.2</v>
      </c>
      <c r="G1619" s="33">
        <f t="shared" si="206"/>
        <v>-2.7777777777778172E-2</v>
      </c>
      <c r="H1619" s="33">
        <f t="shared" si="207"/>
        <v>2.7777777777777186E-2</v>
      </c>
      <c r="I1619" s="33">
        <f t="shared" si="201"/>
        <v>29.5</v>
      </c>
      <c r="J1619" s="33">
        <f>'Data (2)'!$I$4*G1619</f>
        <v>-29.444444444444862</v>
      </c>
      <c r="K1619" s="33">
        <f>('Data (2)'!$E$4*1.225*I1619^2)/2</f>
        <v>360.64376979356251</v>
      </c>
      <c r="L1619" s="33">
        <f>J1619+K1619+'Data (2)'!$G$4</f>
        <v>466.38112534911767</v>
      </c>
      <c r="M1619" s="33">
        <f t="shared" si="202"/>
        <v>13.75824319779897</v>
      </c>
      <c r="N1619" s="33">
        <f t="shared" si="203"/>
        <v>13.75824319779897</v>
      </c>
      <c r="O1619" s="34">
        <f t="shared" si="204"/>
        <v>0</v>
      </c>
      <c r="P1619" s="33">
        <f>SUM($N$12:N1619)</f>
        <v>7230.4133451108701</v>
      </c>
      <c r="Q1619" s="33">
        <f>SUM($O$12:O1619)</f>
        <v>1647.1252308350508</v>
      </c>
      <c r="R1619" s="33">
        <f t="shared" si="205"/>
        <v>1482.4127077515459</v>
      </c>
      <c r="S1619" s="33">
        <f t="shared" si="205"/>
        <v>1334.1714369763913</v>
      </c>
      <c r="T1619" s="33">
        <f t="shared" si="200"/>
        <v>5896.2419081344788</v>
      </c>
    </row>
    <row r="1620" spans="3:20" x14ac:dyDescent="0.3">
      <c r="C1620" s="31" t="s">
        <v>24</v>
      </c>
      <c r="D1620" s="31">
        <v>1608</v>
      </c>
      <c r="E1620" s="31">
        <v>131</v>
      </c>
      <c r="F1620" s="32">
        <v>106.2</v>
      </c>
      <c r="G1620" s="33">
        <f t="shared" si="206"/>
        <v>0</v>
      </c>
      <c r="H1620" s="33">
        <f t="shared" si="207"/>
        <v>2.7777777777778172E-2</v>
      </c>
      <c r="I1620" s="33">
        <f t="shared" si="201"/>
        <v>29.5</v>
      </c>
      <c r="J1620" s="33">
        <f>'Data (2)'!$I$4*G1620</f>
        <v>0</v>
      </c>
      <c r="K1620" s="33">
        <f>('Data (2)'!$E$4*1.225*I1620^2)/2</f>
        <v>360.64376979356251</v>
      </c>
      <c r="L1620" s="33">
        <f>J1620+K1620+'Data (2)'!$G$4</f>
        <v>495.82556979356252</v>
      </c>
      <c r="M1620" s="33">
        <f t="shared" si="202"/>
        <v>14.626854308910096</v>
      </c>
      <c r="N1620" s="33">
        <f t="shared" si="203"/>
        <v>14.626854308910096</v>
      </c>
      <c r="O1620" s="34">
        <f t="shared" si="204"/>
        <v>0</v>
      </c>
      <c r="P1620" s="33">
        <f>SUM($N$12:N1620)</f>
        <v>7245.04019941978</v>
      </c>
      <c r="Q1620" s="33">
        <f>SUM($O$12:O1620)</f>
        <v>1647.1252308350508</v>
      </c>
      <c r="R1620" s="33">
        <f t="shared" si="205"/>
        <v>1482.4127077515459</v>
      </c>
      <c r="S1620" s="33">
        <f t="shared" si="205"/>
        <v>1334.1714369763913</v>
      </c>
      <c r="T1620" s="33">
        <f t="shared" si="200"/>
        <v>5910.8687624433887</v>
      </c>
    </row>
    <row r="1621" spans="3:20" x14ac:dyDescent="0.3">
      <c r="C1621" s="31" t="s">
        <v>24</v>
      </c>
      <c r="D1621" s="31">
        <v>1609</v>
      </c>
      <c r="E1621" s="31">
        <v>132</v>
      </c>
      <c r="F1621" s="32">
        <v>106.2</v>
      </c>
      <c r="G1621" s="33">
        <f t="shared" si="206"/>
        <v>2.7777777777778172E-2</v>
      </c>
      <c r="H1621" s="33">
        <f t="shared" si="207"/>
        <v>2.0833333333333134E-2</v>
      </c>
      <c r="I1621" s="33">
        <f t="shared" si="201"/>
        <v>29.5</v>
      </c>
      <c r="J1621" s="33">
        <f>'Data (2)'!$I$4*G1621</f>
        <v>29.444444444444862</v>
      </c>
      <c r="K1621" s="33">
        <f>('Data (2)'!$E$4*1.225*I1621^2)/2</f>
        <v>360.64376979356251</v>
      </c>
      <c r="L1621" s="33">
        <f>J1621+K1621+'Data (2)'!$G$4</f>
        <v>525.27001423800743</v>
      </c>
      <c r="M1621" s="33">
        <f t="shared" si="202"/>
        <v>15.495465420021219</v>
      </c>
      <c r="N1621" s="33">
        <f t="shared" si="203"/>
        <v>15.495465420021219</v>
      </c>
      <c r="O1621" s="34">
        <f t="shared" si="204"/>
        <v>0</v>
      </c>
      <c r="P1621" s="33">
        <f>SUM($N$12:N1621)</f>
        <v>7260.535664839801</v>
      </c>
      <c r="Q1621" s="33">
        <f>SUM($O$12:O1621)</f>
        <v>1647.1252308350508</v>
      </c>
      <c r="R1621" s="33">
        <f t="shared" si="205"/>
        <v>1482.4127077515459</v>
      </c>
      <c r="S1621" s="33">
        <f t="shared" si="205"/>
        <v>1334.1714369763913</v>
      </c>
      <c r="T1621" s="33">
        <f t="shared" si="200"/>
        <v>5926.3642278634097</v>
      </c>
    </row>
    <row r="1622" spans="3:20" x14ac:dyDescent="0.3">
      <c r="C1622" s="31" t="s">
        <v>24</v>
      </c>
      <c r="D1622" s="31">
        <v>1610</v>
      </c>
      <c r="E1622" s="31">
        <v>133</v>
      </c>
      <c r="F1622" s="32">
        <v>106.4</v>
      </c>
      <c r="G1622" s="33">
        <f t="shared" si="206"/>
        <v>4.1666666666666269E-2</v>
      </c>
      <c r="H1622" s="33">
        <f t="shared" si="207"/>
        <v>1.3888888888888101E-2</v>
      </c>
      <c r="I1622" s="33">
        <f t="shared" si="201"/>
        <v>29.555555555555557</v>
      </c>
      <c r="J1622" s="33">
        <f>'Data (2)'!$I$4*G1622</f>
        <v>44.166666666666245</v>
      </c>
      <c r="K1622" s="33">
        <f>('Data (2)'!$E$4*1.225*I1622^2)/2</f>
        <v>362.00340579744449</v>
      </c>
      <c r="L1622" s="33">
        <f>J1622+K1622+'Data (2)'!$G$4</f>
        <v>541.35187246411078</v>
      </c>
      <c r="M1622" s="33">
        <f t="shared" si="202"/>
        <v>15.999955341717053</v>
      </c>
      <c r="N1622" s="33">
        <f t="shared" si="203"/>
        <v>15.999955341717053</v>
      </c>
      <c r="O1622" s="34">
        <f t="shared" si="204"/>
        <v>0</v>
      </c>
      <c r="P1622" s="33">
        <f>SUM($N$12:N1622)</f>
        <v>7276.5356201815184</v>
      </c>
      <c r="Q1622" s="33">
        <f>SUM($O$12:O1622)</f>
        <v>1647.1252308350508</v>
      </c>
      <c r="R1622" s="33">
        <f t="shared" si="205"/>
        <v>1482.4127077515459</v>
      </c>
      <c r="S1622" s="33">
        <f t="shared" si="205"/>
        <v>1334.1714369763913</v>
      </c>
      <c r="T1622" s="33">
        <f t="shared" si="200"/>
        <v>5942.3641832051271</v>
      </c>
    </row>
    <row r="1623" spans="3:20" x14ac:dyDescent="0.3">
      <c r="C1623" s="31" t="s">
        <v>24</v>
      </c>
      <c r="D1623" s="31">
        <v>1611</v>
      </c>
      <c r="E1623" s="31">
        <v>134</v>
      </c>
      <c r="F1623" s="32">
        <v>106.5</v>
      </c>
      <c r="G1623" s="33">
        <f t="shared" si="206"/>
        <v>5.5555555555554373E-2</v>
      </c>
      <c r="H1623" s="33">
        <f t="shared" si="207"/>
        <v>2.7777777777778172E-2</v>
      </c>
      <c r="I1623" s="33">
        <f t="shared" si="201"/>
        <v>29.583333333333332</v>
      </c>
      <c r="J1623" s="33">
        <f>'Data (2)'!$I$4*G1623</f>
        <v>58.888888888887635</v>
      </c>
      <c r="K1623" s="33">
        <f>('Data (2)'!$E$4*1.225*I1623^2)/2</f>
        <v>362.68418309101565</v>
      </c>
      <c r="L1623" s="33">
        <f>J1623+K1623+'Data (2)'!$G$4</f>
        <v>556.75487197990333</v>
      </c>
      <c r="M1623" s="33">
        <f t="shared" si="202"/>
        <v>16.470664962738805</v>
      </c>
      <c r="N1623" s="33">
        <f t="shared" si="203"/>
        <v>16.470664962738805</v>
      </c>
      <c r="O1623" s="34">
        <f t="shared" si="204"/>
        <v>0</v>
      </c>
      <c r="P1623" s="33">
        <f>SUM($N$12:N1623)</f>
        <v>7293.0062851442572</v>
      </c>
      <c r="Q1623" s="33">
        <f>SUM($O$12:O1623)</f>
        <v>1647.1252308350508</v>
      </c>
      <c r="R1623" s="33">
        <f t="shared" si="205"/>
        <v>1482.4127077515459</v>
      </c>
      <c r="S1623" s="33">
        <f t="shared" si="205"/>
        <v>1334.1714369763913</v>
      </c>
      <c r="T1623" s="33">
        <f t="shared" si="200"/>
        <v>5958.8348481678659</v>
      </c>
    </row>
    <row r="1624" spans="3:20" x14ac:dyDescent="0.3">
      <c r="C1624" s="31" t="s">
        <v>24</v>
      </c>
      <c r="D1624" s="31">
        <v>1612</v>
      </c>
      <c r="E1624" s="31">
        <v>135</v>
      </c>
      <c r="F1624" s="32">
        <v>106.8</v>
      </c>
      <c r="G1624" s="33">
        <f t="shared" si="206"/>
        <v>9.7222222222222612E-2</v>
      </c>
      <c r="H1624" s="33">
        <f t="shared" si="207"/>
        <v>4.1666666666667261E-2</v>
      </c>
      <c r="I1624" s="33">
        <f t="shared" si="201"/>
        <v>29.666666666666664</v>
      </c>
      <c r="J1624" s="33">
        <f>'Data (2)'!$I$4*G1624</f>
        <v>103.05555555555597</v>
      </c>
      <c r="K1624" s="33">
        <f>('Data (2)'!$E$4*1.225*I1624^2)/2</f>
        <v>364.73035213825</v>
      </c>
      <c r="L1624" s="33">
        <f>J1624+K1624+'Data (2)'!$G$4</f>
        <v>602.96770769380601</v>
      </c>
      <c r="M1624" s="33">
        <f t="shared" si="202"/>
        <v>17.888041994916243</v>
      </c>
      <c r="N1624" s="33">
        <f t="shared" si="203"/>
        <v>17.888041994916243</v>
      </c>
      <c r="O1624" s="34">
        <f t="shared" si="204"/>
        <v>0</v>
      </c>
      <c r="P1624" s="33">
        <f>SUM($N$12:N1624)</f>
        <v>7310.8943271391736</v>
      </c>
      <c r="Q1624" s="33">
        <f>SUM($O$12:O1624)</f>
        <v>1647.1252308350508</v>
      </c>
      <c r="R1624" s="33">
        <f t="shared" si="205"/>
        <v>1482.4127077515459</v>
      </c>
      <c r="S1624" s="33">
        <f t="shared" si="205"/>
        <v>1334.1714369763913</v>
      </c>
      <c r="T1624" s="33">
        <f t="shared" si="200"/>
        <v>5976.7228901627823</v>
      </c>
    </row>
    <row r="1625" spans="3:20" x14ac:dyDescent="0.3">
      <c r="C1625" s="31" t="s">
        <v>24</v>
      </c>
      <c r="D1625" s="31">
        <v>1613</v>
      </c>
      <c r="E1625" s="31">
        <v>136</v>
      </c>
      <c r="F1625" s="32">
        <v>107.2</v>
      </c>
      <c r="G1625" s="33">
        <f t="shared" si="206"/>
        <v>0.1388888888888889</v>
      </c>
      <c r="H1625" s="33">
        <f t="shared" si="207"/>
        <v>4.1666666666666276E-2</v>
      </c>
      <c r="I1625" s="33">
        <f t="shared" si="201"/>
        <v>29.777777777777779</v>
      </c>
      <c r="J1625" s="33">
        <f>'Data (2)'!$I$4*G1625</f>
        <v>147.22222222222223</v>
      </c>
      <c r="K1625" s="33">
        <f>('Data (2)'!$E$4*1.225*I1625^2)/2</f>
        <v>367.46753092311116</v>
      </c>
      <c r="L1625" s="33">
        <f>J1625+K1625+'Data (2)'!$G$4</f>
        <v>649.87155314533334</v>
      </c>
      <c r="M1625" s="33">
        <f t="shared" si="202"/>
        <v>19.351730693661036</v>
      </c>
      <c r="N1625" s="33">
        <f t="shared" si="203"/>
        <v>19.351730693661036</v>
      </c>
      <c r="O1625" s="34">
        <f t="shared" si="204"/>
        <v>0</v>
      </c>
      <c r="P1625" s="33">
        <f>SUM($N$12:N1625)</f>
        <v>7330.2460578328346</v>
      </c>
      <c r="Q1625" s="33">
        <f>SUM($O$12:O1625)</f>
        <v>1647.1252308350508</v>
      </c>
      <c r="R1625" s="33">
        <f t="shared" si="205"/>
        <v>1482.4127077515459</v>
      </c>
      <c r="S1625" s="33">
        <f t="shared" si="205"/>
        <v>1334.1714369763913</v>
      </c>
      <c r="T1625" s="33">
        <f t="shared" si="200"/>
        <v>5996.0746208564433</v>
      </c>
    </row>
    <row r="1626" spans="3:20" x14ac:dyDescent="0.3">
      <c r="C1626" s="31" t="s">
        <v>24</v>
      </c>
      <c r="D1626" s="31">
        <v>1614</v>
      </c>
      <c r="E1626" s="31">
        <v>137</v>
      </c>
      <c r="F1626" s="32">
        <v>107.8</v>
      </c>
      <c r="G1626" s="33">
        <f t="shared" si="206"/>
        <v>0.18055555555555516</v>
      </c>
      <c r="H1626" s="33">
        <f t="shared" si="207"/>
        <v>4.1666666666667254E-2</v>
      </c>
      <c r="I1626" s="33">
        <f t="shared" si="201"/>
        <v>29.944444444444443</v>
      </c>
      <c r="J1626" s="33">
        <f>'Data (2)'!$I$4*G1626</f>
        <v>191.38888888888849</v>
      </c>
      <c r="K1626" s="33">
        <f>('Data (2)'!$E$4*1.225*I1626^2)/2</f>
        <v>371.59248493300692</v>
      </c>
      <c r="L1626" s="33">
        <f>J1626+K1626+'Data (2)'!$G$4</f>
        <v>698.1631738218955</v>
      </c>
      <c r="M1626" s="33">
        <f t="shared" si="202"/>
        <v>20.906108371666761</v>
      </c>
      <c r="N1626" s="33">
        <f t="shared" si="203"/>
        <v>20.906108371666761</v>
      </c>
      <c r="O1626" s="34">
        <f t="shared" si="204"/>
        <v>0</v>
      </c>
      <c r="P1626" s="33">
        <f>SUM($N$12:N1626)</f>
        <v>7351.1521662045016</v>
      </c>
      <c r="Q1626" s="33">
        <f>SUM($O$12:O1626)</f>
        <v>1647.1252308350508</v>
      </c>
      <c r="R1626" s="33">
        <f t="shared" si="205"/>
        <v>1482.4127077515459</v>
      </c>
      <c r="S1626" s="33">
        <f t="shared" si="205"/>
        <v>1334.1714369763913</v>
      </c>
      <c r="T1626" s="33">
        <f t="shared" si="200"/>
        <v>6016.9807292281102</v>
      </c>
    </row>
    <row r="1627" spans="3:20" x14ac:dyDescent="0.3">
      <c r="C1627" s="31" t="s">
        <v>24</v>
      </c>
      <c r="D1627" s="31">
        <v>1615</v>
      </c>
      <c r="E1627" s="31">
        <v>138</v>
      </c>
      <c r="F1627" s="32">
        <v>108.5</v>
      </c>
      <c r="G1627" s="33">
        <f t="shared" si="206"/>
        <v>0.2222222222222234</v>
      </c>
      <c r="H1627" s="33">
        <f t="shared" si="207"/>
        <v>4.8611111111111313E-2</v>
      </c>
      <c r="I1627" s="33">
        <f t="shared" si="201"/>
        <v>30.138888888888889</v>
      </c>
      <c r="J1627" s="33">
        <f>'Data (2)'!$I$4*G1627</f>
        <v>235.55555555555679</v>
      </c>
      <c r="K1627" s="33">
        <f>('Data (2)'!$E$4*1.225*I1627^2)/2</f>
        <v>376.43402979066843</v>
      </c>
      <c r="L1627" s="33">
        <f>J1627+K1627+'Data (2)'!$G$4</f>
        <v>747.17138534622518</v>
      </c>
      <c r="M1627" s="33">
        <f t="shared" si="202"/>
        <v>22.518915363907066</v>
      </c>
      <c r="N1627" s="33">
        <f t="shared" si="203"/>
        <v>22.518915363907066</v>
      </c>
      <c r="O1627" s="34">
        <f t="shared" si="204"/>
        <v>0</v>
      </c>
      <c r="P1627" s="33">
        <f>SUM($N$12:N1627)</f>
        <v>7373.6710815684082</v>
      </c>
      <c r="Q1627" s="33">
        <f>SUM($O$12:O1627)</f>
        <v>1647.1252308350508</v>
      </c>
      <c r="R1627" s="33">
        <f t="shared" si="205"/>
        <v>1482.4127077515459</v>
      </c>
      <c r="S1627" s="33">
        <f t="shared" si="205"/>
        <v>1334.1714369763913</v>
      </c>
      <c r="T1627" s="33">
        <f t="shared" si="200"/>
        <v>6039.4996445920169</v>
      </c>
    </row>
    <row r="1628" spans="3:20" x14ac:dyDescent="0.3">
      <c r="C1628" s="31" t="s">
        <v>24</v>
      </c>
      <c r="D1628" s="31">
        <v>1616</v>
      </c>
      <c r="E1628" s="31">
        <v>139</v>
      </c>
      <c r="F1628" s="32">
        <v>109.4</v>
      </c>
      <c r="G1628" s="33">
        <f t="shared" si="206"/>
        <v>0.27777777777777779</v>
      </c>
      <c r="H1628" s="33">
        <f t="shared" si="207"/>
        <v>4.8611111111110314E-2</v>
      </c>
      <c r="I1628" s="33">
        <f t="shared" si="201"/>
        <v>30.388888888888889</v>
      </c>
      <c r="J1628" s="33">
        <f>'Data (2)'!$I$4*G1628</f>
        <v>294.44444444444446</v>
      </c>
      <c r="K1628" s="33">
        <f>('Data (2)'!$E$4*1.225*I1628^2)/2</f>
        <v>382.70491917734034</v>
      </c>
      <c r="L1628" s="33">
        <f>J1628+K1628+'Data (2)'!$G$4</f>
        <v>812.33116362178475</v>
      </c>
      <c r="M1628" s="33">
        <f t="shared" si="202"/>
        <v>24.685841472284235</v>
      </c>
      <c r="N1628" s="33">
        <f t="shared" si="203"/>
        <v>24.685841472284235</v>
      </c>
      <c r="O1628" s="34">
        <f t="shared" si="204"/>
        <v>0</v>
      </c>
      <c r="P1628" s="33">
        <f>SUM($N$12:N1628)</f>
        <v>7398.3569230406929</v>
      </c>
      <c r="Q1628" s="33">
        <f>SUM($O$12:O1628)</f>
        <v>1647.1252308350508</v>
      </c>
      <c r="R1628" s="33">
        <f t="shared" si="205"/>
        <v>1482.4127077515459</v>
      </c>
      <c r="S1628" s="33">
        <f t="shared" si="205"/>
        <v>1334.1714369763913</v>
      </c>
      <c r="T1628" s="33">
        <f t="shared" si="200"/>
        <v>6064.1854860643016</v>
      </c>
    </row>
    <row r="1629" spans="3:20" x14ac:dyDescent="0.3">
      <c r="C1629" s="31" t="s">
        <v>24</v>
      </c>
      <c r="D1629" s="31">
        <v>1617</v>
      </c>
      <c r="E1629" s="31">
        <v>140</v>
      </c>
      <c r="F1629" s="32">
        <v>110.5</v>
      </c>
      <c r="G1629" s="33">
        <f t="shared" si="206"/>
        <v>0.31944444444444403</v>
      </c>
      <c r="H1629" s="33">
        <f t="shared" si="207"/>
        <v>3.472222222222221E-2</v>
      </c>
      <c r="I1629" s="33">
        <f t="shared" si="201"/>
        <v>30.694444444444443</v>
      </c>
      <c r="J1629" s="33">
        <f>'Data (2)'!$I$4*G1629</f>
        <v>338.61111111111069</v>
      </c>
      <c r="K1629" s="33">
        <f>('Data (2)'!$E$4*1.225*I1629^2)/2</f>
        <v>390.43968759171008</v>
      </c>
      <c r="L1629" s="33">
        <f>J1629+K1629+'Data (2)'!$G$4</f>
        <v>864.23259870282072</v>
      </c>
      <c r="M1629" s="33">
        <f t="shared" si="202"/>
        <v>26.52713948796158</v>
      </c>
      <c r="N1629" s="33">
        <f t="shared" si="203"/>
        <v>26.52713948796158</v>
      </c>
      <c r="O1629" s="34">
        <f t="shared" si="204"/>
        <v>0</v>
      </c>
      <c r="P1629" s="33">
        <f>SUM($N$12:N1629)</f>
        <v>7424.8840625286548</v>
      </c>
      <c r="Q1629" s="33">
        <f>SUM($O$12:O1629)</f>
        <v>1647.1252308350508</v>
      </c>
      <c r="R1629" s="33">
        <f t="shared" si="205"/>
        <v>1482.4127077515459</v>
      </c>
      <c r="S1629" s="33">
        <f t="shared" si="205"/>
        <v>1334.1714369763913</v>
      </c>
      <c r="T1629" s="33">
        <f t="shared" si="200"/>
        <v>6090.7126255522635</v>
      </c>
    </row>
    <row r="1630" spans="3:20" x14ac:dyDescent="0.3">
      <c r="C1630" s="31" t="s">
        <v>24</v>
      </c>
      <c r="D1630" s="31">
        <v>1618</v>
      </c>
      <c r="E1630" s="31">
        <v>141</v>
      </c>
      <c r="F1630" s="32">
        <v>111.7</v>
      </c>
      <c r="G1630" s="33">
        <f t="shared" si="206"/>
        <v>0.34722222222222221</v>
      </c>
      <c r="H1630" s="33">
        <f t="shared" si="207"/>
        <v>6.944444444444059E-3</v>
      </c>
      <c r="I1630" s="33">
        <f t="shared" si="201"/>
        <v>31.027777777777779</v>
      </c>
      <c r="J1630" s="33">
        <f>'Data (2)'!$I$4*G1630</f>
        <v>368.05555555555554</v>
      </c>
      <c r="K1630" s="33">
        <f>('Data (2)'!$E$4*1.225*I1630^2)/2</f>
        <v>398.96587160100177</v>
      </c>
      <c r="L1630" s="33">
        <f>J1630+K1630+'Data (2)'!$G$4</f>
        <v>902.20322715655743</v>
      </c>
      <c r="M1630" s="33">
        <f t="shared" si="202"/>
        <v>27.99336124260763</v>
      </c>
      <c r="N1630" s="33">
        <f t="shared" si="203"/>
        <v>27.99336124260763</v>
      </c>
      <c r="O1630" s="34">
        <f t="shared" si="204"/>
        <v>0</v>
      </c>
      <c r="P1630" s="33">
        <f>SUM($N$12:N1630)</f>
        <v>7452.8774237712623</v>
      </c>
      <c r="Q1630" s="33">
        <f>SUM($O$12:O1630)</f>
        <v>1647.1252308350508</v>
      </c>
      <c r="R1630" s="33">
        <f t="shared" si="205"/>
        <v>1482.4127077515459</v>
      </c>
      <c r="S1630" s="33">
        <f t="shared" si="205"/>
        <v>1334.1714369763913</v>
      </c>
      <c r="T1630" s="33">
        <f t="shared" si="200"/>
        <v>6118.705986794871</v>
      </c>
    </row>
    <row r="1631" spans="3:20" x14ac:dyDescent="0.3">
      <c r="C1631" s="31" t="s">
        <v>24</v>
      </c>
      <c r="D1631" s="31">
        <v>1619</v>
      </c>
      <c r="E1631" s="31">
        <v>142</v>
      </c>
      <c r="F1631" s="32">
        <v>113</v>
      </c>
      <c r="G1631" s="33">
        <f t="shared" si="206"/>
        <v>0.33333333333333215</v>
      </c>
      <c r="H1631" s="33">
        <f t="shared" si="207"/>
        <v>-2.7777777777778179E-2</v>
      </c>
      <c r="I1631" s="33">
        <f t="shared" si="201"/>
        <v>31.388888888888889</v>
      </c>
      <c r="J1631" s="33">
        <f>'Data (2)'!$I$4*G1631</f>
        <v>353.33333333333206</v>
      </c>
      <c r="K1631" s="33">
        <f>('Data (2)'!$E$4*1.225*I1631^2)/2</f>
        <v>408.30649420434031</v>
      </c>
      <c r="L1631" s="33">
        <f>J1631+K1631+'Data (2)'!$G$4</f>
        <v>896.82162753767238</v>
      </c>
      <c r="M1631" s="33">
        <f t="shared" si="202"/>
        <v>28.150234419932495</v>
      </c>
      <c r="N1631" s="33">
        <f t="shared" si="203"/>
        <v>28.150234419932495</v>
      </c>
      <c r="O1631" s="34">
        <f t="shared" si="204"/>
        <v>0</v>
      </c>
      <c r="P1631" s="33">
        <f>SUM($N$12:N1631)</f>
        <v>7481.0276581911949</v>
      </c>
      <c r="Q1631" s="33">
        <f>SUM($O$12:O1631)</f>
        <v>1647.1252308350508</v>
      </c>
      <c r="R1631" s="33">
        <f t="shared" si="205"/>
        <v>1482.4127077515459</v>
      </c>
      <c r="S1631" s="33">
        <f t="shared" si="205"/>
        <v>1334.1714369763913</v>
      </c>
      <c r="T1631" s="33">
        <f t="shared" si="200"/>
        <v>6146.8562212148036</v>
      </c>
    </row>
    <row r="1632" spans="3:20" x14ac:dyDescent="0.3">
      <c r="C1632" s="31" t="s">
        <v>24</v>
      </c>
      <c r="D1632" s="31">
        <v>1620</v>
      </c>
      <c r="E1632" s="31">
        <v>143</v>
      </c>
      <c r="F1632" s="32">
        <v>114.1</v>
      </c>
      <c r="G1632" s="33">
        <f t="shared" si="206"/>
        <v>0.29166666666666585</v>
      </c>
      <c r="H1632" s="33">
        <f t="shared" si="207"/>
        <v>-4.1666666666665297E-2</v>
      </c>
      <c r="I1632" s="33">
        <f t="shared" si="201"/>
        <v>31.694444444444443</v>
      </c>
      <c r="J1632" s="33">
        <f>'Data (2)'!$I$4*G1632</f>
        <v>309.16666666666578</v>
      </c>
      <c r="K1632" s="33">
        <f>('Data (2)'!$E$4*1.225*I1632^2)/2</f>
        <v>416.29451560908507</v>
      </c>
      <c r="L1632" s="33">
        <f>J1632+K1632+'Data (2)'!$G$4</f>
        <v>860.64298227575091</v>
      </c>
      <c r="M1632" s="33">
        <f t="shared" si="202"/>
        <v>27.277601188239768</v>
      </c>
      <c r="N1632" s="33">
        <f t="shared" si="203"/>
        <v>27.277601188239768</v>
      </c>
      <c r="O1632" s="34">
        <f t="shared" si="204"/>
        <v>0</v>
      </c>
      <c r="P1632" s="33">
        <f>SUM($N$12:N1632)</f>
        <v>7508.3052593794346</v>
      </c>
      <c r="Q1632" s="33">
        <f>SUM($O$12:O1632)</f>
        <v>1647.1252308350508</v>
      </c>
      <c r="R1632" s="33">
        <f t="shared" si="205"/>
        <v>1482.4127077515459</v>
      </c>
      <c r="S1632" s="33">
        <f t="shared" si="205"/>
        <v>1334.1714369763913</v>
      </c>
      <c r="T1632" s="33">
        <f t="shared" si="200"/>
        <v>6174.1338224030433</v>
      </c>
    </row>
    <row r="1633" spans="3:20" x14ac:dyDescent="0.3">
      <c r="C1633" s="31" t="s">
        <v>24</v>
      </c>
      <c r="D1633" s="31">
        <v>1621</v>
      </c>
      <c r="E1633" s="31">
        <v>144</v>
      </c>
      <c r="F1633" s="32">
        <v>115.1</v>
      </c>
      <c r="G1633" s="33">
        <f t="shared" si="206"/>
        <v>0.25000000000000155</v>
      </c>
      <c r="H1633" s="33">
        <f t="shared" si="207"/>
        <v>-4.8611111111110314E-2</v>
      </c>
      <c r="I1633" s="33">
        <f t="shared" si="201"/>
        <v>31.972222222222221</v>
      </c>
      <c r="J1633" s="33">
        <f>'Data (2)'!$I$4*G1633</f>
        <v>265.00000000000165</v>
      </c>
      <c r="K1633" s="33">
        <f>('Data (2)'!$E$4*1.225*I1633^2)/2</f>
        <v>423.6235036638767</v>
      </c>
      <c r="L1633" s="33">
        <f>J1633+K1633+'Data (2)'!$G$4</f>
        <v>823.80530366387848</v>
      </c>
      <c r="M1633" s="33">
        <f t="shared" si="202"/>
        <v>26.338886236586777</v>
      </c>
      <c r="N1633" s="33">
        <f t="shared" si="203"/>
        <v>26.338886236586777</v>
      </c>
      <c r="O1633" s="34">
        <f t="shared" si="204"/>
        <v>0</v>
      </c>
      <c r="P1633" s="33">
        <f>SUM($N$12:N1633)</f>
        <v>7534.644145616021</v>
      </c>
      <c r="Q1633" s="33">
        <f>SUM($O$12:O1633)</f>
        <v>1647.1252308350508</v>
      </c>
      <c r="R1633" s="33">
        <f t="shared" si="205"/>
        <v>1482.4127077515459</v>
      </c>
      <c r="S1633" s="33">
        <f t="shared" si="205"/>
        <v>1334.1714369763913</v>
      </c>
      <c r="T1633" s="33">
        <f t="shared" si="200"/>
        <v>6200.4727086396297</v>
      </c>
    </row>
    <row r="1634" spans="3:20" x14ac:dyDescent="0.3">
      <c r="C1634" s="31" t="s">
        <v>24</v>
      </c>
      <c r="D1634" s="31">
        <v>1622</v>
      </c>
      <c r="E1634" s="31">
        <v>145</v>
      </c>
      <c r="F1634" s="32">
        <v>115.9</v>
      </c>
      <c r="G1634" s="33">
        <f t="shared" si="206"/>
        <v>0.19444444444444522</v>
      </c>
      <c r="H1634" s="33">
        <f t="shared" si="207"/>
        <v>-6.9444444444445419E-2</v>
      </c>
      <c r="I1634" s="33">
        <f t="shared" si="201"/>
        <v>32.194444444444443</v>
      </c>
      <c r="J1634" s="33">
        <f>'Data (2)'!$I$4*G1634</f>
        <v>206.11111111111194</v>
      </c>
      <c r="K1634" s="33">
        <f>('Data (2)'!$E$4*1.225*I1634^2)/2</f>
        <v>429.53274010596004</v>
      </c>
      <c r="L1634" s="33">
        <f>J1634+K1634+'Data (2)'!$G$4</f>
        <v>770.82565121707194</v>
      </c>
      <c r="M1634" s="33">
        <f t="shared" si="202"/>
        <v>24.816303604460732</v>
      </c>
      <c r="N1634" s="33">
        <f t="shared" si="203"/>
        <v>24.816303604460732</v>
      </c>
      <c r="O1634" s="34">
        <f t="shared" si="204"/>
        <v>0</v>
      </c>
      <c r="P1634" s="33">
        <f>SUM($N$12:N1634)</f>
        <v>7559.4604492204817</v>
      </c>
      <c r="Q1634" s="33">
        <f>SUM($O$12:O1634)</f>
        <v>1647.1252308350508</v>
      </c>
      <c r="R1634" s="33">
        <f t="shared" si="205"/>
        <v>1482.4127077515459</v>
      </c>
      <c r="S1634" s="33">
        <f t="shared" si="205"/>
        <v>1334.1714369763913</v>
      </c>
      <c r="T1634" s="33">
        <f t="shared" si="200"/>
        <v>6225.2890122440904</v>
      </c>
    </row>
    <row r="1635" spans="3:20" x14ac:dyDescent="0.3">
      <c r="C1635" s="31" t="s">
        <v>24</v>
      </c>
      <c r="D1635" s="31">
        <v>1623</v>
      </c>
      <c r="E1635" s="31">
        <v>146</v>
      </c>
      <c r="F1635" s="32">
        <v>116.5</v>
      </c>
      <c r="G1635" s="33">
        <f t="shared" si="206"/>
        <v>0.11111111111111072</v>
      </c>
      <c r="H1635" s="33">
        <f t="shared" si="207"/>
        <v>-9.0277777777778567E-2</v>
      </c>
      <c r="I1635" s="33">
        <f t="shared" si="201"/>
        <v>32.361111111111107</v>
      </c>
      <c r="J1635" s="33">
        <f>'Data (2)'!$I$4*G1635</f>
        <v>117.77777777777736</v>
      </c>
      <c r="K1635" s="33">
        <f>('Data (2)'!$E$4*1.225*I1635^2)/2</f>
        <v>433.99152760316832</v>
      </c>
      <c r="L1635" s="33">
        <f>J1635+K1635+'Data (2)'!$G$4</f>
        <v>686.95110538094559</v>
      </c>
      <c r="M1635" s="33">
        <f t="shared" si="202"/>
        <v>22.230501049133373</v>
      </c>
      <c r="N1635" s="33">
        <f t="shared" si="203"/>
        <v>22.230501049133373</v>
      </c>
      <c r="O1635" s="34">
        <f t="shared" si="204"/>
        <v>0</v>
      </c>
      <c r="P1635" s="33">
        <f>SUM($N$12:N1635)</f>
        <v>7581.6909502696153</v>
      </c>
      <c r="Q1635" s="33">
        <f>SUM($O$12:O1635)</f>
        <v>1647.1252308350508</v>
      </c>
      <c r="R1635" s="33">
        <f t="shared" si="205"/>
        <v>1482.4127077515459</v>
      </c>
      <c r="S1635" s="33">
        <f t="shared" si="205"/>
        <v>1334.1714369763913</v>
      </c>
      <c r="T1635" s="33">
        <f t="shared" si="200"/>
        <v>6247.519513293224</v>
      </c>
    </row>
    <row r="1636" spans="3:20" x14ac:dyDescent="0.3">
      <c r="C1636" s="31" t="s">
        <v>24</v>
      </c>
      <c r="D1636" s="31">
        <v>1624</v>
      </c>
      <c r="E1636" s="31">
        <v>147</v>
      </c>
      <c r="F1636" s="32">
        <v>116.7</v>
      </c>
      <c r="G1636" s="33">
        <f t="shared" si="206"/>
        <v>1.3888888888888099E-2</v>
      </c>
      <c r="H1636" s="33">
        <f t="shared" si="207"/>
        <v>-9.0277777777777582E-2</v>
      </c>
      <c r="I1636" s="33">
        <f t="shared" si="201"/>
        <v>32.416666666666664</v>
      </c>
      <c r="J1636" s="33">
        <f>'Data (2)'!$I$4*G1636</f>
        <v>14.722222222221385</v>
      </c>
      <c r="K1636" s="33">
        <f>('Data (2)'!$E$4*1.225*I1636^2)/2</f>
        <v>435.48290632426557</v>
      </c>
      <c r="L1636" s="33">
        <f>J1636+K1636+'Data (2)'!$G$4</f>
        <v>585.38692854648696</v>
      </c>
      <c r="M1636" s="33">
        <f t="shared" si="202"/>
        <v>18.976292933715285</v>
      </c>
      <c r="N1636" s="33">
        <f t="shared" si="203"/>
        <v>18.976292933715285</v>
      </c>
      <c r="O1636" s="34">
        <f t="shared" si="204"/>
        <v>0</v>
      </c>
      <c r="P1636" s="33">
        <f>SUM($N$12:N1636)</f>
        <v>7600.6672432033301</v>
      </c>
      <c r="Q1636" s="33">
        <f>SUM($O$12:O1636)</f>
        <v>1647.1252308350508</v>
      </c>
      <c r="R1636" s="33">
        <f t="shared" si="205"/>
        <v>1482.4127077515459</v>
      </c>
      <c r="S1636" s="33">
        <f t="shared" si="205"/>
        <v>1334.1714369763913</v>
      </c>
      <c r="T1636" s="33">
        <f t="shared" si="200"/>
        <v>6266.4958062269388</v>
      </c>
    </row>
    <row r="1637" spans="3:20" x14ac:dyDescent="0.3">
      <c r="C1637" s="31" t="s">
        <v>24</v>
      </c>
      <c r="D1637" s="31">
        <v>1625</v>
      </c>
      <c r="E1637" s="31">
        <v>148</v>
      </c>
      <c r="F1637" s="32">
        <v>116.6</v>
      </c>
      <c r="G1637" s="33">
        <f t="shared" si="206"/>
        <v>-6.9444444444444448E-2</v>
      </c>
      <c r="H1637" s="33">
        <f t="shared" si="207"/>
        <v>-0.10416666666666567</v>
      </c>
      <c r="I1637" s="33">
        <f t="shared" si="201"/>
        <v>32.388888888888886</v>
      </c>
      <c r="J1637" s="33">
        <f>'Data (2)'!$I$4*G1637</f>
        <v>-73.611111111111114</v>
      </c>
      <c r="K1637" s="33">
        <f>('Data (2)'!$E$4*1.225*I1637^2)/2</f>
        <v>434.7368971998402</v>
      </c>
      <c r="L1637" s="33">
        <f>J1637+K1637+'Data (2)'!$G$4</f>
        <v>496.30758608872912</v>
      </c>
      <c r="M1637" s="33">
        <f t="shared" si="202"/>
        <v>16.074851260540502</v>
      </c>
      <c r="N1637" s="33">
        <f t="shared" si="203"/>
        <v>16.074851260540502</v>
      </c>
      <c r="O1637" s="34">
        <f t="shared" si="204"/>
        <v>0</v>
      </c>
      <c r="P1637" s="33">
        <f>SUM($N$12:N1637)</f>
        <v>7616.7420944638707</v>
      </c>
      <c r="Q1637" s="33">
        <f>SUM($O$12:O1637)</f>
        <v>1647.1252308350508</v>
      </c>
      <c r="R1637" s="33">
        <f t="shared" si="205"/>
        <v>1482.4127077515459</v>
      </c>
      <c r="S1637" s="33">
        <f t="shared" si="205"/>
        <v>1334.1714369763913</v>
      </c>
      <c r="T1637" s="33">
        <f t="shared" si="200"/>
        <v>6282.5706574874794</v>
      </c>
    </row>
    <row r="1638" spans="3:20" x14ac:dyDescent="0.3">
      <c r="C1638" s="31" t="s">
        <v>24</v>
      </c>
      <c r="D1638" s="31">
        <v>1626</v>
      </c>
      <c r="E1638" s="31">
        <v>149</v>
      </c>
      <c r="F1638" s="32">
        <v>116.2</v>
      </c>
      <c r="G1638" s="33">
        <f t="shared" si="206"/>
        <v>-0.19444444444444325</v>
      </c>
      <c r="H1638" s="33">
        <f t="shared" si="207"/>
        <v>-0.13194444444444481</v>
      </c>
      <c r="I1638" s="33">
        <f t="shared" si="201"/>
        <v>32.277777777777779</v>
      </c>
      <c r="J1638" s="33">
        <f>'Data (2)'!$I$4*G1638</f>
        <v>-206.11111111110984</v>
      </c>
      <c r="K1638" s="33">
        <f>('Data (2)'!$E$4*1.225*I1638^2)/2</f>
        <v>431.7592559796737</v>
      </c>
      <c r="L1638" s="33">
        <f>J1638+K1638+'Data (2)'!$G$4</f>
        <v>360.82994486856387</v>
      </c>
      <c r="M1638" s="33">
        <f t="shared" si="202"/>
        <v>11.646788776035311</v>
      </c>
      <c r="N1638" s="33">
        <f t="shared" si="203"/>
        <v>11.646788776035311</v>
      </c>
      <c r="O1638" s="34">
        <f t="shared" si="204"/>
        <v>0</v>
      </c>
      <c r="P1638" s="33">
        <f>SUM($N$12:N1638)</f>
        <v>7628.3888832399061</v>
      </c>
      <c r="Q1638" s="33">
        <f>SUM($O$12:O1638)</f>
        <v>1647.1252308350508</v>
      </c>
      <c r="R1638" s="33">
        <f t="shared" si="205"/>
        <v>1482.4127077515459</v>
      </c>
      <c r="S1638" s="33">
        <f t="shared" si="205"/>
        <v>1334.1714369763913</v>
      </c>
      <c r="T1638" s="33">
        <f t="shared" si="200"/>
        <v>6294.2174462635148</v>
      </c>
    </row>
    <row r="1639" spans="3:20" x14ac:dyDescent="0.3">
      <c r="C1639" s="31" t="s">
        <v>24</v>
      </c>
      <c r="D1639" s="31">
        <v>1627</v>
      </c>
      <c r="E1639" s="31">
        <v>150</v>
      </c>
      <c r="F1639" s="32">
        <v>115.2</v>
      </c>
      <c r="G1639" s="33">
        <f t="shared" si="206"/>
        <v>-0.33333333333333409</v>
      </c>
      <c r="H1639" s="33">
        <f t="shared" si="207"/>
        <v>-0.12500000000000078</v>
      </c>
      <c r="I1639" s="33">
        <f t="shared" si="201"/>
        <v>32</v>
      </c>
      <c r="J1639" s="33">
        <f>'Data (2)'!$I$4*G1639</f>
        <v>-353.33333333333411</v>
      </c>
      <c r="K1639" s="33">
        <f>('Data (2)'!$E$4*1.225*I1639^2)/2</f>
        <v>424.35991987200003</v>
      </c>
      <c r="L1639" s="33">
        <f>J1639+K1639+'Data (2)'!$G$4</f>
        <v>206.20838653866593</v>
      </c>
      <c r="M1639" s="33">
        <f t="shared" si="202"/>
        <v>6.59866836923731</v>
      </c>
      <c r="N1639" s="33">
        <f t="shared" si="203"/>
        <v>6.59866836923731</v>
      </c>
      <c r="O1639" s="34">
        <f t="shared" si="204"/>
        <v>0</v>
      </c>
      <c r="P1639" s="33">
        <f>SUM($N$12:N1639)</f>
        <v>7634.9875516091433</v>
      </c>
      <c r="Q1639" s="33">
        <f>SUM($O$12:O1639)</f>
        <v>1647.1252308350508</v>
      </c>
      <c r="R1639" s="33">
        <f t="shared" si="205"/>
        <v>1482.4127077515459</v>
      </c>
      <c r="S1639" s="33">
        <f t="shared" si="205"/>
        <v>1334.1714369763913</v>
      </c>
      <c r="T1639" s="33">
        <f t="shared" si="200"/>
        <v>6300.816114632752</v>
      </c>
    </row>
    <row r="1640" spans="3:20" x14ac:dyDescent="0.3">
      <c r="C1640" s="31" t="s">
        <v>24</v>
      </c>
      <c r="D1640" s="31">
        <v>1628</v>
      </c>
      <c r="E1640" s="31">
        <v>151</v>
      </c>
      <c r="F1640" s="32">
        <v>113.8</v>
      </c>
      <c r="G1640" s="33">
        <f t="shared" si="206"/>
        <v>-0.44444444444444481</v>
      </c>
      <c r="H1640" s="33">
        <f t="shared" si="207"/>
        <v>-9.0277777777777596E-2</v>
      </c>
      <c r="I1640" s="33">
        <f t="shared" si="201"/>
        <v>31.611111111111111</v>
      </c>
      <c r="J1640" s="33">
        <f>'Data (2)'!$I$4*G1640</f>
        <v>-471.11111111111148</v>
      </c>
      <c r="K1640" s="33">
        <f>('Data (2)'!$E$4*1.225*I1640^2)/2</f>
        <v>414.10828998384034</v>
      </c>
      <c r="L1640" s="33">
        <f>J1640+K1640+'Data (2)'!$G$4</f>
        <v>78.178978872728862</v>
      </c>
      <c r="M1640" s="33">
        <f t="shared" si="202"/>
        <v>2.4713243876990401</v>
      </c>
      <c r="N1640" s="33">
        <f t="shared" si="203"/>
        <v>2.4713243876990401</v>
      </c>
      <c r="O1640" s="34">
        <f t="shared" si="204"/>
        <v>0</v>
      </c>
      <c r="P1640" s="33">
        <f>SUM($N$12:N1640)</f>
        <v>7637.4588759968419</v>
      </c>
      <c r="Q1640" s="33">
        <f>SUM($O$12:O1640)</f>
        <v>1647.1252308350508</v>
      </c>
      <c r="R1640" s="33">
        <f t="shared" si="205"/>
        <v>1482.4127077515459</v>
      </c>
      <c r="S1640" s="33">
        <f t="shared" si="205"/>
        <v>1334.1714369763913</v>
      </c>
      <c r="T1640" s="33">
        <f t="shared" si="200"/>
        <v>6303.2874390204506</v>
      </c>
    </row>
    <row r="1641" spans="3:20" x14ac:dyDescent="0.3">
      <c r="C1641" s="31" t="s">
        <v>24</v>
      </c>
      <c r="D1641" s="31">
        <v>1629</v>
      </c>
      <c r="E1641" s="31">
        <v>152</v>
      </c>
      <c r="F1641" s="32">
        <v>112</v>
      </c>
      <c r="G1641" s="33">
        <f t="shared" si="206"/>
        <v>-0.51388888888888928</v>
      </c>
      <c r="H1641" s="33">
        <f t="shared" si="207"/>
        <v>-3.4722222222222238E-2</v>
      </c>
      <c r="I1641" s="33">
        <f t="shared" si="201"/>
        <v>31.111111111111111</v>
      </c>
      <c r="J1641" s="33">
        <f>'Data (2)'!$I$4*G1641</f>
        <v>-544.72222222222263</v>
      </c>
      <c r="K1641" s="33">
        <f>('Data (2)'!$E$4*1.225*I1641^2)/2</f>
        <v>401.1118069777778</v>
      </c>
      <c r="L1641" s="33">
        <f>J1641+K1641+'Data (2)'!$G$4</f>
        <v>-8.4286152444448135</v>
      </c>
      <c r="M1641" s="33">
        <f t="shared" si="202"/>
        <v>-0.26222358538272755</v>
      </c>
      <c r="N1641" s="33">
        <f t="shared" si="203"/>
        <v>0</v>
      </c>
      <c r="O1641" s="34">
        <f t="shared" si="204"/>
        <v>0.26222358538272755</v>
      </c>
      <c r="P1641" s="33">
        <f>SUM($N$12:N1641)</f>
        <v>7637.4588759968419</v>
      </c>
      <c r="Q1641" s="33">
        <f>SUM($O$12:O1641)</f>
        <v>1647.3874544204336</v>
      </c>
      <c r="R1641" s="33">
        <f t="shared" si="205"/>
        <v>1482.6487089783902</v>
      </c>
      <c r="S1641" s="33">
        <f t="shared" si="205"/>
        <v>1334.3838380805512</v>
      </c>
      <c r="T1641" s="33">
        <f t="shared" si="200"/>
        <v>6303.075037916291</v>
      </c>
    </row>
    <row r="1642" spans="3:20" x14ac:dyDescent="0.3">
      <c r="C1642" s="31" t="s">
        <v>24</v>
      </c>
      <c r="D1642" s="31">
        <v>1630</v>
      </c>
      <c r="E1642" s="31">
        <v>153</v>
      </c>
      <c r="F1642" s="32">
        <v>110.1</v>
      </c>
      <c r="G1642" s="33">
        <f t="shared" si="206"/>
        <v>-0.51388888888888928</v>
      </c>
      <c r="H1642" s="33">
        <f t="shared" si="207"/>
        <v>4.1666666666667268E-2</v>
      </c>
      <c r="I1642" s="33">
        <f t="shared" si="201"/>
        <v>30.583333333333332</v>
      </c>
      <c r="J1642" s="33">
        <f>'Data (2)'!$I$4*G1642</f>
        <v>-544.72222222222263</v>
      </c>
      <c r="K1642" s="33">
        <f>('Data (2)'!$E$4*1.225*I1642^2)/2</f>
        <v>387.61809114339064</v>
      </c>
      <c r="L1642" s="33">
        <f>J1642+K1642+'Data (2)'!$G$4</f>
        <v>-21.922331078831974</v>
      </c>
      <c r="M1642" s="33">
        <f t="shared" si="202"/>
        <v>-0.67045795882761117</v>
      </c>
      <c r="N1642" s="33">
        <f t="shared" si="203"/>
        <v>0</v>
      </c>
      <c r="O1642" s="34">
        <f t="shared" si="204"/>
        <v>0.67045795882761117</v>
      </c>
      <c r="P1642" s="33">
        <f>SUM($N$12:N1642)</f>
        <v>7637.4588759968419</v>
      </c>
      <c r="Q1642" s="33">
        <f>SUM($O$12:O1642)</f>
        <v>1648.0579123792613</v>
      </c>
      <c r="R1642" s="33">
        <f t="shared" si="205"/>
        <v>1483.2521211413352</v>
      </c>
      <c r="S1642" s="33">
        <f t="shared" si="205"/>
        <v>1334.9269090272016</v>
      </c>
      <c r="T1642" s="33">
        <f t="shared" si="200"/>
        <v>6302.5319669696401</v>
      </c>
    </row>
    <row r="1643" spans="3:20" x14ac:dyDescent="0.3">
      <c r="C1643" s="31" t="s">
        <v>24</v>
      </c>
      <c r="D1643" s="31">
        <v>1631</v>
      </c>
      <c r="E1643" s="31">
        <v>154</v>
      </c>
      <c r="F1643" s="32">
        <v>108.3</v>
      </c>
      <c r="G1643" s="33">
        <f t="shared" si="206"/>
        <v>-0.43055555555555475</v>
      </c>
      <c r="H1643" s="33">
        <f t="shared" si="207"/>
        <v>0.10416666666666666</v>
      </c>
      <c r="I1643" s="33">
        <f t="shared" si="201"/>
        <v>30.083333333333332</v>
      </c>
      <c r="J1643" s="33">
        <f>'Data (2)'!$I$4*G1643</f>
        <v>-456.388888888888</v>
      </c>
      <c r="K1643" s="33">
        <f>('Data (2)'!$E$4*1.225*I1643^2)/2</f>
        <v>375.04753362114059</v>
      </c>
      <c r="L1643" s="33">
        <f>J1643+K1643+'Data (2)'!$G$4</f>
        <v>53.840444732252593</v>
      </c>
      <c r="M1643" s="33">
        <f t="shared" si="202"/>
        <v>1.6197000456952653</v>
      </c>
      <c r="N1643" s="33">
        <f t="shared" si="203"/>
        <v>1.6197000456952653</v>
      </c>
      <c r="O1643" s="34">
        <f t="shared" si="204"/>
        <v>0</v>
      </c>
      <c r="P1643" s="33">
        <f>SUM($N$12:N1643)</f>
        <v>7639.078576042537</v>
      </c>
      <c r="Q1643" s="33">
        <f>SUM($O$12:O1643)</f>
        <v>1648.0579123792613</v>
      </c>
      <c r="R1643" s="33">
        <f t="shared" si="205"/>
        <v>1483.2521211413352</v>
      </c>
      <c r="S1643" s="33">
        <f t="shared" si="205"/>
        <v>1334.9269090272016</v>
      </c>
      <c r="T1643" s="33">
        <f t="shared" si="200"/>
        <v>6304.1516670153351</v>
      </c>
    </row>
    <row r="1644" spans="3:20" x14ac:dyDescent="0.3">
      <c r="C1644" s="31" t="s">
        <v>24</v>
      </c>
      <c r="D1644" s="31">
        <v>1632</v>
      </c>
      <c r="E1644" s="31">
        <v>155</v>
      </c>
      <c r="F1644" s="32">
        <v>107</v>
      </c>
      <c r="G1644" s="33">
        <f t="shared" si="206"/>
        <v>-0.30555555555555597</v>
      </c>
      <c r="H1644" s="33">
        <f t="shared" si="207"/>
        <v>0.13194444444444386</v>
      </c>
      <c r="I1644" s="33">
        <f t="shared" si="201"/>
        <v>29.722222222222221</v>
      </c>
      <c r="J1644" s="33">
        <f>'Data (2)'!$I$4*G1644</f>
        <v>-323.88888888888931</v>
      </c>
      <c r="K1644" s="33">
        <f>('Data (2)'!$E$4*1.225*I1644^2)/2</f>
        <v>366.09766247517359</v>
      </c>
      <c r="L1644" s="33">
        <f>J1644+K1644+'Data (2)'!$G$4</f>
        <v>177.39057358628429</v>
      </c>
      <c r="M1644" s="33">
        <f t="shared" si="202"/>
        <v>5.2724420482590046</v>
      </c>
      <c r="N1644" s="33">
        <f t="shared" si="203"/>
        <v>5.2724420482590046</v>
      </c>
      <c r="O1644" s="34">
        <f t="shared" si="204"/>
        <v>0</v>
      </c>
      <c r="P1644" s="33">
        <f>SUM($N$12:N1644)</f>
        <v>7644.3510180907961</v>
      </c>
      <c r="Q1644" s="33">
        <f>SUM($O$12:O1644)</f>
        <v>1648.0579123792613</v>
      </c>
      <c r="R1644" s="33">
        <f t="shared" si="205"/>
        <v>1483.2521211413352</v>
      </c>
      <c r="S1644" s="33">
        <f t="shared" si="205"/>
        <v>1334.9269090272016</v>
      </c>
      <c r="T1644" s="33">
        <f t="shared" si="200"/>
        <v>6309.4241090635942</v>
      </c>
    </row>
    <row r="1645" spans="3:20" x14ac:dyDescent="0.3">
      <c r="C1645" s="31" t="s">
        <v>24</v>
      </c>
      <c r="D1645" s="31">
        <v>1633</v>
      </c>
      <c r="E1645" s="31">
        <v>156</v>
      </c>
      <c r="F1645" s="32">
        <v>106.1</v>
      </c>
      <c r="G1645" s="33">
        <f t="shared" si="206"/>
        <v>-0.16666666666666705</v>
      </c>
      <c r="H1645" s="33">
        <f t="shared" si="207"/>
        <v>0.1250000000000008</v>
      </c>
      <c r="I1645" s="33">
        <f t="shared" si="201"/>
        <v>29.472222222222221</v>
      </c>
      <c r="J1645" s="33">
        <f>'Data (2)'!$I$4*G1645</f>
        <v>-176.66666666666706</v>
      </c>
      <c r="K1645" s="33">
        <f>('Data (2)'!$E$4*1.225*I1645^2)/2</f>
        <v>359.96491108325171</v>
      </c>
      <c r="L1645" s="33">
        <f>J1645+K1645+'Data (2)'!$G$4</f>
        <v>318.48004441658463</v>
      </c>
      <c r="M1645" s="33">
        <f t="shared" si="202"/>
        <v>9.3863146423887862</v>
      </c>
      <c r="N1645" s="33">
        <f t="shared" si="203"/>
        <v>9.3863146423887862</v>
      </c>
      <c r="O1645" s="34">
        <f t="shared" si="204"/>
        <v>0</v>
      </c>
      <c r="P1645" s="33">
        <f>SUM($N$12:N1645)</f>
        <v>7653.7373327331852</v>
      </c>
      <c r="Q1645" s="33">
        <f>SUM($O$12:O1645)</f>
        <v>1648.0579123792613</v>
      </c>
      <c r="R1645" s="33">
        <f t="shared" si="205"/>
        <v>1483.2521211413352</v>
      </c>
      <c r="S1645" s="33">
        <f t="shared" si="205"/>
        <v>1334.9269090272016</v>
      </c>
      <c r="T1645" s="33">
        <f t="shared" si="200"/>
        <v>6318.8104237059833</v>
      </c>
    </row>
    <row r="1646" spans="3:20" x14ac:dyDescent="0.3">
      <c r="C1646" s="31" t="s">
        <v>24</v>
      </c>
      <c r="D1646" s="31">
        <v>1634</v>
      </c>
      <c r="E1646" s="31">
        <v>157</v>
      </c>
      <c r="F1646" s="32">
        <v>105.8</v>
      </c>
      <c r="G1646" s="33">
        <f t="shared" si="206"/>
        <v>-5.5555555555554373E-2</v>
      </c>
      <c r="H1646" s="33">
        <f t="shared" si="207"/>
        <v>7.6388888888889478E-2</v>
      </c>
      <c r="I1646" s="33">
        <f t="shared" si="201"/>
        <v>29.388888888888886</v>
      </c>
      <c r="J1646" s="33">
        <f>'Data (2)'!$I$4*G1646</f>
        <v>-58.888888888887635</v>
      </c>
      <c r="K1646" s="33">
        <f>('Data (2)'!$E$4*1.225*I1646^2)/2</f>
        <v>357.93217211884024</v>
      </c>
      <c r="L1646" s="33">
        <f>J1646+K1646+'Data (2)'!$G$4</f>
        <v>434.22508322995265</v>
      </c>
      <c r="M1646" s="33">
        <f t="shared" si="202"/>
        <v>12.761392723813607</v>
      </c>
      <c r="N1646" s="33">
        <f t="shared" si="203"/>
        <v>12.761392723813607</v>
      </c>
      <c r="O1646" s="34">
        <f t="shared" si="204"/>
        <v>0</v>
      </c>
      <c r="P1646" s="33">
        <f>SUM($N$12:N1646)</f>
        <v>7666.4987254569987</v>
      </c>
      <c r="Q1646" s="33">
        <f>SUM($O$12:O1646)</f>
        <v>1648.0579123792613</v>
      </c>
      <c r="R1646" s="33">
        <f t="shared" si="205"/>
        <v>1483.2521211413352</v>
      </c>
      <c r="S1646" s="33">
        <f t="shared" si="205"/>
        <v>1334.9269090272016</v>
      </c>
      <c r="T1646" s="33">
        <f t="shared" si="200"/>
        <v>6331.5718164297969</v>
      </c>
    </row>
    <row r="1647" spans="3:20" x14ac:dyDescent="0.3">
      <c r="C1647" s="31" t="s">
        <v>24</v>
      </c>
      <c r="D1647" s="31">
        <v>1635</v>
      </c>
      <c r="E1647" s="31">
        <v>158</v>
      </c>
      <c r="F1647" s="32">
        <v>105.7</v>
      </c>
      <c r="G1647" s="33">
        <f t="shared" si="206"/>
        <v>-1.3888888888888099E-2</v>
      </c>
      <c r="H1647" s="33">
        <f t="shared" si="207"/>
        <v>2.0833333333332149E-2</v>
      </c>
      <c r="I1647" s="33">
        <f t="shared" si="201"/>
        <v>29.361111111111111</v>
      </c>
      <c r="J1647" s="33">
        <f>'Data (2)'!$I$4*G1647</f>
        <v>-14.722222222221385</v>
      </c>
      <c r="K1647" s="33">
        <f>('Data (2)'!$E$4*1.225*I1647^2)/2</f>
        <v>357.25587151954346</v>
      </c>
      <c r="L1647" s="33">
        <f>J1647+K1647+'Data (2)'!$G$4</f>
        <v>477.7154492973221</v>
      </c>
      <c r="M1647" s="33">
        <f t="shared" si="202"/>
        <v>14.02625638631304</v>
      </c>
      <c r="N1647" s="33">
        <f t="shared" si="203"/>
        <v>14.02625638631304</v>
      </c>
      <c r="O1647" s="34">
        <f t="shared" si="204"/>
        <v>0</v>
      </c>
      <c r="P1647" s="33">
        <f>SUM($N$12:N1647)</f>
        <v>7680.5249818433122</v>
      </c>
      <c r="Q1647" s="33">
        <f>SUM($O$12:O1647)</f>
        <v>1648.0579123792613</v>
      </c>
      <c r="R1647" s="33">
        <f t="shared" si="205"/>
        <v>1483.2521211413352</v>
      </c>
      <c r="S1647" s="33">
        <f t="shared" si="205"/>
        <v>1334.9269090272016</v>
      </c>
      <c r="T1647" s="33">
        <f t="shared" si="200"/>
        <v>6345.5980728161103</v>
      </c>
    </row>
    <row r="1648" spans="3:20" x14ac:dyDescent="0.3">
      <c r="C1648" s="31" t="s">
        <v>24</v>
      </c>
      <c r="D1648" s="31">
        <v>1636</v>
      </c>
      <c r="E1648" s="31">
        <v>159</v>
      </c>
      <c r="F1648" s="32">
        <v>105.7</v>
      </c>
      <c r="G1648" s="33">
        <f t="shared" si="206"/>
        <v>-1.3888888888890073E-2</v>
      </c>
      <c r="H1648" s="33">
        <f t="shared" si="207"/>
        <v>-2.0833333333334123E-2</v>
      </c>
      <c r="I1648" s="33">
        <f t="shared" si="201"/>
        <v>29.361111111111111</v>
      </c>
      <c r="J1648" s="33">
        <f>'Data (2)'!$I$4*G1648</f>
        <v>-14.722222222223477</v>
      </c>
      <c r="K1648" s="33">
        <f>('Data (2)'!$E$4*1.225*I1648^2)/2</f>
        <v>357.25587151954346</v>
      </c>
      <c r="L1648" s="33">
        <f>J1648+K1648+'Data (2)'!$G$4</f>
        <v>477.71544929731999</v>
      </c>
      <c r="M1648" s="33">
        <f t="shared" si="202"/>
        <v>14.026256386312978</v>
      </c>
      <c r="N1648" s="33">
        <f t="shared" si="203"/>
        <v>14.026256386312978</v>
      </c>
      <c r="O1648" s="34">
        <f t="shared" si="204"/>
        <v>0</v>
      </c>
      <c r="P1648" s="33">
        <f>SUM($N$12:N1648)</f>
        <v>7694.5512382296247</v>
      </c>
      <c r="Q1648" s="33">
        <f>SUM($O$12:O1648)</f>
        <v>1648.0579123792613</v>
      </c>
      <c r="R1648" s="33">
        <f t="shared" si="205"/>
        <v>1483.2521211413352</v>
      </c>
      <c r="S1648" s="33">
        <f t="shared" si="205"/>
        <v>1334.9269090272016</v>
      </c>
      <c r="T1648" s="33">
        <f t="shared" si="200"/>
        <v>6359.6243292024228</v>
      </c>
    </row>
    <row r="1649" spans="3:20" x14ac:dyDescent="0.3">
      <c r="C1649" s="31" t="s">
        <v>24</v>
      </c>
      <c r="D1649" s="31">
        <v>1637</v>
      </c>
      <c r="E1649" s="31">
        <v>160</v>
      </c>
      <c r="F1649" s="32">
        <v>105.6</v>
      </c>
      <c r="G1649" s="33">
        <f t="shared" si="206"/>
        <v>-5.5555555555556344E-2</v>
      </c>
      <c r="H1649" s="33">
        <f t="shared" si="207"/>
        <v>-4.1666666666665284E-2</v>
      </c>
      <c r="I1649" s="33">
        <f t="shared" si="201"/>
        <v>29.333333333333332</v>
      </c>
      <c r="J1649" s="33">
        <f>'Data (2)'!$I$4*G1649</f>
        <v>-58.888888888889724</v>
      </c>
      <c r="K1649" s="33">
        <f>('Data (2)'!$E$4*1.225*I1649^2)/2</f>
        <v>356.580210448</v>
      </c>
      <c r="L1649" s="33">
        <f>J1649+K1649+'Data (2)'!$G$4</f>
        <v>432.8731215591103</v>
      </c>
      <c r="M1649" s="33">
        <f t="shared" si="202"/>
        <v>12.697611565733901</v>
      </c>
      <c r="N1649" s="33">
        <f t="shared" si="203"/>
        <v>12.697611565733901</v>
      </c>
      <c r="O1649" s="34">
        <f t="shared" si="204"/>
        <v>0</v>
      </c>
      <c r="P1649" s="33">
        <f>SUM($N$12:N1649)</f>
        <v>7707.2488497953582</v>
      </c>
      <c r="Q1649" s="33">
        <f>SUM($O$12:O1649)</f>
        <v>1648.0579123792613</v>
      </c>
      <c r="R1649" s="33">
        <f t="shared" si="205"/>
        <v>1483.2521211413352</v>
      </c>
      <c r="S1649" s="33">
        <f t="shared" si="205"/>
        <v>1334.9269090272016</v>
      </c>
      <c r="T1649" s="33">
        <f t="shared" si="200"/>
        <v>6372.3219407681563</v>
      </c>
    </row>
    <row r="1650" spans="3:20" x14ac:dyDescent="0.3">
      <c r="C1650" s="31" t="s">
        <v>24</v>
      </c>
      <c r="D1650" s="31">
        <v>1638</v>
      </c>
      <c r="E1650" s="31">
        <v>161</v>
      </c>
      <c r="F1650" s="32">
        <v>105.3</v>
      </c>
      <c r="G1650" s="33">
        <f t="shared" si="206"/>
        <v>-9.7222222222220642E-2</v>
      </c>
      <c r="H1650" s="33">
        <f t="shared" si="207"/>
        <v>-3.4722222222221232E-2</v>
      </c>
      <c r="I1650" s="33">
        <f t="shared" si="201"/>
        <v>29.25</v>
      </c>
      <c r="J1650" s="33">
        <f>'Data (2)'!$I$4*G1650</f>
        <v>-103.05555555555388</v>
      </c>
      <c r="K1650" s="33">
        <f>('Data (2)'!$E$4*1.225*I1650^2)/2</f>
        <v>354.55706439989063</v>
      </c>
      <c r="L1650" s="33">
        <f>J1650+K1650+'Data (2)'!$G$4</f>
        <v>386.68330884433675</v>
      </c>
      <c r="M1650" s="33">
        <f t="shared" si="202"/>
        <v>11.310486783696849</v>
      </c>
      <c r="N1650" s="33">
        <f t="shared" si="203"/>
        <v>11.310486783696849</v>
      </c>
      <c r="O1650" s="34">
        <f t="shared" si="204"/>
        <v>0</v>
      </c>
      <c r="P1650" s="33">
        <f>SUM($N$12:N1650)</f>
        <v>7718.5593365790546</v>
      </c>
      <c r="Q1650" s="33">
        <f>SUM($O$12:O1650)</f>
        <v>1648.0579123792613</v>
      </c>
      <c r="R1650" s="33">
        <f t="shared" si="205"/>
        <v>1483.2521211413352</v>
      </c>
      <c r="S1650" s="33">
        <f t="shared" si="205"/>
        <v>1334.9269090272016</v>
      </c>
      <c r="T1650" s="33">
        <f t="shared" si="200"/>
        <v>6383.6324275518527</v>
      </c>
    </row>
    <row r="1651" spans="3:20" x14ac:dyDescent="0.3">
      <c r="C1651" s="31" t="s">
        <v>24</v>
      </c>
      <c r="D1651" s="31">
        <v>1639</v>
      </c>
      <c r="E1651" s="31">
        <v>162</v>
      </c>
      <c r="F1651" s="32">
        <v>104.9</v>
      </c>
      <c r="G1651" s="33">
        <f t="shared" si="206"/>
        <v>-0.12499999999999881</v>
      </c>
      <c r="H1651" s="33">
        <f t="shared" si="207"/>
        <v>-1.3888888888890068E-2</v>
      </c>
      <c r="I1651" s="33">
        <f t="shared" si="201"/>
        <v>29.138888888888889</v>
      </c>
      <c r="J1651" s="33">
        <f>'Data (2)'!$I$4*G1651</f>
        <v>-132.49999999999872</v>
      </c>
      <c r="K1651" s="33">
        <f>('Data (2)'!$E$4*1.225*I1651^2)/2</f>
        <v>351.86848972429345</v>
      </c>
      <c r="L1651" s="33">
        <f>J1651+K1651+'Data (2)'!$G$4</f>
        <v>354.55028972429477</v>
      </c>
      <c r="M1651" s="33">
        <f t="shared" si="202"/>
        <v>10.33120149779959</v>
      </c>
      <c r="N1651" s="33">
        <f t="shared" si="203"/>
        <v>10.33120149779959</v>
      </c>
      <c r="O1651" s="34">
        <f t="shared" si="204"/>
        <v>0</v>
      </c>
      <c r="P1651" s="33">
        <f>SUM($N$12:N1651)</f>
        <v>7728.8905380768538</v>
      </c>
      <c r="Q1651" s="33">
        <f>SUM($O$12:O1651)</f>
        <v>1648.0579123792613</v>
      </c>
      <c r="R1651" s="33">
        <f t="shared" si="205"/>
        <v>1483.2521211413352</v>
      </c>
      <c r="S1651" s="33">
        <f t="shared" si="205"/>
        <v>1334.9269090272016</v>
      </c>
      <c r="T1651" s="33">
        <f t="shared" si="200"/>
        <v>6393.9636290496519</v>
      </c>
    </row>
    <row r="1652" spans="3:20" x14ac:dyDescent="0.3">
      <c r="C1652" s="31" t="s">
        <v>24</v>
      </c>
      <c r="D1652" s="31">
        <v>1640</v>
      </c>
      <c r="E1652" s="31">
        <v>163</v>
      </c>
      <c r="F1652" s="32">
        <v>104.4</v>
      </c>
      <c r="G1652" s="33">
        <f t="shared" si="206"/>
        <v>-0.12500000000000078</v>
      </c>
      <c r="H1652" s="33">
        <f t="shared" si="207"/>
        <v>2.0833333333332142E-2</v>
      </c>
      <c r="I1652" s="33">
        <f t="shared" si="201"/>
        <v>29</v>
      </c>
      <c r="J1652" s="33">
        <f>'Data (2)'!$I$4*G1652</f>
        <v>-132.50000000000082</v>
      </c>
      <c r="K1652" s="33">
        <f>('Data (2)'!$E$4*1.225*I1652^2)/2</f>
        <v>348.52216075425002</v>
      </c>
      <c r="L1652" s="33">
        <f>J1652+K1652+'Data (2)'!$G$4</f>
        <v>351.20396075424924</v>
      </c>
      <c r="M1652" s="33">
        <f t="shared" si="202"/>
        <v>10.184914861873228</v>
      </c>
      <c r="N1652" s="33">
        <f t="shared" si="203"/>
        <v>10.184914861873228</v>
      </c>
      <c r="O1652" s="34">
        <f t="shared" si="204"/>
        <v>0</v>
      </c>
      <c r="P1652" s="33">
        <f>SUM($N$12:N1652)</f>
        <v>7739.0754529387268</v>
      </c>
      <c r="Q1652" s="33">
        <f>SUM($O$12:O1652)</f>
        <v>1648.0579123792613</v>
      </c>
      <c r="R1652" s="33">
        <f t="shared" si="205"/>
        <v>1483.2521211413352</v>
      </c>
      <c r="S1652" s="33">
        <f t="shared" si="205"/>
        <v>1334.9269090272016</v>
      </c>
      <c r="T1652" s="33">
        <f t="shared" si="200"/>
        <v>6404.1485439115249</v>
      </c>
    </row>
    <row r="1653" spans="3:20" x14ac:dyDescent="0.3">
      <c r="C1653" s="31" t="s">
        <v>24</v>
      </c>
      <c r="D1653" s="31">
        <v>1641</v>
      </c>
      <c r="E1653" s="31">
        <v>164</v>
      </c>
      <c r="F1653" s="32">
        <v>104</v>
      </c>
      <c r="G1653" s="33">
        <f t="shared" si="206"/>
        <v>-8.3333333333334522E-2</v>
      </c>
      <c r="H1653" s="33">
        <f t="shared" si="207"/>
        <v>5.5555555555556337E-2</v>
      </c>
      <c r="I1653" s="33">
        <f t="shared" si="201"/>
        <v>28.888888888888889</v>
      </c>
      <c r="J1653" s="33">
        <f>'Data (2)'!$I$4*G1653</f>
        <v>-88.333333333334593</v>
      </c>
      <c r="K1653" s="33">
        <f>('Data (2)'!$E$4*1.225*I1653^2)/2</f>
        <v>345.85660907777782</v>
      </c>
      <c r="L1653" s="33">
        <f>J1653+K1653+'Data (2)'!$G$4</f>
        <v>392.70507574444326</v>
      </c>
      <c r="M1653" s="33">
        <f t="shared" si="202"/>
        <v>11.344813299283917</v>
      </c>
      <c r="N1653" s="33">
        <f t="shared" si="203"/>
        <v>11.344813299283917</v>
      </c>
      <c r="O1653" s="34">
        <f t="shared" si="204"/>
        <v>0</v>
      </c>
      <c r="P1653" s="33">
        <f>SUM($N$12:N1653)</f>
        <v>7750.4202662380103</v>
      </c>
      <c r="Q1653" s="33">
        <f>SUM($O$12:O1653)</f>
        <v>1648.0579123792613</v>
      </c>
      <c r="R1653" s="33">
        <f t="shared" si="205"/>
        <v>1483.2521211413352</v>
      </c>
      <c r="S1653" s="33">
        <f t="shared" si="205"/>
        <v>1334.9269090272016</v>
      </c>
      <c r="T1653" s="33">
        <f t="shared" si="200"/>
        <v>6415.4933572108084</v>
      </c>
    </row>
    <row r="1654" spans="3:20" x14ac:dyDescent="0.3">
      <c r="C1654" s="31" t="s">
        <v>24</v>
      </c>
      <c r="D1654" s="31">
        <v>1642</v>
      </c>
      <c r="E1654" s="31">
        <v>165</v>
      </c>
      <c r="F1654" s="32">
        <v>103.8</v>
      </c>
      <c r="G1654" s="33">
        <f t="shared" si="206"/>
        <v>-1.3888888888888099E-2</v>
      </c>
      <c r="H1654" s="33">
        <f t="shared" si="207"/>
        <v>8.3333333333334522E-2</v>
      </c>
      <c r="I1654" s="33">
        <f t="shared" si="201"/>
        <v>28.833333333333332</v>
      </c>
      <c r="J1654" s="33">
        <f>'Data (2)'!$I$4*G1654</f>
        <v>-14.722222222221385</v>
      </c>
      <c r="K1654" s="33">
        <f>('Data (2)'!$E$4*1.225*I1654^2)/2</f>
        <v>344.5276704060625</v>
      </c>
      <c r="L1654" s="33">
        <f>J1654+K1654+'Data (2)'!$G$4</f>
        <v>464.98724818384113</v>
      </c>
      <c r="M1654" s="33">
        <f t="shared" si="202"/>
        <v>13.407132322634085</v>
      </c>
      <c r="N1654" s="33">
        <f t="shared" si="203"/>
        <v>13.407132322634085</v>
      </c>
      <c r="O1654" s="34">
        <f t="shared" si="204"/>
        <v>0</v>
      </c>
      <c r="P1654" s="33">
        <f>SUM($N$12:N1654)</f>
        <v>7763.8273985606447</v>
      </c>
      <c r="Q1654" s="33">
        <f>SUM($O$12:O1654)</f>
        <v>1648.0579123792613</v>
      </c>
      <c r="R1654" s="33">
        <f t="shared" si="205"/>
        <v>1483.2521211413352</v>
      </c>
      <c r="S1654" s="33">
        <f t="shared" si="205"/>
        <v>1334.9269090272016</v>
      </c>
      <c r="T1654" s="33">
        <f t="shared" si="200"/>
        <v>6428.9004895334429</v>
      </c>
    </row>
    <row r="1655" spans="3:20" x14ac:dyDescent="0.3">
      <c r="C1655" s="31" t="s">
        <v>24</v>
      </c>
      <c r="D1655" s="31">
        <v>1643</v>
      </c>
      <c r="E1655" s="31">
        <v>166</v>
      </c>
      <c r="F1655" s="32">
        <v>103.9</v>
      </c>
      <c r="G1655" s="33">
        <f t="shared" si="206"/>
        <v>8.3333333333334522E-2</v>
      </c>
      <c r="H1655" s="33">
        <f t="shared" si="207"/>
        <v>9.0277777777776583E-2</v>
      </c>
      <c r="I1655" s="33">
        <f t="shared" si="201"/>
        <v>28.861111111111111</v>
      </c>
      <c r="J1655" s="33">
        <f>'Data (2)'!$I$4*G1655</f>
        <v>88.333333333334593</v>
      </c>
      <c r="K1655" s="33">
        <f>('Data (2)'!$E$4*1.225*I1655^2)/2</f>
        <v>345.19181997804338</v>
      </c>
      <c r="L1655" s="33">
        <f>J1655+K1655+'Data (2)'!$G$4</f>
        <v>568.7069533113779</v>
      </c>
      <c r="M1655" s="33">
        <f t="shared" si="202"/>
        <v>16.413514569181157</v>
      </c>
      <c r="N1655" s="33">
        <f t="shared" si="203"/>
        <v>16.413514569181157</v>
      </c>
      <c r="O1655" s="34">
        <f t="shared" si="204"/>
        <v>0</v>
      </c>
      <c r="P1655" s="33">
        <f>SUM($N$12:N1655)</f>
        <v>7780.2409131298255</v>
      </c>
      <c r="Q1655" s="33">
        <f>SUM($O$12:O1655)</f>
        <v>1648.0579123792613</v>
      </c>
      <c r="R1655" s="33">
        <f t="shared" si="205"/>
        <v>1483.2521211413352</v>
      </c>
      <c r="S1655" s="33">
        <f t="shared" si="205"/>
        <v>1334.9269090272016</v>
      </c>
      <c r="T1655" s="33">
        <f t="shared" si="200"/>
        <v>6445.3140041026236</v>
      </c>
    </row>
    <row r="1656" spans="3:20" x14ac:dyDescent="0.3">
      <c r="C1656" s="31" t="s">
        <v>24</v>
      </c>
      <c r="D1656" s="31">
        <v>1644</v>
      </c>
      <c r="E1656" s="31">
        <v>167</v>
      </c>
      <c r="F1656" s="32">
        <v>104.4</v>
      </c>
      <c r="G1656" s="33">
        <f t="shared" si="206"/>
        <v>0.16666666666666508</v>
      </c>
      <c r="H1656" s="33">
        <f t="shared" si="207"/>
        <v>7.6388888888887507E-2</v>
      </c>
      <c r="I1656" s="33">
        <f t="shared" si="201"/>
        <v>29</v>
      </c>
      <c r="J1656" s="33">
        <f>'Data (2)'!$I$4*G1656</f>
        <v>176.66666666666498</v>
      </c>
      <c r="K1656" s="33">
        <f>('Data (2)'!$E$4*1.225*I1656^2)/2</f>
        <v>348.52216075425002</v>
      </c>
      <c r="L1656" s="33">
        <f>J1656+K1656+'Data (2)'!$G$4</f>
        <v>660.37062742091507</v>
      </c>
      <c r="M1656" s="33">
        <f t="shared" si="202"/>
        <v>19.150748195206535</v>
      </c>
      <c r="N1656" s="33">
        <f t="shared" si="203"/>
        <v>19.150748195206535</v>
      </c>
      <c r="O1656" s="34">
        <f t="shared" si="204"/>
        <v>0</v>
      </c>
      <c r="P1656" s="33">
        <f>SUM($N$12:N1656)</f>
        <v>7799.3916613250321</v>
      </c>
      <c r="Q1656" s="33">
        <f>SUM($O$12:O1656)</f>
        <v>1648.0579123792613</v>
      </c>
      <c r="R1656" s="33">
        <f t="shared" si="205"/>
        <v>1483.2521211413352</v>
      </c>
      <c r="S1656" s="33">
        <f t="shared" si="205"/>
        <v>1334.9269090272016</v>
      </c>
      <c r="T1656" s="33">
        <f t="shared" si="200"/>
        <v>6464.4647522978303</v>
      </c>
    </row>
    <row r="1657" spans="3:20" x14ac:dyDescent="0.3">
      <c r="C1657" s="31" t="s">
        <v>24</v>
      </c>
      <c r="D1657" s="31">
        <v>1645</v>
      </c>
      <c r="E1657" s="31">
        <v>168</v>
      </c>
      <c r="F1657" s="32">
        <v>105.1</v>
      </c>
      <c r="G1657" s="33">
        <f t="shared" si="206"/>
        <v>0.23611111111110952</v>
      </c>
      <c r="H1657" s="33">
        <f t="shared" si="207"/>
        <v>6.2500000000001388E-2</v>
      </c>
      <c r="I1657" s="33">
        <f t="shared" si="201"/>
        <v>29.194444444444443</v>
      </c>
      <c r="J1657" s="33">
        <f>'Data (2)'!$I$4*G1657</f>
        <v>250.27777777777609</v>
      </c>
      <c r="K1657" s="33">
        <f>('Data (2)'!$E$4*1.225*I1657^2)/2</f>
        <v>353.21149800658509</v>
      </c>
      <c r="L1657" s="33">
        <f>J1657+K1657+'Data (2)'!$G$4</f>
        <v>738.67107578436116</v>
      </c>
      <c r="M1657" s="33">
        <f t="shared" si="202"/>
        <v>21.565091684704544</v>
      </c>
      <c r="N1657" s="33">
        <f t="shared" si="203"/>
        <v>21.565091684704544</v>
      </c>
      <c r="O1657" s="34">
        <f t="shared" si="204"/>
        <v>0</v>
      </c>
      <c r="P1657" s="33">
        <f>SUM($N$12:N1657)</f>
        <v>7820.9567530097365</v>
      </c>
      <c r="Q1657" s="33">
        <f>SUM($O$12:O1657)</f>
        <v>1648.0579123792613</v>
      </c>
      <c r="R1657" s="33">
        <f t="shared" si="205"/>
        <v>1483.2521211413352</v>
      </c>
      <c r="S1657" s="33">
        <f t="shared" si="205"/>
        <v>1334.9269090272016</v>
      </c>
      <c r="T1657" s="33">
        <f t="shared" si="200"/>
        <v>6486.0298439825347</v>
      </c>
    </row>
    <row r="1658" spans="3:20" x14ac:dyDescent="0.3">
      <c r="C1658" s="31" t="s">
        <v>24</v>
      </c>
      <c r="D1658" s="31">
        <v>1646</v>
      </c>
      <c r="E1658" s="31">
        <v>169</v>
      </c>
      <c r="F1658" s="32">
        <v>106.1</v>
      </c>
      <c r="G1658" s="33">
        <f t="shared" si="206"/>
        <v>0.29166666666666785</v>
      </c>
      <c r="H1658" s="33">
        <f t="shared" si="207"/>
        <v>4.8611111111112285E-2</v>
      </c>
      <c r="I1658" s="33">
        <f t="shared" si="201"/>
        <v>29.472222222222221</v>
      </c>
      <c r="J1658" s="33">
        <f>'Data (2)'!$I$4*G1658</f>
        <v>309.16666666666794</v>
      </c>
      <c r="K1658" s="33">
        <f>('Data (2)'!$E$4*1.225*I1658^2)/2</f>
        <v>359.96491108325171</v>
      </c>
      <c r="L1658" s="33">
        <f>J1658+K1658+'Data (2)'!$G$4</f>
        <v>804.31337774991971</v>
      </c>
      <c r="M1658" s="33">
        <f t="shared" si="202"/>
        <v>23.704902605351798</v>
      </c>
      <c r="N1658" s="33">
        <f t="shared" si="203"/>
        <v>23.704902605351798</v>
      </c>
      <c r="O1658" s="34">
        <f t="shared" si="204"/>
        <v>0</v>
      </c>
      <c r="P1658" s="33">
        <f>SUM($N$12:N1658)</f>
        <v>7844.6616556150884</v>
      </c>
      <c r="Q1658" s="33">
        <f>SUM($O$12:O1658)</f>
        <v>1648.0579123792613</v>
      </c>
      <c r="R1658" s="33">
        <f t="shared" si="205"/>
        <v>1483.2521211413352</v>
      </c>
      <c r="S1658" s="33">
        <f t="shared" si="205"/>
        <v>1334.9269090272016</v>
      </c>
      <c r="T1658" s="33">
        <f t="shared" si="200"/>
        <v>6509.7347465878865</v>
      </c>
    </row>
    <row r="1659" spans="3:20" x14ac:dyDescent="0.3">
      <c r="C1659" s="31" t="s">
        <v>24</v>
      </c>
      <c r="D1659" s="31">
        <v>1647</v>
      </c>
      <c r="E1659" s="31">
        <v>170</v>
      </c>
      <c r="F1659" s="32">
        <v>107.2</v>
      </c>
      <c r="G1659" s="33">
        <f t="shared" si="206"/>
        <v>0.33333333333333409</v>
      </c>
      <c r="H1659" s="33">
        <f t="shared" si="207"/>
        <v>4.1666666666666269E-2</v>
      </c>
      <c r="I1659" s="33">
        <f t="shared" si="201"/>
        <v>29.777777777777779</v>
      </c>
      <c r="J1659" s="33">
        <f>'Data (2)'!$I$4*G1659</f>
        <v>353.33333333333411</v>
      </c>
      <c r="K1659" s="33">
        <f>('Data (2)'!$E$4*1.225*I1659^2)/2</f>
        <v>367.46753092311116</v>
      </c>
      <c r="L1659" s="33">
        <f>J1659+K1659+'Data (2)'!$G$4</f>
        <v>855.98266425644533</v>
      </c>
      <c r="M1659" s="33">
        <f t="shared" si="202"/>
        <v>25.489261557858594</v>
      </c>
      <c r="N1659" s="33">
        <f t="shared" si="203"/>
        <v>25.489261557858594</v>
      </c>
      <c r="O1659" s="34">
        <f t="shared" si="204"/>
        <v>0</v>
      </c>
      <c r="P1659" s="33">
        <f>SUM($N$12:N1659)</f>
        <v>7870.1509171729467</v>
      </c>
      <c r="Q1659" s="33">
        <f>SUM($O$12:O1659)</f>
        <v>1648.0579123792613</v>
      </c>
      <c r="R1659" s="33">
        <f t="shared" si="205"/>
        <v>1483.2521211413352</v>
      </c>
      <c r="S1659" s="33">
        <f t="shared" si="205"/>
        <v>1334.9269090272016</v>
      </c>
      <c r="T1659" s="33">
        <f t="shared" si="200"/>
        <v>6535.2240081457448</v>
      </c>
    </row>
    <row r="1660" spans="3:20" x14ac:dyDescent="0.3">
      <c r="C1660" s="31" t="s">
        <v>24</v>
      </c>
      <c r="D1660" s="31">
        <v>1648</v>
      </c>
      <c r="E1660" s="31">
        <v>171</v>
      </c>
      <c r="F1660" s="32">
        <v>108.5</v>
      </c>
      <c r="G1660" s="33">
        <f t="shared" si="206"/>
        <v>0.37500000000000039</v>
      </c>
      <c r="H1660" s="33">
        <f t="shared" si="207"/>
        <v>2.7777777777777207E-2</v>
      </c>
      <c r="I1660" s="33">
        <f t="shared" si="201"/>
        <v>30.138888888888889</v>
      </c>
      <c r="J1660" s="33">
        <f>'Data (2)'!$I$4*G1660</f>
        <v>397.5000000000004</v>
      </c>
      <c r="K1660" s="33">
        <f>('Data (2)'!$E$4*1.225*I1660^2)/2</f>
        <v>376.43402979066843</v>
      </c>
      <c r="L1660" s="33">
        <f>J1660+K1660+'Data (2)'!$G$4</f>
        <v>909.11582979066884</v>
      </c>
      <c r="M1660" s="33">
        <f t="shared" si="202"/>
        <v>27.399740981190995</v>
      </c>
      <c r="N1660" s="33">
        <f t="shared" si="203"/>
        <v>27.399740981190995</v>
      </c>
      <c r="O1660" s="34">
        <f t="shared" si="204"/>
        <v>0</v>
      </c>
      <c r="P1660" s="33">
        <f>SUM($N$12:N1660)</f>
        <v>7897.5506581541376</v>
      </c>
      <c r="Q1660" s="33">
        <f>SUM($O$12:O1660)</f>
        <v>1648.0579123792613</v>
      </c>
      <c r="R1660" s="33">
        <f t="shared" si="205"/>
        <v>1483.2521211413352</v>
      </c>
      <c r="S1660" s="33">
        <f t="shared" si="205"/>
        <v>1334.9269090272016</v>
      </c>
      <c r="T1660" s="33">
        <f t="shared" si="200"/>
        <v>6562.6237491269358</v>
      </c>
    </row>
    <row r="1661" spans="3:20" x14ac:dyDescent="0.3">
      <c r="C1661" s="31" t="s">
        <v>24</v>
      </c>
      <c r="D1661" s="31">
        <v>1649</v>
      </c>
      <c r="E1661" s="31">
        <v>172</v>
      </c>
      <c r="F1661" s="32">
        <v>109.9</v>
      </c>
      <c r="G1661" s="33">
        <f t="shared" si="206"/>
        <v>0.38888888888888851</v>
      </c>
      <c r="H1661" s="33">
        <f t="shared" si="207"/>
        <v>6.944444444444059E-3</v>
      </c>
      <c r="I1661" s="33">
        <f t="shared" si="201"/>
        <v>30.527777777777779</v>
      </c>
      <c r="J1661" s="33">
        <f>'Data (2)'!$I$4*G1661</f>
        <v>412.22222222222183</v>
      </c>
      <c r="K1661" s="33">
        <f>('Data (2)'!$E$4*1.225*I1661^2)/2</f>
        <v>386.21113008575179</v>
      </c>
      <c r="L1661" s="33">
        <f>J1661+K1661+'Data (2)'!$G$4</f>
        <v>933.61515230797363</v>
      </c>
      <c r="M1661" s="33">
        <f t="shared" si="202"/>
        <v>28.501195899623973</v>
      </c>
      <c r="N1661" s="33">
        <f t="shared" si="203"/>
        <v>28.501195899623973</v>
      </c>
      <c r="O1661" s="34">
        <f t="shared" si="204"/>
        <v>0</v>
      </c>
      <c r="P1661" s="33">
        <f>SUM($N$12:N1661)</f>
        <v>7926.0518540537614</v>
      </c>
      <c r="Q1661" s="33">
        <f>SUM($O$12:O1661)</f>
        <v>1648.0579123792613</v>
      </c>
      <c r="R1661" s="33">
        <f t="shared" si="205"/>
        <v>1483.2521211413352</v>
      </c>
      <c r="S1661" s="33">
        <f t="shared" si="205"/>
        <v>1334.9269090272016</v>
      </c>
      <c r="T1661" s="33">
        <f t="shared" si="200"/>
        <v>6591.1249450265595</v>
      </c>
    </row>
    <row r="1662" spans="3:20" x14ac:dyDescent="0.3">
      <c r="C1662" s="31" t="s">
        <v>24</v>
      </c>
      <c r="D1662" s="31">
        <v>1650</v>
      </c>
      <c r="E1662" s="31">
        <v>173</v>
      </c>
      <c r="F1662" s="32">
        <v>111.3</v>
      </c>
      <c r="G1662" s="33">
        <f t="shared" si="206"/>
        <v>0.38888888888888851</v>
      </c>
      <c r="H1662" s="33">
        <f t="shared" si="207"/>
        <v>-1.3888888888888118E-2</v>
      </c>
      <c r="I1662" s="33">
        <f t="shared" si="201"/>
        <v>30.916666666666664</v>
      </c>
      <c r="J1662" s="33">
        <f>'Data (2)'!$I$4*G1662</f>
        <v>412.22222222222183</v>
      </c>
      <c r="K1662" s="33">
        <f>('Data (2)'!$E$4*1.225*I1662^2)/2</f>
        <v>396.11357782051556</v>
      </c>
      <c r="L1662" s="33">
        <f>J1662+K1662+'Data (2)'!$G$4</f>
        <v>943.51760004273751</v>
      </c>
      <c r="M1662" s="33">
        <f t="shared" si="202"/>
        <v>29.170419134654633</v>
      </c>
      <c r="N1662" s="33">
        <f t="shared" si="203"/>
        <v>29.170419134654633</v>
      </c>
      <c r="O1662" s="34">
        <f t="shared" si="204"/>
        <v>0</v>
      </c>
      <c r="P1662" s="33">
        <f>SUM($N$12:N1662)</f>
        <v>7955.2222731884158</v>
      </c>
      <c r="Q1662" s="33">
        <f>SUM($O$12:O1662)</f>
        <v>1648.0579123792613</v>
      </c>
      <c r="R1662" s="33">
        <f t="shared" si="205"/>
        <v>1483.2521211413352</v>
      </c>
      <c r="S1662" s="33">
        <f t="shared" si="205"/>
        <v>1334.9269090272016</v>
      </c>
      <c r="T1662" s="33">
        <f t="shared" si="200"/>
        <v>6620.2953641612139</v>
      </c>
    </row>
    <row r="1663" spans="3:20" x14ac:dyDescent="0.3">
      <c r="C1663" s="31" t="s">
        <v>24</v>
      </c>
      <c r="D1663" s="31">
        <v>1651</v>
      </c>
      <c r="E1663" s="31">
        <v>174</v>
      </c>
      <c r="F1663" s="32">
        <v>112.7</v>
      </c>
      <c r="G1663" s="33">
        <f t="shared" si="206"/>
        <v>0.36111111111111227</v>
      </c>
      <c r="H1663" s="33">
        <f t="shared" si="207"/>
        <v>-3.4722222222222238E-2</v>
      </c>
      <c r="I1663" s="33">
        <f t="shared" si="201"/>
        <v>31.305555555555557</v>
      </c>
      <c r="J1663" s="33">
        <f>'Data (2)'!$I$4*G1663</f>
        <v>382.77777777777902</v>
      </c>
      <c r="K1663" s="33">
        <f>('Data (2)'!$E$4*1.225*I1663^2)/2</f>
        <v>406.14137299496014</v>
      </c>
      <c r="L1663" s="33">
        <f>J1663+K1663+'Data (2)'!$G$4</f>
        <v>924.10095077273922</v>
      </c>
      <c r="M1663" s="33">
        <f t="shared" si="202"/>
        <v>28.929493653357699</v>
      </c>
      <c r="N1663" s="33">
        <f t="shared" si="203"/>
        <v>28.929493653357699</v>
      </c>
      <c r="O1663" s="34">
        <f t="shared" si="204"/>
        <v>0</v>
      </c>
      <c r="P1663" s="33">
        <f>SUM($N$12:N1663)</f>
        <v>7984.1517668417737</v>
      </c>
      <c r="Q1663" s="33">
        <f>SUM($O$12:O1663)</f>
        <v>1648.0579123792613</v>
      </c>
      <c r="R1663" s="33">
        <f t="shared" si="205"/>
        <v>1483.2521211413352</v>
      </c>
      <c r="S1663" s="33">
        <f t="shared" si="205"/>
        <v>1334.9269090272016</v>
      </c>
      <c r="T1663" s="33">
        <f t="shared" si="200"/>
        <v>6649.2248578145718</v>
      </c>
    </row>
    <row r="1664" spans="3:20" x14ac:dyDescent="0.3">
      <c r="C1664" s="31" t="s">
        <v>24</v>
      </c>
      <c r="D1664" s="31">
        <v>1652</v>
      </c>
      <c r="E1664" s="31">
        <v>175</v>
      </c>
      <c r="F1664" s="32">
        <v>113.9</v>
      </c>
      <c r="G1664" s="33">
        <f t="shared" si="206"/>
        <v>0.31944444444444403</v>
      </c>
      <c r="H1664" s="33">
        <f t="shared" si="207"/>
        <v>-3.4722222222223209E-2</v>
      </c>
      <c r="I1664" s="33">
        <f t="shared" si="201"/>
        <v>31.638888888888889</v>
      </c>
      <c r="J1664" s="33">
        <f>'Data (2)'!$I$4*G1664</f>
        <v>338.61111111111069</v>
      </c>
      <c r="K1664" s="33">
        <f>('Data (2)'!$E$4*1.225*I1664^2)/2</f>
        <v>414.83639233116844</v>
      </c>
      <c r="L1664" s="33">
        <f>J1664+K1664+'Data (2)'!$G$4</f>
        <v>888.62930344227925</v>
      </c>
      <c r="M1664" s="33">
        <f t="shared" si="202"/>
        <v>28.115243795021001</v>
      </c>
      <c r="N1664" s="33">
        <f t="shared" si="203"/>
        <v>28.115243795021001</v>
      </c>
      <c r="O1664" s="34">
        <f t="shared" si="204"/>
        <v>0</v>
      </c>
      <c r="P1664" s="33">
        <f>SUM($N$12:N1664)</f>
        <v>8012.267010636795</v>
      </c>
      <c r="Q1664" s="33">
        <f>SUM($O$12:O1664)</f>
        <v>1648.0579123792613</v>
      </c>
      <c r="R1664" s="33">
        <f t="shared" si="205"/>
        <v>1483.2521211413352</v>
      </c>
      <c r="S1664" s="33">
        <f t="shared" si="205"/>
        <v>1334.9269090272016</v>
      </c>
      <c r="T1664" s="33">
        <f t="shared" si="200"/>
        <v>6677.3401016095931</v>
      </c>
    </row>
    <row r="1665" spans="3:20" x14ac:dyDescent="0.3">
      <c r="C1665" s="31" t="s">
        <v>24</v>
      </c>
      <c r="D1665" s="31">
        <v>1653</v>
      </c>
      <c r="E1665" s="31">
        <v>176</v>
      </c>
      <c r="F1665" s="32">
        <v>115</v>
      </c>
      <c r="G1665" s="33">
        <f t="shared" si="206"/>
        <v>0.29166666666666585</v>
      </c>
      <c r="H1665" s="33">
        <f t="shared" si="207"/>
        <v>-3.472222222222221E-2</v>
      </c>
      <c r="I1665" s="33">
        <f t="shared" si="201"/>
        <v>31.944444444444443</v>
      </c>
      <c r="J1665" s="33">
        <f>'Data (2)'!$I$4*G1665</f>
        <v>309.16666666666578</v>
      </c>
      <c r="K1665" s="33">
        <f>('Data (2)'!$E$4*1.225*I1665^2)/2</f>
        <v>422.88772698350692</v>
      </c>
      <c r="L1665" s="33">
        <f>J1665+K1665+'Data (2)'!$G$4</f>
        <v>867.23619365017271</v>
      </c>
      <c r="M1665" s="33">
        <f t="shared" si="202"/>
        <v>27.703378408269405</v>
      </c>
      <c r="N1665" s="33">
        <f t="shared" si="203"/>
        <v>27.703378408269405</v>
      </c>
      <c r="O1665" s="34">
        <f t="shared" si="204"/>
        <v>0</v>
      </c>
      <c r="P1665" s="33">
        <f>SUM($N$12:N1665)</f>
        <v>8039.9703890450646</v>
      </c>
      <c r="Q1665" s="33">
        <f>SUM($O$12:O1665)</f>
        <v>1648.0579123792613</v>
      </c>
      <c r="R1665" s="33">
        <f t="shared" si="205"/>
        <v>1483.2521211413352</v>
      </c>
      <c r="S1665" s="33">
        <f t="shared" si="205"/>
        <v>1334.9269090272016</v>
      </c>
      <c r="T1665" s="33">
        <f t="shared" si="200"/>
        <v>6705.0434800178627</v>
      </c>
    </row>
    <row r="1666" spans="3:20" x14ac:dyDescent="0.3">
      <c r="C1666" s="31" t="s">
        <v>24</v>
      </c>
      <c r="D1666" s="31">
        <v>1654</v>
      </c>
      <c r="E1666" s="31">
        <v>177</v>
      </c>
      <c r="F1666" s="32">
        <v>116</v>
      </c>
      <c r="G1666" s="33">
        <f t="shared" si="206"/>
        <v>0.24999999999999961</v>
      </c>
      <c r="H1666" s="33">
        <f t="shared" si="207"/>
        <v>-3.472222222222221E-2</v>
      </c>
      <c r="I1666" s="33">
        <f t="shared" si="201"/>
        <v>32.222222222222221</v>
      </c>
      <c r="J1666" s="33">
        <f>'Data (2)'!$I$4*G1666</f>
        <v>264.9999999999996</v>
      </c>
      <c r="K1666" s="33">
        <f>('Data (2)'!$E$4*1.225*I1666^2)/2</f>
        <v>430.27427253611114</v>
      </c>
      <c r="L1666" s="33">
        <f>J1666+K1666+'Data (2)'!$G$4</f>
        <v>830.4560725361107</v>
      </c>
      <c r="M1666" s="33">
        <f t="shared" si="202"/>
        <v>26.759140115052453</v>
      </c>
      <c r="N1666" s="33">
        <f t="shared" si="203"/>
        <v>26.759140115052453</v>
      </c>
      <c r="O1666" s="34">
        <f t="shared" si="204"/>
        <v>0</v>
      </c>
      <c r="P1666" s="33">
        <f>SUM($N$12:N1666)</f>
        <v>8066.7295291601167</v>
      </c>
      <c r="Q1666" s="33">
        <f>SUM($O$12:O1666)</f>
        <v>1648.0579123792613</v>
      </c>
      <c r="R1666" s="33">
        <f t="shared" si="205"/>
        <v>1483.2521211413352</v>
      </c>
      <c r="S1666" s="33">
        <f t="shared" si="205"/>
        <v>1334.9269090272016</v>
      </c>
      <c r="T1666" s="33">
        <f t="shared" si="200"/>
        <v>6731.8026201329149</v>
      </c>
    </row>
    <row r="1667" spans="3:20" x14ac:dyDescent="0.3">
      <c r="C1667" s="31" t="s">
        <v>24</v>
      </c>
      <c r="D1667" s="31">
        <v>1655</v>
      </c>
      <c r="E1667" s="31">
        <v>178</v>
      </c>
      <c r="F1667" s="32">
        <v>116.8</v>
      </c>
      <c r="G1667" s="33">
        <f t="shared" si="206"/>
        <v>0.22222222222222143</v>
      </c>
      <c r="H1667" s="33">
        <f t="shared" si="207"/>
        <v>-1.3888888888888104E-2</v>
      </c>
      <c r="I1667" s="33">
        <f t="shared" si="201"/>
        <v>32.444444444444443</v>
      </c>
      <c r="J1667" s="33">
        <f>'Data (2)'!$I$4*G1667</f>
        <v>235.55555555555472</v>
      </c>
      <c r="K1667" s="33">
        <f>('Data (2)'!$E$4*1.225*I1667^2)/2</f>
        <v>436.22955497644443</v>
      </c>
      <c r="L1667" s="33">
        <f>J1667+K1667+'Data (2)'!$G$4</f>
        <v>806.96691053199925</v>
      </c>
      <c r="M1667" s="33">
        <f t="shared" si="202"/>
        <v>26.181593097260418</v>
      </c>
      <c r="N1667" s="33">
        <f t="shared" si="203"/>
        <v>26.181593097260418</v>
      </c>
      <c r="O1667" s="34">
        <f t="shared" si="204"/>
        <v>0</v>
      </c>
      <c r="P1667" s="33">
        <f>SUM($N$12:N1667)</f>
        <v>8092.9111222573774</v>
      </c>
      <c r="Q1667" s="33">
        <f>SUM($O$12:O1667)</f>
        <v>1648.0579123792613</v>
      </c>
      <c r="R1667" s="33">
        <f t="shared" si="205"/>
        <v>1483.2521211413352</v>
      </c>
      <c r="S1667" s="33">
        <f t="shared" si="205"/>
        <v>1334.9269090272016</v>
      </c>
      <c r="T1667" s="33">
        <f t="shared" si="200"/>
        <v>6757.9842132301756</v>
      </c>
    </row>
    <row r="1668" spans="3:20" x14ac:dyDescent="0.3">
      <c r="C1668" s="31" t="s">
        <v>24</v>
      </c>
      <c r="D1668" s="31">
        <v>1656</v>
      </c>
      <c r="E1668" s="31">
        <v>179</v>
      </c>
      <c r="F1668" s="32">
        <v>117.6</v>
      </c>
      <c r="G1668" s="33">
        <f t="shared" si="206"/>
        <v>0.2222222222222234</v>
      </c>
      <c r="H1668" s="33">
        <f t="shared" si="207"/>
        <v>9.8532293435482643E-16</v>
      </c>
      <c r="I1668" s="33">
        <f t="shared" si="201"/>
        <v>32.666666666666664</v>
      </c>
      <c r="J1668" s="33">
        <f>'Data (2)'!$I$4*G1668</f>
        <v>235.55555555555679</v>
      </c>
      <c r="K1668" s="33">
        <f>('Data (2)'!$E$4*1.225*I1668^2)/2</f>
        <v>442.22576719299991</v>
      </c>
      <c r="L1668" s="33">
        <f>J1668+K1668+'Data (2)'!$G$4</f>
        <v>812.96312274855677</v>
      </c>
      <c r="M1668" s="33">
        <f t="shared" si="202"/>
        <v>26.556795343119521</v>
      </c>
      <c r="N1668" s="33">
        <f t="shared" si="203"/>
        <v>26.556795343119521</v>
      </c>
      <c r="O1668" s="34">
        <f t="shared" si="204"/>
        <v>0</v>
      </c>
      <c r="P1668" s="33">
        <f>SUM($N$12:N1668)</f>
        <v>8119.4679176004965</v>
      </c>
      <c r="Q1668" s="33">
        <f>SUM($O$12:O1668)</f>
        <v>1648.0579123792613</v>
      </c>
      <c r="R1668" s="33">
        <f t="shared" si="205"/>
        <v>1483.2521211413352</v>
      </c>
      <c r="S1668" s="33">
        <f t="shared" si="205"/>
        <v>1334.9269090272016</v>
      </c>
      <c r="T1668" s="33">
        <f t="shared" si="200"/>
        <v>6784.5410085732947</v>
      </c>
    </row>
    <row r="1669" spans="3:20" x14ac:dyDescent="0.3">
      <c r="C1669" s="31" t="s">
        <v>24</v>
      </c>
      <c r="D1669" s="31">
        <v>1657</v>
      </c>
      <c r="E1669" s="31">
        <v>180</v>
      </c>
      <c r="F1669" s="32">
        <v>118.4</v>
      </c>
      <c r="G1669" s="33">
        <f t="shared" si="206"/>
        <v>0.2222222222222234</v>
      </c>
      <c r="H1669" s="33">
        <f t="shared" si="207"/>
        <v>-9.8532293435482643E-16</v>
      </c>
      <c r="I1669" s="33">
        <f t="shared" si="201"/>
        <v>32.888888888888893</v>
      </c>
      <c r="J1669" s="33">
        <f>'Data (2)'!$I$4*G1669</f>
        <v>235.55555555555679</v>
      </c>
      <c r="K1669" s="33">
        <f>('Data (2)'!$E$4*1.225*I1669^2)/2</f>
        <v>448.26290918577791</v>
      </c>
      <c r="L1669" s="33">
        <f>J1669+K1669+'Data (2)'!$G$4</f>
        <v>819.00026474133483</v>
      </c>
      <c r="M1669" s="33">
        <f t="shared" si="202"/>
        <v>26.936008707048348</v>
      </c>
      <c r="N1669" s="33">
        <f t="shared" si="203"/>
        <v>26.936008707048348</v>
      </c>
      <c r="O1669" s="34">
        <f t="shared" si="204"/>
        <v>0</v>
      </c>
      <c r="P1669" s="33">
        <f>SUM($N$12:N1669)</f>
        <v>8146.4039263075447</v>
      </c>
      <c r="Q1669" s="33">
        <f>SUM($O$12:O1669)</f>
        <v>1648.0579123792613</v>
      </c>
      <c r="R1669" s="33">
        <f t="shared" si="205"/>
        <v>1483.2521211413352</v>
      </c>
      <c r="S1669" s="33">
        <f t="shared" si="205"/>
        <v>1334.9269090272016</v>
      </c>
      <c r="T1669" s="33">
        <f t="shared" si="200"/>
        <v>6811.4770172803428</v>
      </c>
    </row>
    <row r="1670" spans="3:20" x14ac:dyDescent="0.3">
      <c r="C1670" s="31" t="s">
        <v>24</v>
      </c>
      <c r="D1670" s="31">
        <v>1658</v>
      </c>
      <c r="E1670" s="31">
        <v>181</v>
      </c>
      <c r="F1670" s="32">
        <v>119.2</v>
      </c>
      <c r="G1670" s="33">
        <f t="shared" si="206"/>
        <v>0.22222222222222143</v>
      </c>
      <c r="H1670" s="33">
        <f t="shared" si="207"/>
        <v>-9.8532293435482643E-16</v>
      </c>
      <c r="I1670" s="33">
        <f t="shared" si="201"/>
        <v>33.111111111111114</v>
      </c>
      <c r="J1670" s="33">
        <f>'Data (2)'!$I$4*G1670</f>
        <v>235.55555555555472</v>
      </c>
      <c r="K1670" s="33">
        <f>('Data (2)'!$E$4*1.225*I1670^2)/2</f>
        <v>454.34098095477793</v>
      </c>
      <c r="L1670" s="33">
        <f>J1670+K1670+'Data (2)'!$G$4</f>
        <v>825.07833651033275</v>
      </c>
      <c r="M1670" s="33">
        <f t="shared" si="202"/>
        <v>27.319260475564356</v>
      </c>
      <c r="N1670" s="33">
        <f t="shared" si="203"/>
        <v>27.319260475564356</v>
      </c>
      <c r="O1670" s="34">
        <f t="shared" si="204"/>
        <v>0</v>
      </c>
      <c r="P1670" s="33">
        <f>SUM($N$12:N1670)</f>
        <v>8173.7231867831088</v>
      </c>
      <c r="Q1670" s="33">
        <f>SUM($O$12:O1670)</f>
        <v>1648.0579123792613</v>
      </c>
      <c r="R1670" s="33">
        <f t="shared" si="205"/>
        <v>1483.2521211413352</v>
      </c>
      <c r="S1670" s="33">
        <f t="shared" si="205"/>
        <v>1334.9269090272016</v>
      </c>
      <c r="T1670" s="33">
        <f t="shared" si="200"/>
        <v>6838.7962777559069</v>
      </c>
    </row>
    <row r="1671" spans="3:20" x14ac:dyDescent="0.3">
      <c r="C1671" s="31" t="s">
        <v>24</v>
      </c>
      <c r="D1671" s="31">
        <v>1659</v>
      </c>
      <c r="E1671" s="31">
        <v>182</v>
      </c>
      <c r="F1671" s="32">
        <v>120</v>
      </c>
      <c r="G1671" s="33">
        <f t="shared" si="206"/>
        <v>0.22222222222222143</v>
      </c>
      <c r="H1671" s="33">
        <f t="shared" si="207"/>
        <v>0</v>
      </c>
      <c r="I1671" s="33">
        <f t="shared" si="201"/>
        <v>33.333333333333336</v>
      </c>
      <c r="J1671" s="33">
        <f>'Data (2)'!$I$4*G1671</f>
        <v>235.55555555555472</v>
      </c>
      <c r="K1671" s="33">
        <f>('Data (2)'!$E$4*1.225*I1671^2)/2</f>
        <v>460.45998250000014</v>
      </c>
      <c r="L1671" s="33">
        <f>J1671+K1671+'Data (2)'!$G$4</f>
        <v>831.19733805555484</v>
      </c>
      <c r="M1671" s="33">
        <f t="shared" si="202"/>
        <v>27.706577935185162</v>
      </c>
      <c r="N1671" s="33">
        <f t="shared" si="203"/>
        <v>27.706577935185162</v>
      </c>
      <c r="O1671" s="34">
        <f t="shared" si="204"/>
        <v>0</v>
      </c>
      <c r="P1671" s="33">
        <f>SUM($N$12:N1671)</f>
        <v>8201.4297647182939</v>
      </c>
      <c r="Q1671" s="33">
        <f>SUM($O$12:O1671)</f>
        <v>1648.0579123792613</v>
      </c>
      <c r="R1671" s="33">
        <f t="shared" si="205"/>
        <v>1483.2521211413352</v>
      </c>
      <c r="S1671" s="33">
        <f t="shared" si="205"/>
        <v>1334.9269090272016</v>
      </c>
      <c r="T1671" s="33">
        <f t="shared" si="200"/>
        <v>6866.502855691092</v>
      </c>
    </row>
    <row r="1672" spans="3:20" x14ac:dyDescent="0.3">
      <c r="C1672" s="31" t="s">
        <v>24</v>
      </c>
      <c r="D1672" s="31">
        <v>1660</v>
      </c>
      <c r="E1672" s="31">
        <v>183</v>
      </c>
      <c r="F1672" s="32">
        <v>120.8</v>
      </c>
      <c r="G1672" s="33">
        <f t="shared" si="206"/>
        <v>0.22222222222222143</v>
      </c>
      <c r="H1672" s="33">
        <f t="shared" si="207"/>
        <v>-6.944444444444059E-3</v>
      </c>
      <c r="I1672" s="33">
        <f t="shared" si="201"/>
        <v>33.555555555555557</v>
      </c>
      <c r="J1672" s="33">
        <f>'Data (2)'!$I$4*G1672</f>
        <v>235.55555555555472</v>
      </c>
      <c r="K1672" s="33">
        <f>('Data (2)'!$E$4*1.225*I1672^2)/2</f>
        <v>466.61991382144458</v>
      </c>
      <c r="L1672" s="33">
        <f>J1672+K1672+'Data (2)'!$G$4</f>
        <v>837.35726937699928</v>
      </c>
      <c r="M1672" s="33">
        <f t="shared" si="202"/>
        <v>28.097988372428201</v>
      </c>
      <c r="N1672" s="33">
        <f t="shared" si="203"/>
        <v>28.097988372428201</v>
      </c>
      <c r="O1672" s="34">
        <f t="shared" si="204"/>
        <v>0</v>
      </c>
      <c r="P1672" s="33">
        <f>SUM($N$12:N1672)</f>
        <v>8229.5277530907224</v>
      </c>
      <c r="Q1672" s="33">
        <f>SUM($O$12:O1672)</f>
        <v>1648.0579123792613</v>
      </c>
      <c r="R1672" s="33">
        <f t="shared" si="205"/>
        <v>1483.2521211413352</v>
      </c>
      <c r="S1672" s="33">
        <f t="shared" si="205"/>
        <v>1334.9269090272016</v>
      </c>
      <c r="T1672" s="33">
        <f t="shared" si="200"/>
        <v>6894.6008440635205</v>
      </c>
    </row>
    <row r="1673" spans="3:20" x14ac:dyDescent="0.3">
      <c r="C1673" s="31" t="s">
        <v>24</v>
      </c>
      <c r="D1673" s="31">
        <v>1661</v>
      </c>
      <c r="E1673" s="31">
        <v>184</v>
      </c>
      <c r="F1673" s="32">
        <v>121.6</v>
      </c>
      <c r="G1673" s="33">
        <f t="shared" si="206"/>
        <v>0.20833333333333331</v>
      </c>
      <c r="H1673" s="33">
        <f t="shared" si="207"/>
        <v>-6.944444444444059E-3</v>
      </c>
      <c r="I1673" s="33">
        <f t="shared" si="201"/>
        <v>33.777777777777779</v>
      </c>
      <c r="J1673" s="33">
        <f>'Data (2)'!$I$4*G1673</f>
        <v>220.83333333333331</v>
      </c>
      <c r="K1673" s="33">
        <f>('Data (2)'!$E$4*1.225*I1673^2)/2</f>
        <v>472.82077491911116</v>
      </c>
      <c r="L1673" s="33">
        <f>J1673+K1673+'Data (2)'!$G$4</f>
        <v>828.8359082524446</v>
      </c>
      <c r="M1673" s="33">
        <f t="shared" si="202"/>
        <v>27.996235123193685</v>
      </c>
      <c r="N1673" s="33">
        <f t="shared" si="203"/>
        <v>27.996235123193685</v>
      </c>
      <c r="O1673" s="34">
        <f t="shared" si="204"/>
        <v>0</v>
      </c>
      <c r="P1673" s="33">
        <f>SUM($N$12:N1673)</f>
        <v>8257.5239882139158</v>
      </c>
      <c r="Q1673" s="33">
        <f>SUM($O$12:O1673)</f>
        <v>1648.0579123792613</v>
      </c>
      <c r="R1673" s="33">
        <f t="shared" si="205"/>
        <v>1483.2521211413352</v>
      </c>
      <c r="S1673" s="33">
        <f t="shared" si="205"/>
        <v>1334.9269090272016</v>
      </c>
      <c r="T1673" s="33">
        <f t="shared" si="200"/>
        <v>6922.5970791867139</v>
      </c>
    </row>
    <row r="1674" spans="3:20" x14ac:dyDescent="0.3">
      <c r="C1674" s="31" t="s">
        <v>24</v>
      </c>
      <c r="D1674" s="31">
        <v>1662</v>
      </c>
      <c r="E1674" s="31">
        <v>185</v>
      </c>
      <c r="F1674" s="32">
        <v>122.3</v>
      </c>
      <c r="G1674" s="33">
        <f t="shared" si="206"/>
        <v>0.20833333333333331</v>
      </c>
      <c r="H1674" s="33">
        <f t="shared" si="207"/>
        <v>0</v>
      </c>
      <c r="I1674" s="33">
        <f t="shared" si="201"/>
        <v>33.972222222222221</v>
      </c>
      <c r="J1674" s="33">
        <f>'Data (2)'!$I$4*G1674</f>
        <v>220.83333333333331</v>
      </c>
      <c r="K1674" s="33">
        <f>('Data (2)'!$E$4*1.225*I1674^2)/2</f>
        <v>478.28010358662681</v>
      </c>
      <c r="L1674" s="33">
        <f>J1674+K1674+'Data (2)'!$G$4</f>
        <v>834.29523691996019</v>
      </c>
      <c r="M1674" s="33">
        <f t="shared" si="202"/>
        <v>28.342863187586424</v>
      </c>
      <c r="N1674" s="33">
        <f t="shared" si="203"/>
        <v>28.342863187586424</v>
      </c>
      <c r="O1674" s="34">
        <f t="shared" si="204"/>
        <v>0</v>
      </c>
      <c r="P1674" s="33">
        <f>SUM($N$12:N1674)</f>
        <v>8285.8668514015026</v>
      </c>
      <c r="Q1674" s="33">
        <f>SUM($O$12:O1674)</f>
        <v>1648.0579123792613</v>
      </c>
      <c r="R1674" s="33">
        <f t="shared" si="205"/>
        <v>1483.2521211413352</v>
      </c>
      <c r="S1674" s="33">
        <f t="shared" si="205"/>
        <v>1334.9269090272016</v>
      </c>
      <c r="T1674" s="33">
        <f t="shared" si="200"/>
        <v>6950.9399423743007</v>
      </c>
    </row>
    <row r="1675" spans="3:20" x14ac:dyDescent="0.3">
      <c r="C1675" s="31" t="s">
        <v>24</v>
      </c>
      <c r="D1675" s="31">
        <v>1663</v>
      </c>
      <c r="E1675" s="31">
        <v>186</v>
      </c>
      <c r="F1675" s="32">
        <v>123.1</v>
      </c>
      <c r="G1675" s="33">
        <f t="shared" si="206"/>
        <v>0.20833333333333331</v>
      </c>
      <c r="H1675" s="33">
        <f t="shared" si="207"/>
        <v>-1.388888888888809E-2</v>
      </c>
      <c r="I1675" s="33">
        <f t="shared" si="201"/>
        <v>34.194444444444443</v>
      </c>
      <c r="J1675" s="33">
        <f>'Data (2)'!$I$4*G1675</f>
        <v>220.83333333333331</v>
      </c>
      <c r="K1675" s="33">
        <f>('Data (2)'!$E$4*1.225*I1675^2)/2</f>
        <v>484.5577080147101</v>
      </c>
      <c r="L1675" s="33">
        <f>J1675+K1675+'Data (2)'!$G$4</f>
        <v>840.57284134804354</v>
      </c>
      <c r="M1675" s="33">
        <f t="shared" si="202"/>
        <v>28.742921324984486</v>
      </c>
      <c r="N1675" s="33">
        <f t="shared" si="203"/>
        <v>28.742921324984486</v>
      </c>
      <c r="O1675" s="34">
        <f t="shared" si="204"/>
        <v>0</v>
      </c>
      <c r="P1675" s="33">
        <f>SUM($N$12:N1675)</f>
        <v>8314.6097727264878</v>
      </c>
      <c r="Q1675" s="33">
        <f>SUM($O$12:O1675)</f>
        <v>1648.0579123792613</v>
      </c>
      <c r="R1675" s="33">
        <f t="shared" si="205"/>
        <v>1483.2521211413352</v>
      </c>
      <c r="S1675" s="33">
        <f t="shared" si="205"/>
        <v>1334.9269090272016</v>
      </c>
      <c r="T1675" s="33">
        <f t="shared" si="200"/>
        <v>6979.6828636992859</v>
      </c>
    </row>
    <row r="1676" spans="3:20" x14ac:dyDescent="0.3">
      <c r="C1676" s="31" t="s">
        <v>24</v>
      </c>
      <c r="D1676" s="31">
        <v>1664</v>
      </c>
      <c r="E1676" s="31">
        <v>187</v>
      </c>
      <c r="F1676" s="32">
        <v>123.8</v>
      </c>
      <c r="G1676" s="33">
        <f t="shared" si="206"/>
        <v>0.18055555555555713</v>
      </c>
      <c r="H1676" s="33">
        <f t="shared" si="207"/>
        <v>-2.0833333333333134E-2</v>
      </c>
      <c r="I1676" s="33">
        <f t="shared" si="201"/>
        <v>34.388888888888886</v>
      </c>
      <c r="J1676" s="33">
        <f>'Data (2)'!$I$4*G1676</f>
        <v>191.38888888889056</v>
      </c>
      <c r="K1676" s="33">
        <f>('Data (2)'!$E$4*1.225*I1676^2)/2</f>
        <v>490.08418709634026</v>
      </c>
      <c r="L1676" s="33">
        <f>J1676+K1676+'Data (2)'!$G$4</f>
        <v>816.65487598523077</v>
      </c>
      <c r="M1676" s="33">
        <f t="shared" si="202"/>
        <v>28.083853790825433</v>
      </c>
      <c r="N1676" s="33">
        <f t="shared" si="203"/>
        <v>28.083853790825433</v>
      </c>
      <c r="O1676" s="34">
        <f t="shared" si="204"/>
        <v>0</v>
      </c>
      <c r="P1676" s="33">
        <f>SUM($N$12:N1676)</f>
        <v>8342.6936265173135</v>
      </c>
      <c r="Q1676" s="33">
        <f>SUM($O$12:O1676)</f>
        <v>1648.0579123792613</v>
      </c>
      <c r="R1676" s="33">
        <f t="shared" si="205"/>
        <v>1483.2521211413352</v>
      </c>
      <c r="S1676" s="33">
        <f t="shared" si="205"/>
        <v>1334.9269090272016</v>
      </c>
      <c r="T1676" s="33">
        <f t="shared" ref="T1676:T1739" si="208">P1676-S1676</f>
        <v>7007.7667174901117</v>
      </c>
    </row>
    <row r="1677" spans="3:20" x14ac:dyDescent="0.3">
      <c r="C1677" s="31" t="s">
        <v>24</v>
      </c>
      <c r="D1677" s="31">
        <v>1665</v>
      </c>
      <c r="E1677" s="31">
        <v>188</v>
      </c>
      <c r="F1677" s="32">
        <v>124.4</v>
      </c>
      <c r="G1677" s="33">
        <f t="shared" si="206"/>
        <v>0.16666666666666705</v>
      </c>
      <c r="H1677" s="33">
        <f t="shared" si="207"/>
        <v>-2.083333333333412E-2</v>
      </c>
      <c r="I1677" s="33">
        <f t="shared" ref="I1677:I1740" si="209">F1677/3.6</f>
        <v>34.555555555555557</v>
      </c>
      <c r="J1677" s="33">
        <f>'Data (2)'!$I$4*G1677</f>
        <v>176.66666666666706</v>
      </c>
      <c r="K1677" s="33">
        <f>('Data (2)'!$E$4*1.225*I1677^2)/2</f>
        <v>494.84611074869457</v>
      </c>
      <c r="L1677" s="33">
        <f>J1677+K1677+'Data (2)'!$G$4</f>
        <v>806.69457741536166</v>
      </c>
      <c r="M1677" s="33">
        <f t="shared" ref="M1677:M1740" si="210">(I1677*L1677)/1000</f>
        <v>27.875779286241944</v>
      </c>
      <c r="N1677" s="33">
        <f t="shared" ref="N1677:N1740" si="211">IF(M1677&gt;0, M1677, 0)</f>
        <v>27.875779286241944</v>
      </c>
      <c r="O1677" s="34">
        <f t="shared" ref="O1677:O1740" si="212">ABS(IF(((I1677*L1677)/1000)&lt;0, ((I1677*L1677)/1000), 0))</f>
        <v>0</v>
      </c>
      <c r="P1677" s="33">
        <f>SUM($N$12:N1677)</f>
        <v>8370.5694058035551</v>
      </c>
      <c r="Q1677" s="33">
        <f>SUM($O$12:O1677)</f>
        <v>1648.0579123792613</v>
      </c>
      <c r="R1677" s="33">
        <f t="shared" ref="R1677:S1740" si="213">Q1677*($E$8/100)</f>
        <v>1483.2521211413352</v>
      </c>
      <c r="S1677" s="33">
        <f t="shared" si="213"/>
        <v>1334.9269090272016</v>
      </c>
      <c r="T1677" s="33">
        <f t="shared" si="208"/>
        <v>7035.6424967763533</v>
      </c>
    </row>
    <row r="1678" spans="3:20" x14ac:dyDescent="0.3">
      <c r="C1678" s="31" t="s">
        <v>24</v>
      </c>
      <c r="D1678" s="31">
        <v>1666</v>
      </c>
      <c r="E1678" s="31">
        <v>189</v>
      </c>
      <c r="F1678" s="32">
        <v>125</v>
      </c>
      <c r="G1678" s="33">
        <f t="shared" ref="G1678:G1741" si="214">($F1679-$F1677)/2/3.6</f>
        <v>0.1388888888888889</v>
      </c>
      <c r="H1678" s="33">
        <f t="shared" ref="H1678:H1741" si="215">($G1679-$G1677)/2</f>
        <v>-2.7777777777778165E-2</v>
      </c>
      <c r="I1678" s="33">
        <f t="shared" si="209"/>
        <v>34.722222222222221</v>
      </c>
      <c r="J1678" s="33">
        <f>'Data (2)'!$I$4*G1678</f>
        <v>147.22222222222223</v>
      </c>
      <c r="K1678" s="33">
        <f>('Data (2)'!$E$4*1.225*I1678^2)/2</f>
        <v>499.63105740017363</v>
      </c>
      <c r="L1678" s="33">
        <f>J1678+K1678+'Data (2)'!$G$4</f>
        <v>782.03507962239587</v>
      </c>
      <c r="M1678" s="33">
        <f t="shared" si="210"/>
        <v>27.153995820222075</v>
      </c>
      <c r="N1678" s="33">
        <f t="shared" si="211"/>
        <v>27.153995820222075</v>
      </c>
      <c r="O1678" s="34">
        <f t="shared" si="212"/>
        <v>0</v>
      </c>
      <c r="P1678" s="33">
        <f>SUM($N$12:N1678)</f>
        <v>8397.723401623778</v>
      </c>
      <c r="Q1678" s="33">
        <f>SUM($O$12:O1678)</f>
        <v>1648.0579123792613</v>
      </c>
      <c r="R1678" s="33">
        <f t="shared" si="213"/>
        <v>1483.2521211413352</v>
      </c>
      <c r="S1678" s="33">
        <f t="shared" si="213"/>
        <v>1334.9269090272016</v>
      </c>
      <c r="T1678" s="33">
        <f t="shared" si="208"/>
        <v>7062.7964925965762</v>
      </c>
    </row>
    <row r="1679" spans="3:20" x14ac:dyDescent="0.3">
      <c r="C1679" s="31" t="s">
        <v>24</v>
      </c>
      <c r="D1679" s="31">
        <v>1667</v>
      </c>
      <c r="E1679" s="31">
        <v>190</v>
      </c>
      <c r="F1679" s="32">
        <v>125.4</v>
      </c>
      <c r="G1679" s="33">
        <f t="shared" si="214"/>
        <v>0.11111111111111072</v>
      </c>
      <c r="H1679" s="33">
        <f t="shared" si="215"/>
        <v>-2.0833333333334127E-2</v>
      </c>
      <c r="I1679" s="33">
        <f t="shared" si="209"/>
        <v>34.833333333333336</v>
      </c>
      <c r="J1679" s="33">
        <f>'Data (2)'!$I$4*G1679</f>
        <v>117.77777777777736</v>
      </c>
      <c r="K1679" s="33">
        <f>('Data (2)'!$E$4*1.225*I1679^2)/2</f>
        <v>502.83381238956264</v>
      </c>
      <c r="L1679" s="33">
        <f>J1679+K1679+'Data (2)'!$G$4</f>
        <v>755.79339016734002</v>
      </c>
      <c r="M1679" s="33">
        <f t="shared" si="210"/>
        <v>26.326803090829014</v>
      </c>
      <c r="N1679" s="33">
        <f t="shared" si="211"/>
        <v>26.326803090829014</v>
      </c>
      <c r="O1679" s="34">
        <f t="shared" si="212"/>
        <v>0</v>
      </c>
      <c r="P1679" s="33">
        <f>SUM($N$12:N1679)</f>
        <v>8424.0502047146074</v>
      </c>
      <c r="Q1679" s="33">
        <f>SUM($O$12:O1679)</f>
        <v>1648.0579123792613</v>
      </c>
      <c r="R1679" s="33">
        <f t="shared" si="213"/>
        <v>1483.2521211413352</v>
      </c>
      <c r="S1679" s="33">
        <f t="shared" si="213"/>
        <v>1334.9269090272016</v>
      </c>
      <c r="T1679" s="33">
        <f t="shared" si="208"/>
        <v>7089.1232956874055</v>
      </c>
    </row>
    <row r="1680" spans="3:20" x14ac:dyDescent="0.3">
      <c r="C1680" s="31" t="s">
        <v>24</v>
      </c>
      <c r="D1680" s="31">
        <v>1668</v>
      </c>
      <c r="E1680" s="31">
        <v>191</v>
      </c>
      <c r="F1680" s="32">
        <v>125.8</v>
      </c>
      <c r="G1680" s="33">
        <f t="shared" si="214"/>
        <v>9.7222222222220642E-2</v>
      </c>
      <c r="H1680" s="33">
        <f t="shared" si="215"/>
        <v>-1.3888888888888097E-2</v>
      </c>
      <c r="I1680" s="33">
        <f t="shared" si="209"/>
        <v>34.944444444444443</v>
      </c>
      <c r="J1680" s="33">
        <f>'Data (2)'!$I$4*G1680</f>
        <v>103.05555555555388</v>
      </c>
      <c r="K1680" s="33">
        <f>('Data (2)'!$E$4*1.225*I1680^2)/2</f>
        <v>506.04679982300689</v>
      </c>
      <c r="L1680" s="33">
        <f>J1680+K1680+'Data (2)'!$G$4</f>
        <v>744.28415537856085</v>
      </c>
      <c r="M1680" s="33">
        <f t="shared" si="210"/>
        <v>26.008596318506374</v>
      </c>
      <c r="N1680" s="33">
        <f t="shared" si="211"/>
        <v>26.008596318506374</v>
      </c>
      <c r="O1680" s="34">
        <f t="shared" si="212"/>
        <v>0</v>
      </c>
      <c r="P1680" s="33">
        <f>SUM($N$12:N1680)</f>
        <v>8450.0588010331139</v>
      </c>
      <c r="Q1680" s="33">
        <f>SUM($O$12:O1680)</f>
        <v>1648.0579123792613</v>
      </c>
      <c r="R1680" s="33">
        <f t="shared" si="213"/>
        <v>1483.2521211413352</v>
      </c>
      <c r="S1680" s="33">
        <f t="shared" si="213"/>
        <v>1334.9269090272016</v>
      </c>
      <c r="T1680" s="33">
        <f t="shared" si="208"/>
        <v>7115.1318920059121</v>
      </c>
    </row>
    <row r="1681" spans="3:20" x14ac:dyDescent="0.3">
      <c r="C1681" s="31" t="s">
        <v>24</v>
      </c>
      <c r="D1681" s="31">
        <v>1669</v>
      </c>
      <c r="E1681" s="31">
        <v>192</v>
      </c>
      <c r="F1681" s="32">
        <v>126.1</v>
      </c>
      <c r="G1681" s="33">
        <f t="shared" si="214"/>
        <v>8.3333333333334522E-2</v>
      </c>
      <c r="H1681" s="33">
        <f t="shared" si="215"/>
        <v>-1.3888888888888097E-2</v>
      </c>
      <c r="I1681" s="33">
        <f t="shared" si="209"/>
        <v>35.027777777777779</v>
      </c>
      <c r="J1681" s="33">
        <f>'Data (2)'!$I$4*G1681</f>
        <v>88.333333333334593</v>
      </c>
      <c r="K1681" s="33">
        <f>('Data (2)'!$E$4*1.225*I1681^2)/2</f>
        <v>508.46325543950178</v>
      </c>
      <c r="L1681" s="33">
        <f>J1681+K1681+'Data (2)'!$G$4</f>
        <v>731.9783887728363</v>
      </c>
      <c r="M1681" s="33">
        <f t="shared" si="210"/>
        <v>25.639576340070739</v>
      </c>
      <c r="N1681" s="33">
        <f t="shared" si="211"/>
        <v>25.639576340070739</v>
      </c>
      <c r="O1681" s="34">
        <f t="shared" si="212"/>
        <v>0</v>
      </c>
      <c r="P1681" s="33">
        <f>SUM($N$12:N1681)</f>
        <v>8475.6983773731845</v>
      </c>
      <c r="Q1681" s="33">
        <f>SUM($O$12:O1681)</f>
        <v>1648.0579123792613</v>
      </c>
      <c r="R1681" s="33">
        <f t="shared" si="213"/>
        <v>1483.2521211413352</v>
      </c>
      <c r="S1681" s="33">
        <f t="shared" si="213"/>
        <v>1334.9269090272016</v>
      </c>
      <c r="T1681" s="33">
        <f t="shared" si="208"/>
        <v>7140.7714683459826</v>
      </c>
    </row>
    <row r="1682" spans="3:20" x14ac:dyDescent="0.3">
      <c r="C1682" s="31" t="s">
        <v>24</v>
      </c>
      <c r="D1682" s="31">
        <v>1670</v>
      </c>
      <c r="E1682" s="31">
        <v>193</v>
      </c>
      <c r="F1682" s="32">
        <v>126.4</v>
      </c>
      <c r="G1682" s="33">
        <f t="shared" si="214"/>
        <v>6.9444444444444448E-2</v>
      </c>
      <c r="H1682" s="33">
        <f t="shared" si="215"/>
        <v>-2.0833333333334127E-2</v>
      </c>
      <c r="I1682" s="33">
        <f t="shared" si="209"/>
        <v>35.111111111111114</v>
      </c>
      <c r="J1682" s="33">
        <f>'Data (2)'!$I$4*G1682</f>
        <v>73.611111111111114</v>
      </c>
      <c r="K1682" s="33">
        <f>('Data (2)'!$E$4*1.225*I1682^2)/2</f>
        <v>510.88546680577787</v>
      </c>
      <c r="L1682" s="33">
        <f>J1682+K1682+'Data (2)'!$G$4</f>
        <v>719.67837791688908</v>
      </c>
      <c r="M1682" s="33">
        <f t="shared" si="210"/>
        <v>25.268707491304106</v>
      </c>
      <c r="N1682" s="33">
        <f t="shared" si="211"/>
        <v>25.268707491304106</v>
      </c>
      <c r="O1682" s="34">
        <f t="shared" si="212"/>
        <v>0</v>
      </c>
      <c r="P1682" s="33">
        <f>SUM($N$12:N1682)</f>
        <v>8500.9670848644892</v>
      </c>
      <c r="Q1682" s="33">
        <f>SUM($O$12:O1682)</f>
        <v>1648.0579123792613</v>
      </c>
      <c r="R1682" s="33">
        <f t="shared" si="213"/>
        <v>1483.2521211413352</v>
      </c>
      <c r="S1682" s="33">
        <f t="shared" si="213"/>
        <v>1334.9269090272016</v>
      </c>
      <c r="T1682" s="33">
        <f t="shared" si="208"/>
        <v>7166.0401758372873</v>
      </c>
    </row>
    <row r="1683" spans="3:20" x14ac:dyDescent="0.3">
      <c r="C1683" s="31" t="s">
        <v>24</v>
      </c>
      <c r="D1683" s="31">
        <v>1671</v>
      </c>
      <c r="E1683" s="31">
        <v>194</v>
      </c>
      <c r="F1683" s="32">
        <v>126.6</v>
      </c>
      <c r="G1683" s="33">
        <f t="shared" si="214"/>
        <v>4.1666666666666269E-2</v>
      </c>
      <c r="H1683" s="33">
        <f t="shared" si="215"/>
        <v>-2.0833333333333138E-2</v>
      </c>
      <c r="I1683" s="33">
        <f t="shared" si="209"/>
        <v>35.166666666666664</v>
      </c>
      <c r="J1683" s="33">
        <f>'Data (2)'!$I$4*G1683</f>
        <v>44.166666666666245</v>
      </c>
      <c r="K1683" s="33">
        <f>('Data (2)'!$E$4*1.225*I1683^2)/2</f>
        <v>512.50347202206251</v>
      </c>
      <c r="L1683" s="33">
        <f>J1683+K1683+'Data (2)'!$G$4</f>
        <v>691.85193868872875</v>
      </c>
      <c r="M1683" s="33">
        <f t="shared" si="210"/>
        <v>24.330126510553626</v>
      </c>
      <c r="N1683" s="33">
        <f t="shared" si="211"/>
        <v>24.330126510553626</v>
      </c>
      <c r="O1683" s="34">
        <f t="shared" si="212"/>
        <v>0</v>
      </c>
      <c r="P1683" s="33">
        <f>SUM($N$12:N1683)</f>
        <v>8525.297211375042</v>
      </c>
      <c r="Q1683" s="33">
        <f>SUM($O$12:O1683)</f>
        <v>1648.0579123792613</v>
      </c>
      <c r="R1683" s="33">
        <f t="shared" si="213"/>
        <v>1483.2521211413352</v>
      </c>
      <c r="S1683" s="33">
        <f t="shared" si="213"/>
        <v>1334.9269090272016</v>
      </c>
      <c r="T1683" s="33">
        <f t="shared" si="208"/>
        <v>7190.3703023478402</v>
      </c>
    </row>
    <row r="1684" spans="3:20" x14ac:dyDescent="0.3">
      <c r="C1684" s="31" t="s">
        <v>24</v>
      </c>
      <c r="D1684" s="31">
        <v>1672</v>
      </c>
      <c r="E1684" s="31">
        <v>195</v>
      </c>
      <c r="F1684" s="32">
        <v>126.7</v>
      </c>
      <c r="G1684" s="33">
        <f t="shared" si="214"/>
        <v>2.7777777777778172E-2</v>
      </c>
      <c r="H1684" s="33">
        <f t="shared" si="215"/>
        <v>-6.9444444444440485E-3</v>
      </c>
      <c r="I1684" s="33">
        <f t="shared" si="209"/>
        <v>35.194444444444443</v>
      </c>
      <c r="J1684" s="33">
        <f>'Data (2)'!$I$4*G1684</f>
        <v>29.444444444444862</v>
      </c>
      <c r="K1684" s="33">
        <f>('Data (2)'!$E$4*1.225*I1684^2)/2</f>
        <v>513.3134339218351</v>
      </c>
      <c r="L1684" s="33">
        <f>J1684+K1684+'Data (2)'!$G$4</f>
        <v>677.93967836628008</v>
      </c>
      <c r="M1684" s="33">
        <f t="shared" si="210"/>
        <v>23.859710346946581</v>
      </c>
      <c r="N1684" s="33">
        <f t="shared" si="211"/>
        <v>23.859710346946581</v>
      </c>
      <c r="O1684" s="34">
        <f t="shared" si="212"/>
        <v>0</v>
      </c>
      <c r="P1684" s="33">
        <f>SUM($N$12:N1684)</f>
        <v>8549.1569217219894</v>
      </c>
      <c r="Q1684" s="33">
        <f>SUM($O$12:O1684)</f>
        <v>1648.0579123792613</v>
      </c>
      <c r="R1684" s="33">
        <f t="shared" si="213"/>
        <v>1483.2521211413352</v>
      </c>
      <c r="S1684" s="33">
        <f t="shared" si="213"/>
        <v>1334.9269090272016</v>
      </c>
      <c r="T1684" s="33">
        <f t="shared" si="208"/>
        <v>7214.2300126947875</v>
      </c>
    </row>
    <row r="1685" spans="3:20" x14ac:dyDescent="0.3">
      <c r="C1685" s="31" t="s">
        <v>24</v>
      </c>
      <c r="D1685" s="31">
        <v>1673</v>
      </c>
      <c r="E1685" s="31">
        <v>196</v>
      </c>
      <c r="F1685" s="32">
        <v>126.8</v>
      </c>
      <c r="G1685" s="33">
        <f t="shared" si="214"/>
        <v>2.7777777777778172E-2</v>
      </c>
      <c r="H1685" s="33">
        <f t="shared" si="215"/>
        <v>-6.9444444444440494E-3</v>
      </c>
      <c r="I1685" s="33">
        <f t="shared" si="209"/>
        <v>35.222222222222221</v>
      </c>
      <c r="J1685" s="33">
        <f>'Data (2)'!$I$4*G1685</f>
        <v>29.444444444444862</v>
      </c>
      <c r="K1685" s="33">
        <f>('Data (2)'!$E$4*1.225*I1685^2)/2</f>
        <v>514.12403534936107</v>
      </c>
      <c r="L1685" s="33">
        <f>J1685+K1685+'Data (2)'!$G$4</f>
        <v>678.75027979380593</v>
      </c>
      <c r="M1685" s="33">
        <f t="shared" si="210"/>
        <v>23.90709318829294</v>
      </c>
      <c r="N1685" s="33">
        <f t="shared" si="211"/>
        <v>23.90709318829294</v>
      </c>
      <c r="O1685" s="34">
        <f t="shared" si="212"/>
        <v>0</v>
      </c>
      <c r="P1685" s="33">
        <f>SUM($N$12:N1685)</f>
        <v>8573.0640149102819</v>
      </c>
      <c r="Q1685" s="33">
        <f>SUM($O$12:O1685)</f>
        <v>1648.0579123792613</v>
      </c>
      <c r="R1685" s="33">
        <f t="shared" si="213"/>
        <v>1483.2521211413352</v>
      </c>
      <c r="S1685" s="33">
        <f t="shared" si="213"/>
        <v>1334.9269090272016</v>
      </c>
      <c r="T1685" s="33">
        <f t="shared" si="208"/>
        <v>7238.13710588308</v>
      </c>
    </row>
    <row r="1686" spans="3:20" x14ac:dyDescent="0.3">
      <c r="C1686" s="31" t="s">
        <v>24</v>
      </c>
      <c r="D1686" s="31">
        <v>1674</v>
      </c>
      <c r="E1686" s="31">
        <v>197</v>
      </c>
      <c r="F1686" s="32">
        <v>126.9</v>
      </c>
      <c r="G1686" s="33">
        <f t="shared" si="214"/>
        <v>1.3888888888890073E-2</v>
      </c>
      <c r="H1686" s="33">
        <f t="shared" si="215"/>
        <v>-1.3888888888889086E-2</v>
      </c>
      <c r="I1686" s="33">
        <f t="shared" si="209"/>
        <v>35.25</v>
      </c>
      <c r="J1686" s="33">
        <f>'Data (2)'!$I$4*G1686</f>
        <v>14.722222222223477</v>
      </c>
      <c r="K1686" s="33">
        <f>('Data (2)'!$E$4*1.225*I1686^2)/2</f>
        <v>514.93527630464064</v>
      </c>
      <c r="L1686" s="33">
        <f>J1686+K1686+'Data (2)'!$G$4</f>
        <v>664.83929852686401</v>
      </c>
      <c r="M1686" s="33">
        <f t="shared" si="210"/>
        <v>23.435585273071958</v>
      </c>
      <c r="N1686" s="33">
        <f t="shared" si="211"/>
        <v>23.435585273071958</v>
      </c>
      <c r="O1686" s="34">
        <f t="shared" si="212"/>
        <v>0</v>
      </c>
      <c r="P1686" s="33">
        <f>SUM($N$12:N1686)</f>
        <v>8596.4996001833533</v>
      </c>
      <c r="Q1686" s="33">
        <f>SUM($O$12:O1686)</f>
        <v>1648.0579123792613</v>
      </c>
      <c r="R1686" s="33">
        <f t="shared" si="213"/>
        <v>1483.2521211413352</v>
      </c>
      <c r="S1686" s="33">
        <f t="shared" si="213"/>
        <v>1334.9269090272016</v>
      </c>
      <c r="T1686" s="33">
        <f t="shared" si="208"/>
        <v>7261.5726911561514</v>
      </c>
    </row>
    <row r="1687" spans="3:20" x14ac:dyDescent="0.3">
      <c r="C1687" s="31" t="s">
        <v>24</v>
      </c>
      <c r="D1687" s="31">
        <v>1675</v>
      </c>
      <c r="E1687" s="31">
        <v>198</v>
      </c>
      <c r="F1687" s="32">
        <v>126.9</v>
      </c>
      <c r="G1687" s="33">
        <f t="shared" si="214"/>
        <v>0</v>
      </c>
      <c r="H1687" s="33">
        <f t="shared" si="215"/>
        <v>-1.3888888888890073E-2</v>
      </c>
      <c r="I1687" s="33">
        <f t="shared" si="209"/>
        <v>35.25</v>
      </c>
      <c r="J1687" s="33">
        <f>'Data (2)'!$I$4*G1687</f>
        <v>0</v>
      </c>
      <c r="K1687" s="33">
        <f>('Data (2)'!$E$4*1.225*I1687^2)/2</f>
        <v>514.93527630464064</v>
      </c>
      <c r="L1687" s="33">
        <f>J1687+K1687+'Data (2)'!$G$4</f>
        <v>650.1170763046407</v>
      </c>
      <c r="M1687" s="33">
        <f t="shared" si="210"/>
        <v>22.916626939738585</v>
      </c>
      <c r="N1687" s="33">
        <f t="shared" si="211"/>
        <v>22.916626939738585</v>
      </c>
      <c r="O1687" s="34">
        <f t="shared" si="212"/>
        <v>0</v>
      </c>
      <c r="P1687" s="33">
        <f>SUM($N$12:N1687)</f>
        <v>8619.4162271230925</v>
      </c>
      <c r="Q1687" s="33">
        <f>SUM($O$12:O1687)</f>
        <v>1648.0579123792613</v>
      </c>
      <c r="R1687" s="33">
        <f t="shared" si="213"/>
        <v>1483.2521211413352</v>
      </c>
      <c r="S1687" s="33">
        <f t="shared" si="213"/>
        <v>1334.9269090272016</v>
      </c>
      <c r="T1687" s="33">
        <f t="shared" si="208"/>
        <v>7284.4893180958907</v>
      </c>
    </row>
    <row r="1688" spans="3:20" x14ac:dyDescent="0.3">
      <c r="C1688" s="31" t="s">
        <v>24</v>
      </c>
      <c r="D1688" s="31">
        <v>1676</v>
      </c>
      <c r="E1688" s="31">
        <v>199</v>
      </c>
      <c r="F1688" s="32">
        <v>126.9</v>
      </c>
      <c r="G1688" s="33">
        <f t="shared" si="214"/>
        <v>-1.3888888888890073E-2</v>
      </c>
      <c r="H1688" s="33">
        <f t="shared" si="215"/>
        <v>-2.0833333333334123E-2</v>
      </c>
      <c r="I1688" s="33">
        <f t="shared" si="209"/>
        <v>35.25</v>
      </c>
      <c r="J1688" s="33">
        <f>'Data (2)'!$I$4*G1688</f>
        <v>-14.722222222223477</v>
      </c>
      <c r="K1688" s="33">
        <f>('Data (2)'!$E$4*1.225*I1688^2)/2</f>
        <v>514.93527630464064</v>
      </c>
      <c r="L1688" s="33">
        <f>J1688+K1688+'Data (2)'!$G$4</f>
        <v>635.39485408241717</v>
      </c>
      <c r="M1688" s="33">
        <f t="shared" si="210"/>
        <v>22.397668606405205</v>
      </c>
      <c r="N1688" s="33">
        <f t="shared" si="211"/>
        <v>22.397668606405205</v>
      </c>
      <c r="O1688" s="34">
        <f t="shared" si="212"/>
        <v>0</v>
      </c>
      <c r="P1688" s="33">
        <f>SUM($N$12:N1688)</f>
        <v>8641.8138957294977</v>
      </c>
      <c r="Q1688" s="33">
        <f>SUM($O$12:O1688)</f>
        <v>1648.0579123792613</v>
      </c>
      <c r="R1688" s="33">
        <f t="shared" si="213"/>
        <v>1483.2521211413352</v>
      </c>
      <c r="S1688" s="33">
        <f t="shared" si="213"/>
        <v>1334.9269090272016</v>
      </c>
      <c r="T1688" s="33">
        <f t="shared" si="208"/>
        <v>7306.8869867022959</v>
      </c>
    </row>
    <row r="1689" spans="3:20" x14ac:dyDescent="0.3">
      <c r="C1689" s="31" t="s">
        <v>24</v>
      </c>
      <c r="D1689" s="31">
        <v>1677</v>
      </c>
      <c r="E1689" s="31">
        <v>200</v>
      </c>
      <c r="F1689" s="32">
        <v>126.8</v>
      </c>
      <c r="G1689" s="33">
        <f t="shared" si="214"/>
        <v>-4.1666666666668246E-2</v>
      </c>
      <c r="H1689" s="33">
        <f t="shared" si="215"/>
        <v>-2.7777777777777186E-2</v>
      </c>
      <c r="I1689" s="33">
        <f t="shared" si="209"/>
        <v>35.222222222222221</v>
      </c>
      <c r="J1689" s="33">
        <f>'Data (2)'!$I$4*G1689</f>
        <v>-44.166666666668341</v>
      </c>
      <c r="K1689" s="33">
        <f>('Data (2)'!$E$4*1.225*I1689^2)/2</f>
        <v>514.12403534936107</v>
      </c>
      <c r="L1689" s="33">
        <f>J1689+K1689+'Data (2)'!$G$4</f>
        <v>605.1391686826928</v>
      </c>
      <c r="M1689" s="33">
        <f t="shared" si="210"/>
        <v>21.314346274712626</v>
      </c>
      <c r="N1689" s="33">
        <f t="shared" si="211"/>
        <v>21.314346274712626</v>
      </c>
      <c r="O1689" s="34">
        <f t="shared" si="212"/>
        <v>0</v>
      </c>
      <c r="P1689" s="33">
        <f>SUM($N$12:N1689)</f>
        <v>8663.1282420042098</v>
      </c>
      <c r="Q1689" s="33">
        <f>SUM($O$12:O1689)</f>
        <v>1648.0579123792613</v>
      </c>
      <c r="R1689" s="33">
        <f t="shared" si="213"/>
        <v>1483.2521211413352</v>
      </c>
      <c r="S1689" s="33">
        <f t="shared" si="213"/>
        <v>1334.9269090272016</v>
      </c>
      <c r="T1689" s="33">
        <f t="shared" si="208"/>
        <v>7328.201332977008</v>
      </c>
    </row>
    <row r="1690" spans="3:20" x14ac:dyDescent="0.3">
      <c r="C1690" s="31" t="s">
        <v>24</v>
      </c>
      <c r="D1690" s="31">
        <v>1678</v>
      </c>
      <c r="E1690" s="31">
        <v>201</v>
      </c>
      <c r="F1690" s="32">
        <v>126.6</v>
      </c>
      <c r="G1690" s="33">
        <f t="shared" si="214"/>
        <v>-6.9444444444444448E-2</v>
      </c>
      <c r="H1690" s="33">
        <f t="shared" si="215"/>
        <v>-2.0833333333332146E-2</v>
      </c>
      <c r="I1690" s="33">
        <f t="shared" si="209"/>
        <v>35.166666666666664</v>
      </c>
      <c r="J1690" s="33">
        <f>'Data (2)'!$I$4*G1690</f>
        <v>-73.611111111111114</v>
      </c>
      <c r="K1690" s="33">
        <f>('Data (2)'!$E$4*1.225*I1690^2)/2</f>
        <v>512.50347202206251</v>
      </c>
      <c r="L1690" s="33">
        <f>J1690+K1690+'Data (2)'!$G$4</f>
        <v>574.07416091095138</v>
      </c>
      <c r="M1690" s="33">
        <f t="shared" si="210"/>
        <v>20.18827465870179</v>
      </c>
      <c r="N1690" s="33">
        <f t="shared" si="211"/>
        <v>20.18827465870179</v>
      </c>
      <c r="O1690" s="34">
        <f t="shared" si="212"/>
        <v>0</v>
      </c>
      <c r="P1690" s="33">
        <f>SUM($N$12:N1690)</f>
        <v>8683.3165166629115</v>
      </c>
      <c r="Q1690" s="33">
        <f>SUM($O$12:O1690)</f>
        <v>1648.0579123792613</v>
      </c>
      <c r="R1690" s="33">
        <f t="shared" si="213"/>
        <v>1483.2521211413352</v>
      </c>
      <c r="S1690" s="33">
        <f t="shared" si="213"/>
        <v>1334.9269090272016</v>
      </c>
      <c r="T1690" s="33">
        <f t="shared" si="208"/>
        <v>7348.3896076357096</v>
      </c>
    </row>
    <row r="1691" spans="3:20" x14ac:dyDescent="0.3">
      <c r="C1691" s="31" t="s">
        <v>24</v>
      </c>
      <c r="D1691" s="31">
        <v>1679</v>
      </c>
      <c r="E1691" s="31">
        <v>202</v>
      </c>
      <c r="F1691" s="32">
        <v>126.3</v>
      </c>
      <c r="G1691" s="33">
        <f t="shared" si="214"/>
        <v>-8.3333333333332538E-2</v>
      </c>
      <c r="H1691" s="33">
        <f t="shared" si="215"/>
        <v>-6.9444444444440451E-3</v>
      </c>
      <c r="I1691" s="33">
        <f t="shared" si="209"/>
        <v>35.083333333333329</v>
      </c>
      <c r="J1691" s="33">
        <f>'Data (2)'!$I$4*G1691</f>
        <v>-88.33333333333249</v>
      </c>
      <c r="K1691" s="33">
        <f>('Data (2)'!$E$4*1.225*I1691^2)/2</f>
        <v>510.07742348926553</v>
      </c>
      <c r="L1691" s="33">
        <f>J1691+K1691+'Data (2)'!$G$4</f>
        <v>556.92589015593308</v>
      </c>
      <c r="M1691" s="33">
        <f t="shared" si="210"/>
        <v>19.538816646303982</v>
      </c>
      <c r="N1691" s="33">
        <f t="shared" si="211"/>
        <v>19.538816646303982</v>
      </c>
      <c r="O1691" s="34">
        <f t="shared" si="212"/>
        <v>0</v>
      </c>
      <c r="P1691" s="33">
        <f>SUM($N$12:N1691)</f>
        <v>8702.855333309215</v>
      </c>
      <c r="Q1691" s="33">
        <f>SUM($O$12:O1691)</f>
        <v>1648.0579123792613</v>
      </c>
      <c r="R1691" s="33">
        <f t="shared" si="213"/>
        <v>1483.2521211413352</v>
      </c>
      <c r="S1691" s="33">
        <f t="shared" si="213"/>
        <v>1334.9269090272016</v>
      </c>
      <c r="T1691" s="33">
        <f t="shared" si="208"/>
        <v>7367.9284242820131</v>
      </c>
    </row>
    <row r="1692" spans="3:20" x14ac:dyDescent="0.3">
      <c r="C1692" s="31" t="s">
        <v>24</v>
      </c>
      <c r="D1692" s="31">
        <v>1680</v>
      </c>
      <c r="E1692" s="31">
        <v>203</v>
      </c>
      <c r="F1692" s="32">
        <v>126</v>
      </c>
      <c r="G1692" s="33">
        <f t="shared" si="214"/>
        <v>-8.3333333333332538E-2</v>
      </c>
      <c r="H1692" s="33">
        <f t="shared" si="215"/>
        <v>1.3888888888888097E-2</v>
      </c>
      <c r="I1692" s="33">
        <f t="shared" si="209"/>
        <v>35</v>
      </c>
      <c r="J1692" s="33">
        <f>'Data (2)'!$I$4*G1692</f>
        <v>-88.33333333333249</v>
      </c>
      <c r="K1692" s="33">
        <f>('Data (2)'!$E$4*1.225*I1692^2)/2</f>
        <v>507.65713070625003</v>
      </c>
      <c r="L1692" s="33">
        <f>J1692+K1692+'Data (2)'!$G$4</f>
        <v>554.50559737291746</v>
      </c>
      <c r="M1692" s="33">
        <f t="shared" si="210"/>
        <v>19.407695908052112</v>
      </c>
      <c r="N1692" s="33">
        <f t="shared" si="211"/>
        <v>19.407695908052112</v>
      </c>
      <c r="O1692" s="34">
        <f t="shared" si="212"/>
        <v>0</v>
      </c>
      <c r="P1692" s="33">
        <f>SUM($N$12:N1692)</f>
        <v>8722.2630292172671</v>
      </c>
      <c r="Q1692" s="33">
        <f>SUM($O$12:O1692)</f>
        <v>1648.0579123792613</v>
      </c>
      <c r="R1692" s="33">
        <f t="shared" si="213"/>
        <v>1483.2521211413352</v>
      </c>
      <c r="S1692" s="33">
        <f t="shared" si="213"/>
        <v>1334.9269090272016</v>
      </c>
      <c r="T1692" s="33">
        <f t="shared" si="208"/>
        <v>7387.3361201900652</v>
      </c>
    </row>
    <row r="1693" spans="3:20" x14ac:dyDescent="0.3">
      <c r="C1693" s="31" t="s">
        <v>24</v>
      </c>
      <c r="D1693" s="31">
        <v>1681</v>
      </c>
      <c r="E1693" s="31">
        <v>204</v>
      </c>
      <c r="F1693" s="32">
        <v>125.7</v>
      </c>
      <c r="G1693" s="33">
        <f t="shared" si="214"/>
        <v>-5.5555555555556344E-2</v>
      </c>
      <c r="H1693" s="33">
        <f t="shared" si="215"/>
        <v>3.4722222222221232E-2</v>
      </c>
      <c r="I1693" s="33">
        <f t="shared" si="209"/>
        <v>34.916666666666664</v>
      </c>
      <c r="J1693" s="33">
        <f>'Data (2)'!$I$4*G1693</f>
        <v>-58.888888888889724</v>
      </c>
      <c r="K1693" s="33">
        <f>('Data (2)'!$E$4*1.225*I1693^2)/2</f>
        <v>505.24259367301556</v>
      </c>
      <c r="L1693" s="33">
        <f>J1693+K1693+'Data (2)'!$G$4</f>
        <v>581.53550478412581</v>
      </c>
      <c r="M1693" s="33">
        <f t="shared" si="210"/>
        <v>20.305281375379057</v>
      </c>
      <c r="N1693" s="33">
        <f t="shared" si="211"/>
        <v>20.305281375379057</v>
      </c>
      <c r="O1693" s="34">
        <f t="shared" si="212"/>
        <v>0</v>
      </c>
      <c r="P1693" s="33">
        <f>SUM($N$12:N1693)</f>
        <v>8742.5683105926455</v>
      </c>
      <c r="Q1693" s="33">
        <f>SUM($O$12:O1693)</f>
        <v>1648.0579123792613</v>
      </c>
      <c r="R1693" s="33">
        <f t="shared" si="213"/>
        <v>1483.2521211413352</v>
      </c>
      <c r="S1693" s="33">
        <f t="shared" si="213"/>
        <v>1334.9269090272016</v>
      </c>
      <c r="T1693" s="33">
        <f t="shared" si="208"/>
        <v>7407.6414015654436</v>
      </c>
    </row>
    <row r="1694" spans="3:20" x14ac:dyDescent="0.3">
      <c r="C1694" s="31" t="s">
        <v>24</v>
      </c>
      <c r="D1694" s="31">
        <v>1682</v>
      </c>
      <c r="E1694" s="31">
        <v>205</v>
      </c>
      <c r="F1694" s="32">
        <v>125.6</v>
      </c>
      <c r="G1694" s="33">
        <f t="shared" si="214"/>
        <v>-1.3888888888890073E-2</v>
      </c>
      <c r="H1694" s="33">
        <f t="shared" si="215"/>
        <v>4.1666666666667254E-2</v>
      </c>
      <c r="I1694" s="33">
        <f t="shared" si="209"/>
        <v>34.888888888888886</v>
      </c>
      <c r="J1694" s="33">
        <f>'Data (2)'!$I$4*G1694</f>
        <v>-14.722222222223477</v>
      </c>
      <c r="K1694" s="33">
        <f>('Data (2)'!$E$4*1.225*I1694^2)/2</f>
        <v>504.43902705077778</v>
      </c>
      <c r="L1694" s="33">
        <f>J1694+K1694+'Data (2)'!$G$4</f>
        <v>624.89860482855431</v>
      </c>
      <c r="M1694" s="33">
        <f t="shared" si="210"/>
        <v>21.802017990685115</v>
      </c>
      <c r="N1694" s="33">
        <f t="shared" si="211"/>
        <v>21.802017990685115</v>
      </c>
      <c r="O1694" s="34">
        <f t="shared" si="212"/>
        <v>0</v>
      </c>
      <c r="P1694" s="33">
        <f>SUM($N$12:N1694)</f>
        <v>8764.3703285833308</v>
      </c>
      <c r="Q1694" s="33">
        <f>SUM($O$12:O1694)</f>
        <v>1648.0579123792613</v>
      </c>
      <c r="R1694" s="33">
        <f t="shared" si="213"/>
        <v>1483.2521211413352</v>
      </c>
      <c r="S1694" s="33">
        <f t="shared" si="213"/>
        <v>1334.9269090272016</v>
      </c>
      <c r="T1694" s="33">
        <f t="shared" si="208"/>
        <v>7429.4434195561289</v>
      </c>
    </row>
    <row r="1695" spans="3:20" x14ac:dyDescent="0.3">
      <c r="C1695" s="31" t="s">
        <v>24</v>
      </c>
      <c r="D1695" s="31">
        <v>1683</v>
      </c>
      <c r="E1695" s="31">
        <v>206</v>
      </c>
      <c r="F1695" s="32">
        <v>125.6</v>
      </c>
      <c r="G1695" s="33">
        <f t="shared" si="214"/>
        <v>2.7777777777778172E-2</v>
      </c>
      <c r="H1695" s="33">
        <f t="shared" si="215"/>
        <v>4.8611111111112298E-2</v>
      </c>
      <c r="I1695" s="33">
        <f t="shared" si="209"/>
        <v>34.888888888888886</v>
      </c>
      <c r="J1695" s="33">
        <f>'Data (2)'!$I$4*G1695</f>
        <v>29.444444444444862</v>
      </c>
      <c r="K1695" s="33">
        <f>('Data (2)'!$E$4*1.225*I1695^2)/2</f>
        <v>504.43902705077778</v>
      </c>
      <c r="L1695" s="33">
        <f>J1695+K1695+'Data (2)'!$G$4</f>
        <v>669.06527149522276</v>
      </c>
      <c r="M1695" s="33">
        <f t="shared" si="210"/>
        <v>23.342943916611105</v>
      </c>
      <c r="N1695" s="33">
        <f t="shared" si="211"/>
        <v>23.342943916611105</v>
      </c>
      <c r="O1695" s="34">
        <f t="shared" si="212"/>
        <v>0</v>
      </c>
      <c r="P1695" s="33">
        <f>SUM($N$12:N1695)</f>
        <v>8787.713272499941</v>
      </c>
      <c r="Q1695" s="33">
        <f>SUM($O$12:O1695)</f>
        <v>1648.0579123792613</v>
      </c>
      <c r="R1695" s="33">
        <f t="shared" si="213"/>
        <v>1483.2521211413352</v>
      </c>
      <c r="S1695" s="33">
        <f t="shared" si="213"/>
        <v>1334.9269090272016</v>
      </c>
      <c r="T1695" s="33">
        <f t="shared" si="208"/>
        <v>7452.7863634727391</v>
      </c>
    </row>
    <row r="1696" spans="3:20" x14ac:dyDescent="0.3">
      <c r="C1696" s="31" t="s">
        <v>24</v>
      </c>
      <c r="D1696" s="31">
        <v>1684</v>
      </c>
      <c r="E1696" s="31">
        <v>207</v>
      </c>
      <c r="F1696" s="32">
        <v>125.8</v>
      </c>
      <c r="G1696" s="33">
        <f t="shared" si="214"/>
        <v>8.3333333333334522E-2</v>
      </c>
      <c r="H1696" s="33">
        <f t="shared" si="215"/>
        <v>4.1666666666666269E-2</v>
      </c>
      <c r="I1696" s="33">
        <f t="shared" si="209"/>
        <v>34.944444444444443</v>
      </c>
      <c r="J1696" s="33">
        <f>'Data (2)'!$I$4*G1696</f>
        <v>88.333333333334593</v>
      </c>
      <c r="K1696" s="33">
        <f>('Data (2)'!$E$4*1.225*I1696^2)/2</f>
        <v>506.04679982300689</v>
      </c>
      <c r="L1696" s="33">
        <f>J1696+K1696+'Data (2)'!$G$4</f>
        <v>729.56193315634141</v>
      </c>
      <c r="M1696" s="33">
        <f t="shared" si="210"/>
        <v>25.494136441963263</v>
      </c>
      <c r="N1696" s="33">
        <f t="shared" si="211"/>
        <v>25.494136441963263</v>
      </c>
      <c r="O1696" s="34">
        <f t="shared" si="212"/>
        <v>0</v>
      </c>
      <c r="P1696" s="33">
        <f>SUM($N$12:N1696)</f>
        <v>8813.2074089419039</v>
      </c>
      <c r="Q1696" s="33">
        <f>SUM($O$12:O1696)</f>
        <v>1648.0579123792613</v>
      </c>
      <c r="R1696" s="33">
        <f t="shared" si="213"/>
        <v>1483.2521211413352</v>
      </c>
      <c r="S1696" s="33">
        <f t="shared" si="213"/>
        <v>1334.9269090272016</v>
      </c>
      <c r="T1696" s="33">
        <f t="shared" si="208"/>
        <v>7478.280499914702</v>
      </c>
    </row>
    <row r="1697" spans="3:20" x14ac:dyDescent="0.3">
      <c r="C1697" s="31" t="s">
        <v>24</v>
      </c>
      <c r="D1697" s="31">
        <v>1685</v>
      </c>
      <c r="E1697" s="31">
        <v>208</v>
      </c>
      <c r="F1697" s="32">
        <v>126.2</v>
      </c>
      <c r="G1697" s="33">
        <f t="shared" si="214"/>
        <v>0.11111111111111072</v>
      </c>
      <c r="H1697" s="33">
        <f t="shared" si="215"/>
        <v>1.3888888888888097E-2</v>
      </c>
      <c r="I1697" s="33">
        <f t="shared" si="209"/>
        <v>35.055555555555557</v>
      </c>
      <c r="J1697" s="33">
        <f>'Data (2)'!$I$4*G1697</f>
        <v>117.77777777777736</v>
      </c>
      <c r="K1697" s="33">
        <f>('Data (2)'!$E$4*1.225*I1697^2)/2</f>
        <v>509.27001970050702</v>
      </c>
      <c r="L1697" s="33">
        <f>J1697+K1697+'Data (2)'!$G$4</f>
        <v>762.2295974782844</v>
      </c>
      <c r="M1697" s="33">
        <f t="shared" si="210"/>
        <v>26.720382000488748</v>
      </c>
      <c r="N1697" s="33">
        <f t="shared" si="211"/>
        <v>26.720382000488748</v>
      </c>
      <c r="O1697" s="34">
        <f t="shared" si="212"/>
        <v>0</v>
      </c>
      <c r="P1697" s="33">
        <f>SUM($N$12:N1697)</f>
        <v>8839.9277909423927</v>
      </c>
      <c r="Q1697" s="33">
        <f>SUM($O$12:O1697)</f>
        <v>1648.0579123792613</v>
      </c>
      <c r="R1697" s="33">
        <f t="shared" si="213"/>
        <v>1483.2521211413352</v>
      </c>
      <c r="S1697" s="33">
        <f t="shared" si="213"/>
        <v>1334.9269090272016</v>
      </c>
      <c r="T1697" s="33">
        <f t="shared" si="208"/>
        <v>7505.0008819151908</v>
      </c>
    </row>
    <row r="1698" spans="3:20" x14ac:dyDescent="0.3">
      <c r="C1698" s="31" t="s">
        <v>24</v>
      </c>
      <c r="D1698" s="31">
        <v>1686</v>
      </c>
      <c r="E1698" s="31">
        <v>209</v>
      </c>
      <c r="F1698" s="32">
        <v>126.6</v>
      </c>
      <c r="G1698" s="33">
        <f t="shared" si="214"/>
        <v>0.11111111111111072</v>
      </c>
      <c r="H1698" s="33">
        <f t="shared" si="215"/>
        <v>9.8532293435482643E-16</v>
      </c>
      <c r="I1698" s="33">
        <f t="shared" si="209"/>
        <v>35.166666666666664</v>
      </c>
      <c r="J1698" s="33">
        <f>'Data (2)'!$I$4*G1698</f>
        <v>117.77777777777736</v>
      </c>
      <c r="K1698" s="33">
        <f>('Data (2)'!$E$4*1.225*I1698^2)/2</f>
        <v>512.50347202206251</v>
      </c>
      <c r="L1698" s="33">
        <f>J1698+K1698+'Data (2)'!$G$4</f>
        <v>765.46304979983984</v>
      </c>
      <c r="M1698" s="33">
        <f t="shared" si="210"/>
        <v>26.918783917961029</v>
      </c>
      <c r="N1698" s="33">
        <f t="shared" si="211"/>
        <v>26.918783917961029</v>
      </c>
      <c r="O1698" s="34">
        <f t="shared" si="212"/>
        <v>0</v>
      </c>
      <c r="P1698" s="33">
        <f>SUM($N$12:N1698)</f>
        <v>8866.8465748603539</v>
      </c>
      <c r="Q1698" s="33">
        <f>SUM($O$12:O1698)</f>
        <v>1648.0579123792613</v>
      </c>
      <c r="R1698" s="33">
        <f t="shared" si="213"/>
        <v>1483.2521211413352</v>
      </c>
      <c r="S1698" s="33">
        <f t="shared" si="213"/>
        <v>1334.9269090272016</v>
      </c>
      <c r="T1698" s="33">
        <f t="shared" si="208"/>
        <v>7531.9196658331521</v>
      </c>
    </row>
    <row r="1699" spans="3:20" x14ac:dyDescent="0.3">
      <c r="C1699" s="31" t="s">
        <v>24</v>
      </c>
      <c r="D1699" s="31">
        <v>1687</v>
      </c>
      <c r="E1699" s="31">
        <v>210</v>
      </c>
      <c r="F1699" s="32">
        <v>127</v>
      </c>
      <c r="G1699" s="33">
        <f t="shared" si="214"/>
        <v>0.11111111111111269</v>
      </c>
      <c r="H1699" s="33">
        <f t="shared" si="215"/>
        <v>-1.3888888888889089E-2</v>
      </c>
      <c r="I1699" s="33">
        <f t="shared" si="209"/>
        <v>35.277777777777779</v>
      </c>
      <c r="J1699" s="33">
        <f>'Data (2)'!$I$4*G1699</f>
        <v>117.77777777777945</v>
      </c>
      <c r="K1699" s="33">
        <f>('Data (2)'!$E$4*1.225*I1699^2)/2</f>
        <v>515.7471567876737</v>
      </c>
      <c r="L1699" s="33">
        <f>J1699+K1699+'Data (2)'!$G$4</f>
        <v>768.70673456545319</v>
      </c>
      <c r="M1699" s="33">
        <f t="shared" si="210"/>
        <v>27.118265358281267</v>
      </c>
      <c r="N1699" s="33">
        <f t="shared" si="211"/>
        <v>27.118265358281267</v>
      </c>
      <c r="O1699" s="34">
        <f t="shared" si="212"/>
        <v>0</v>
      </c>
      <c r="P1699" s="33">
        <f>SUM($N$12:N1699)</f>
        <v>8893.9648402186358</v>
      </c>
      <c r="Q1699" s="33">
        <f>SUM($O$12:O1699)</f>
        <v>1648.0579123792613</v>
      </c>
      <c r="R1699" s="33">
        <f t="shared" si="213"/>
        <v>1483.2521211413352</v>
      </c>
      <c r="S1699" s="33">
        <f t="shared" si="213"/>
        <v>1334.9269090272016</v>
      </c>
      <c r="T1699" s="33">
        <f t="shared" si="208"/>
        <v>7559.0379311914339</v>
      </c>
    </row>
    <row r="1700" spans="3:20" x14ac:dyDescent="0.3">
      <c r="C1700" s="31" t="s">
        <v>24</v>
      </c>
      <c r="D1700" s="31">
        <v>1688</v>
      </c>
      <c r="E1700" s="31">
        <v>211</v>
      </c>
      <c r="F1700" s="32">
        <v>127.4</v>
      </c>
      <c r="G1700" s="33">
        <f t="shared" si="214"/>
        <v>8.3333333333332538E-2</v>
      </c>
      <c r="H1700" s="33">
        <f t="shared" si="215"/>
        <v>-2.7777777777779157E-2</v>
      </c>
      <c r="I1700" s="33">
        <f t="shared" si="209"/>
        <v>35.388888888888893</v>
      </c>
      <c r="J1700" s="33">
        <f>'Data (2)'!$I$4*G1700</f>
        <v>88.33333333333249</v>
      </c>
      <c r="K1700" s="33">
        <f>('Data (2)'!$E$4*1.225*I1700^2)/2</f>
        <v>519.00107399734043</v>
      </c>
      <c r="L1700" s="33">
        <f>J1700+K1700+'Data (2)'!$G$4</f>
        <v>742.51620733067284</v>
      </c>
      <c r="M1700" s="33">
        <f t="shared" si="210"/>
        <v>26.276823559424372</v>
      </c>
      <c r="N1700" s="33">
        <f t="shared" si="211"/>
        <v>26.276823559424372</v>
      </c>
      <c r="O1700" s="34">
        <f t="shared" si="212"/>
        <v>0</v>
      </c>
      <c r="P1700" s="33">
        <f>SUM($N$12:N1700)</f>
        <v>8920.2416637780607</v>
      </c>
      <c r="Q1700" s="33">
        <f>SUM($O$12:O1700)</f>
        <v>1648.0579123792613</v>
      </c>
      <c r="R1700" s="33">
        <f t="shared" si="213"/>
        <v>1483.2521211413352</v>
      </c>
      <c r="S1700" s="33">
        <f t="shared" si="213"/>
        <v>1334.9269090272016</v>
      </c>
      <c r="T1700" s="33">
        <f t="shared" si="208"/>
        <v>7585.3147547508588</v>
      </c>
    </row>
    <row r="1701" spans="3:20" x14ac:dyDescent="0.3">
      <c r="C1701" s="31" t="s">
        <v>24</v>
      </c>
      <c r="D1701" s="31">
        <v>1689</v>
      </c>
      <c r="E1701" s="31">
        <v>212</v>
      </c>
      <c r="F1701" s="32">
        <v>127.6</v>
      </c>
      <c r="G1701" s="33">
        <f t="shared" si="214"/>
        <v>5.5555555555554373E-2</v>
      </c>
      <c r="H1701" s="33">
        <f t="shared" si="215"/>
        <v>-2.0833333333332146E-2</v>
      </c>
      <c r="I1701" s="33">
        <f t="shared" si="209"/>
        <v>35.444444444444443</v>
      </c>
      <c r="J1701" s="33">
        <f>'Data (2)'!$I$4*G1701</f>
        <v>58.888888888887635</v>
      </c>
      <c r="K1701" s="33">
        <f>('Data (2)'!$E$4*1.225*I1701^2)/2</f>
        <v>520.6318697686944</v>
      </c>
      <c r="L1701" s="33">
        <f>J1701+K1701+'Data (2)'!$G$4</f>
        <v>714.70255865758213</v>
      </c>
      <c r="M1701" s="33">
        <f t="shared" si="210"/>
        <v>25.332235134640968</v>
      </c>
      <c r="N1701" s="33">
        <f t="shared" si="211"/>
        <v>25.332235134640968</v>
      </c>
      <c r="O1701" s="34">
        <f t="shared" si="212"/>
        <v>0</v>
      </c>
      <c r="P1701" s="33">
        <f>SUM($N$12:N1701)</f>
        <v>8945.5738989127021</v>
      </c>
      <c r="Q1701" s="33">
        <f>SUM($O$12:O1701)</f>
        <v>1648.0579123792613</v>
      </c>
      <c r="R1701" s="33">
        <f t="shared" si="213"/>
        <v>1483.2521211413352</v>
      </c>
      <c r="S1701" s="33">
        <f t="shared" si="213"/>
        <v>1334.9269090272016</v>
      </c>
      <c r="T1701" s="33">
        <f t="shared" si="208"/>
        <v>7610.6469898855003</v>
      </c>
    </row>
    <row r="1702" spans="3:20" x14ac:dyDescent="0.3">
      <c r="C1702" s="31" t="s">
        <v>24</v>
      </c>
      <c r="D1702" s="31">
        <v>1690</v>
      </c>
      <c r="E1702" s="31">
        <v>213</v>
      </c>
      <c r="F1702" s="32">
        <v>127.8</v>
      </c>
      <c r="G1702" s="33">
        <f t="shared" si="214"/>
        <v>4.1666666666668246E-2</v>
      </c>
      <c r="H1702" s="33">
        <f t="shared" si="215"/>
        <v>-1.3888888888888101E-2</v>
      </c>
      <c r="I1702" s="33">
        <f t="shared" si="209"/>
        <v>35.5</v>
      </c>
      <c r="J1702" s="33">
        <f>'Data (2)'!$I$4*G1702</f>
        <v>44.166666666668341</v>
      </c>
      <c r="K1702" s="33">
        <f>('Data (2)'!$E$4*1.225*I1702^2)/2</f>
        <v>522.26522365106257</v>
      </c>
      <c r="L1702" s="33">
        <f>J1702+K1702+'Data (2)'!$G$4</f>
        <v>701.61369031773097</v>
      </c>
      <c r="M1702" s="33">
        <f t="shared" si="210"/>
        <v>24.907286006279449</v>
      </c>
      <c r="N1702" s="33">
        <f t="shared" si="211"/>
        <v>24.907286006279449</v>
      </c>
      <c r="O1702" s="34">
        <f t="shared" si="212"/>
        <v>0</v>
      </c>
      <c r="P1702" s="33">
        <f>SUM($N$12:N1702)</f>
        <v>8970.4811849189809</v>
      </c>
      <c r="Q1702" s="33">
        <f>SUM($O$12:O1702)</f>
        <v>1648.0579123792613</v>
      </c>
      <c r="R1702" s="33">
        <f t="shared" si="213"/>
        <v>1483.2521211413352</v>
      </c>
      <c r="S1702" s="33">
        <f t="shared" si="213"/>
        <v>1334.9269090272016</v>
      </c>
      <c r="T1702" s="33">
        <f t="shared" si="208"/>
        <v>7635.5542758917791</v>
      </c>
    </row>
    <row r="1703" spans="3:20" x14ac:dyDescent="0.3">
      <c r="C1703" s="31" t="s">
        <v>24</v>
      </c>
      <c r="D1703" s="31">
        <v>1691</v>
      </c>
      <c r="E1703" s="31">
        <v>214</v>
      </c>
      <c r="F1703" s="32">
        <v>127.9</v>
      </c>
      <c r="G1703" s="33">
        <f t="shared" si="214"/>
        <v>2.7777777777778172E-2</v>
      </c>
      <c r="H1703" s="33">
        <f t="shared" si="215"/>
        <v>-6.9444444444460244E-3</v>
      </c>
      <c r="I1703" s="33">
        <f t="shared" si="209"/>
        <v>35.527777777777779</v>
      </c>
      <c r="J1703" s="33">
        <f>'Data (2)'!$I$4*G1703</f>
        <v>29.444444444444862</v>
      </c>
      <c r="K1703" s="33">
        <f>('Data (2)'!$E$4*1.225*I1703^2)/2</f>
        <v>523.08285988387684</v>
      </c>
      <c r="L1703" s="33">
        <f>J1703+K1703+'Data (2)'!$G$4</f>
        <v>687.7091043283217</v>
      </c>
      <c r="M1703" s="33">
        <f t="shared" si="210"/>
        <v>24.432776234331207</v>
      </c>
      <c r="N1703" s="33">
        <f t="shared" si="211"/>
        <v>24.432776234331207</v>
      </c>
      <c r="O1703" s="34">
        <f t="shared" si="212"/>
        <v>0</v>
      </c>
      <c r="P1703" s="33">
        <f>SUM($N$12:N1703)</f>
        <v>8994.9139611533119</v>
      </c>
      <c r="Q1703" s="33">
        <f>SUM($O$12:O1703)</f>
        <v>1648.0579123792613</v>
      </c>
      <c r="R1703" s="33">
        <f t="shared" si="213"/>
        <v>1483.2521211413352</v>
      </c>
      <c r="S1703" s="33">
        <f t="shared" si="213"/>
        <v>1334.9269090272016</v>
      </c>
      <c r="T1703" s="33">
        <f t="shared" si="208"/>
        <v>7659.98705212611</v>
      </c>
    </row>
    <row r="1704" spans="3:20" x14ac:dyDescent="0.3">
      <c r="C1704" s="31" t="s">
        <v>24</v>
      </c>
      <c r="D1704" s="31">
        <v>1692</v>
      </c>
      <c r="E1704" s="31">
        <v>215</v>
      </c>
      <c r="F1704" s="32">
        <v>128</v>
      </c>
      <c r="G1704" s="33">
        <f t="shared" si="214"/>
        <v>2.7777777777776198E-2</v>
      </c>
      <c r="H1704" s="33">
        <f t="shared" si="215"/>
        <v>-9.8705765783080324E-16</v>
      </c>
      <c r="I1704" s="33">
        <f t="shared" si="209"/>
        <v>35.555555555555557</v>
      </c>
      <c r="J1704" s="33">
        <f>'Data (2)'!$I$4*G1704</f>
        <v>29.44444444444277</v>
      </c>
      <c r="K1704" s="33">
        <f>('Data (2)'!$E$4*1.225*I1704^2)/2</f>
        <v>523.90113564444459</v>
      </c>
      <c r="L1704" s="33">
        <f>J1704+K1704+'Data (2)'!$G$4</f>
        <v>688.52738008888741</v>
      </c>
      <c r="M1704" s="33">
        <f t="shared" si="210"/>
        <v>24.480973514271554</v>
      </c>
      <c r="N1704" s="33">
        <f t="shared" si="211"/>
        <v>24.480973514271554</v>
      </c>
      <c r="O1704" s="34">
        <f t="shared" si="212"/>
        <v>0</v>
      </c>
      <c r="P1704" s="33">
        <f>SUM($N$12:N1704)</f>
        <v>9019.3949346675836</v>
      </c>
      <c r="Q1704" s="33">
        <f>SUM($O$12:O1704)</f>
        <v>1648.0579123792613</v>
      </c>
      <c r="R1704" s="33">
        <f t="shared" si="213"/>
        <v>1483.2521211413352</v>
      </c>
      <c r="S1704" s="33">
        <f t="shared" si="213"/>
        <v>1334.9269090272016</v>
      </c>
      <c r="T1704" s="33">
        <f t="shared" si="208"/>
        <v>7684.4680256403817</v>
      </c>
    </row>
    <row r="1705" spans="3:20" x14ac:dyDescent="0.3">
      <c r="C1705" s="31" t="s">
        <v>24</v>
      </c>
      <c r="D1705" s="31">
        <v>1693</v>
      </c>
      <c r="E1705" s="31">
        <v>216</v>
      </c>
      <c r="F1705" s="32">
        <v>128.1</v>
      </c>
      <c r="G1705" s="33">
        <f t="shared" si="214"/>
        <v>2.7777777777776198E-2</v>
      </c>
      <c r="H1705" s="33">
        <f t="shared" si="215"/>
        <v>1.9741153156616065E-15</v>
      </c>
      <c r="I1705" s="33">
        <f t="shared" si="209"/>
        <v>35.583333333333329</v>
      </c>
      <c r="J1705" s="33">
        <f>'Data (2)'!$I$4*G1705</f>
        <v>29.44444444444277</v>
      </c>
      <c r="K1705" s="33">
        <f>('Data (2)'!$E$4*1.225*I1705^2)/2</f>
        <v>524.72005093276562</v>
      </c>
      <c r="L1705" s="33">
        <f>J1705+K1705+'Data (2)'!$G$4</f>
        <v>689.34629537720843</v>
      </c>
      <c r="M1705" s="33">
        <f t="shared" si="210"/>
        <v>24.529239010505663</v>
      </c>
      <c r="N1705" s="33">
        <f t="shared" si="211"/>
        <v>24.529239010505663</v>
      </c>
      <c r="O1705" s="34">
        <f t="shared" si="212"/>
        <v>0</v>
      </c>
      <c r="P1705" s="33">
        <f>SUM($N$12:N1705)</f>
        <v>9043.9241736780896</v>
      </c>
      <c r="Q1705" s="33">
        <f>SUM($O$12:O1705)</f>
        <v>1648.0579123792613</v>
      </c>
      <c r="R1705" s="33">
        <f t="shared" si="213"/>
        <v>1483.2521211413352</v>
      </c>
      <c r="S1705" s="33">
        <f t="shared" si="213"/>
        <v>1334.9269090272016</v>
      </c>
      <c r="T1705" s="33">
        <f t="shared" si="208"/>
        <v>7708.9972646508877</v>
      </c>
    </row>
    <row r="1706" spans="3:20" x14ac:dyDescent="0.3">
      <c r="C1706" s="31" t="s">
        <v>24</v>
      </c>
      <c r="D1706" s="31">
        <v>1694</v>
      </c>
      <c r="E1706" s="31">
        <v>217</v>
      </c>
      <c r="F1706" s="32">
        <v>128.19999999999999</v>
      </c>
      <c r="G1706" s="33">
        <f t="shared" si="214"/>
        <v>2.7777777777780146E-2</v>
      </c>
      <c r="H1706" s="33">
        <f t="shared" si="215"/>
        <v>1.9741153156616065E-15</v>
      </c>
      <c r="I1706" s="33">
        <f t="shared" si="209"/>
        <v>35.611111111111107</v>
      </c>
      <c r="J1706" s="33">
        <f>'Data (2)'!$I$4*G1706</f>
        <v>29.444444444446955</v>
      </c>
      <c r="K1706" s="33">
        <f>('Data (2)'!$E$4*1.225*I1706^2)/2</f>
        <v>525.53960574884024</v>
      </c>
      <c r="L1706" s="33">
        <f>J1706+K1706+'Data (2)'!$G$4</f>
        <v>690.16585019328727</v>
      </c>
      <c r="M1706" s="33">
        <f t="shared" si="210"/>
        <v>24.577572776327614</v>
      </c>
      <c r="N1706" s="33">
        <f t="shared" si="211"/>
        <v>24.577572776327614</v>
      </c>
      <c r="O1706" s="34">
        <f t="shared" si="212"/>
        <v>0</v>
      </c>
      <c r="P1706" s="33">
        <f>SUM($N$12:N1706)</f>
        <v>9068.501746454418</v>
      </c>
      <c r="Q1706" s="33">
        <f>SUM($O$12:O1706)</f>
        <v>1648.0579123792613</v>
      </c>
      <c r="R1706" s="33">
        <f t="shared" si="213"/>
        <v>1483.2521211413352</v>
      </c>
      <c r="S1706" s="33">
        <f t="shared" si="213"/>
        <v>1334.9269090272016</v>
      </c>
      <c r="T1706" s="33">
        <f t="shared" si="208"/>
        <v>7733.5748374272162</v>
      </c>
    </row>
    <row r="1707" spans="3:20" x14ac:dyDescent="0.3">
      <c r="C1707" s="31" t="s">
        <v>24</v>
      </c>
      <c r="D1707" s="31">
        <v>1695</v>
      </c>
      <c r="E1707" s="31">
        <v>218</v>
      </c>
      <c r="F1707" s="32">
        <v>128.30000000000001</v>
      </c>
      <c r="G1707" s="33">
        <f t="shared" si="214"/>
        <v>2.7777777777780146E-2</v>
      </c>
      <c r="H1707" s="33">
        <f t="shared" si="215"/>
        <v>-1.9741153156616065E-15</v>
      </c>
      <c r="I1707" s="33">
        <f t="shared" si="209"/>
        <v>35.638888888888893</v>
      </c>
      <c r="J1707" s="33">
        <f>'Data (2)'!$I$4*G1707</f>
        <v>29.444444444446955</v>
      </c>
      <c r="K1707" s="33">
        <f>('Data (2)'!$E$4*1.225*I1707^2)/2</f>
        <v>526.35980009266859</v>
      </c>
      <c r="L1707" s="33">
        <f>J1707+K1707+'Data (2)'!$G$4</f>
        <v>690.9860445371155</v>
      </c>
      <c r="M1707" s="33">
        <f t="shared" si="210"/>
        <v>24.62597486503109</v>
      </c>
      <c r="N1707" s="33">
        <f t="shared" si="211"/>
        <v>24.62597486503109</v>
      </c>
      <c r="O1707" s="34">
        <f t="shared" si="212"/>
        <v>0</v>
      </c>
      <c r="P1707" s="33">
        <f>SUM($N$12:N1707)</f>
        <v>9093.1277213194498</v>
      </c>
      <c r="Q1707" s="33">
        <f>SUM($O$12:O1707)</f>
        <v>1648.0579123792613</v>
      </c>
      <c r="R1707" s="33">
        <f t="shared" si="213"/>
        <v>1483.2521211413352</v>
      </c>
      <c r="S1707" s="33">
        <f t="shared" si="213"/>
        <v>1334.9269090272016</v>
      </c>
      <c r="T1707" s="33">
        <f t="shared" si="208"/>
        <v>7758.200812292248</v>
      </c>
    </row>
    <row r="1708" spans="3:20" x14ac:dyDescent="0.3">
      <c r="C1708" s="31" t="s">
        <v>24</v>
      </c>
      <c r="D1708" s="31">
        <v>1696</v>
      </c>
      <c r="E1708" s="31">
        <v>219</v>
      </c>
      <c r="F1708" s="32">
        <v>128.4</v>
      </c>
      <c r="G1708" s="33">
        <f t="shared" si="214"/>
        <v>2.7777777777776198E-2</v>
      </c>
      <c r="H1708" s="33">
        <f t="shared" si="215"/>
        <v>-1.9741153156616065E-15</v>
      </c>
      <c r="I1708" s="33">
        <f t="shared" si="209"/>
        <v>35.666666666666664</v>
      </c>
      <c r="J1708" s="33">
        <f>'Data (2)'!$I$4*G1708</f>
        <v>29.44444444444277</v>
      </c>
      <c r="K1708" s="33">
        <f>('Data (2)'!$E$4*1.225*I1708^2)/2</f>
        <v>527.18063396424998</v>
      </c>
      <c r="L1708" s="33">
        <f>J1708+K1708+'Data (2)'!$G$4</f>
        <v>691.80687840869268</v>
      </c>
      <c r="M1708" s="33">
        <f t="shared" si="210"/>
        <v>24.674445329910039</v>
      </c>
      <c r="N1708" s="33">
        <f t="shared" si="211"/>
        <v>24.674445329910039</v>
      </c>
      <c r="O1708" s="34">
        <f t="shared" si="212"/>
        <v>0</v>
      </c>
      <c r="P1708" s="33">
        <f>SUM($N$12:N1708)</f>
        <v>9117.8021666493605</v>
      </c>
      <c r="Q1708" s="33">
        <f>SUM($O$12:O1708)</f>
        <v>1648.0579123792613</v>
      </c>
      <c r="R1708" s="33">
        <f t="shared" si="213"/>
        <v>1483.2521211413352</v>
      </c>
      <c r="S1708" s="33">
        <f t="shared" si="213"/>
        <v>1334.9269090272016</v>
      </c>
      <c r="T1708" s="33">
        <f t="shared" si="208"/>
        <v>7782.8752576221586</v>
      </c>
    </row>
    <row r="1709" spans="3:20" x14ac:dyDescent="0.3">
      <c r="C1709" s="31" t="s">
        <v>24</v>
      </c>
      <c r="D1709" s="31">
        <v>1697</v>
      </c>
      <c r="E1709" s="31">
        <v>220</v>
      </c>
      <c r="F1709" s="32">
        <v>128.5</v>
      </c>
      <c r="G1709" s="33">
        <f t="shared" si="214"/>
        <v>2.7777777777776198E-2</v>
      </c>
      <c r="H1709" s="33">
        <f t="shared" si="215"/>
        <v>-6.9444444444440494E-3</v>
      </c>
      <c r="I1709" s="33">
        <f t="shared" si="209"/>
        <v>35.694444444444443</v>
      </c>
      <c r="J1709" s="33">
        <f>'Data (2)'!$I$4*G1709</f>
        <v>29.44444444444277</v>
      </c>
      <c r="K1709" s="33">
        <f>('Data (2)'!$E$4*1.225*I1709^2)/2</f>
        <v>528.00210736358508</v>
      </c>
      <c r="L1709" s="33">
        <f>J1709+K1709+'Data (2)'!$G$4</f>
        <v>692.6283518080279</v>
      </c>
      <c r="M1709" s="33">
        <f t="shared" si="210"/>
        <v>24.722984224258774</v>
      </c>
      <c r="N1709" s="33">
        <f t="shared" si="211"/>
        <v>24.722984224258774</v>
      </c>
      <c r="O1709" s="34">
        <f t="shared" si="212"/>
        <v>0</v>
      </c>
      <c r="P1709" s="33">
        <f>SUM($N$12:N1709)</f>
        <v>9142.5251508736201</v>
      </c>
      <c r="Q1709" s="33">
        <f>SUM($O$12:O1709)</f>
        <v>1648.0579123792613</v>
      </c>
      <c r="R1709" s="33">
        <f t="shared" si="213"/>
        <v>1483.2521211413352</v>
      </c>
      <c r="S1709" s="33">
        <f t="shared" si="213"/>
        <v>1334.9269090272016</v>
      </c>
      <c r="T1709" s="33">
        <f t="shared" si="208"/>
        <v>7807.5982418464182</v>
      </c>
    </row>
    <row r="1710" spans="3:20" x14ac:dyDescent="0.3">
      <c r="C1710" s="31" t="s">
        <v>24</v>
      </c>
      <c r="D1710" s="31">
        <v>1698</v>
      </c>
      <c r="E1710" s="31">
        <v>221</v>
      </c>
      <c r="F1710" s="32">
        <v>128.6</v>
      </c>
      <c r="G1710" s="33">
        <f t="shared" si="214"/>
        <v>1.3888888888888099E-2</v>
      </c>
      <c r="H1710" s="33">
        <f t="shared" si="215"/>
        <v>-2.0833333333332149E-2</v>
      </c>
      <c r="I1710" s="33">
        <f t="shared" si="209"/>
        <v>35.722222222222221</v>
      </c>
      <c r="J1710" s="33">
        <f>'Data (2)'!$I$4*G1710</f>
        <v>14.722222222221385</v>
      </c>
      <c r="K1710" s="33">
        <f>('Data (2)'!$E$4*1.225*I1710^2)/2</f>
        <v>528.82422029067357</v>
      </c>
      <c r="L1710" s="33">
        <f>J1710+K1710+'Data (2)'!$G$4</f>
        <v>678.72824251289489</v>
      </c>
      <c r="M1710" s="33">
        <f t="shared" si="210"/>
        <v>24.245681107543966</v>
      </c>
      <c r="N1710" s="33">
        <f t="shared" si="211"/>
        <v>24.245681107543966</v>
      </c>
      <c r="O1710" s="34">
        <f t="shared" si="212"/>
        <v>0</v>
      </c>
      <c r="P1710" s="33">
        <f>SUM($N$12:N1710)</f>
        <v>9166.7708319811645</v>
      </c>
      <c r="Q1710" s="33">
        <f>SUM($O$12:O1710)</f>
        <v>1648.0579123792613</v>
      </c>
      <c r="R1710" s="33">
        <f t="shared" si="213"/>
        <v>1483.2521211413352</v>
      </c>
      <c r="S1710" s="33">
        <f t="shared" si="213"/>
        <v>1334.9269090272016</v>
      </c>
      <c r="T1710" s="33">
        <f t="shared" si="208"/>
        <v>7831.8439229539626</v>
      </c>
    </row>
    <row r="1711" spans="3:20" x14ac:dyDescent="0.3">
      <c r="C1711" s="31" t="s">
        <v>24</v>
      </c>
      <c r="D1711" s="31">
        <v>1699</v>
      </c>
      <c r="E1711" s="31">
        <v>222</v>
      </c>
      <c r="F1711" s="32">
        <v>128.6</v>
      </c>
      <c r="G1711" s="33">
        <f t="shared" si="214"/>
        <v>-1.3888888888888099E-2</v>
      </c>
      <c r="H1711" s="33">
        <f t="shared" si="215"/>
        <v>-2.7777777777776198E-2</v>
      </c>
      <c r="I1711" s="33">
        <f t="shared" si="209"/>
        <v>35.722222222222221</v>
      </c>
      <c r="J1711" s="33">
        <f>'Data (2)'!$I$4*G1711</f>
        <v>-14.722222222221385</v>
      </c>
      <c r="K1711" s="33">
        <f>('Data (2)'!$E$4*1.225*I1711^2)/2</f>
        <v>528.82422029067357</v>
      </c>
      <c r="L1711" s="33">
        <f>J1711+K1711+'Data (2)'!$G$4</f>
        <v>649.28379806845214</v>
      </c>
      <c r="M1711" s="33">
        <f t="shared" si="210"/>
        <v>23.193860119889706</v>
      </c>
      <c r="N1711" s="33">
        <f t="shared" si="211"/>
        <v>23.193860119889706</v>
      </c>
      <c r="O1711" s="34">
        <f t="shared" si="212"/>
        <v>0</v>
      </c>
      <c r="P1711" s="33">
        <f>SUM($N$12:N1711)</f>
        <v>9189.9646921010535</v>
      </c>
      <c r="Q1711" s="33">
        <f>SUM($O$12:O1711)</f>
        <v>1648.0579123792613</v>
      </c>
      <c r="R1711" s="33">
        <f t="shared" si="213"/>
        <v>1483.2521211413352</v>
      </c>
      <c r="S1711" s="33">
        <f t="shared" si="213"/>
        <v>1334.9269090272016</v>
      </c>
      <c r="T1711" s="33">
        <f t="shared" si="208"/>
        <v>7855.0377830738516</v>
      </c>
    </row>
    <row r="1712" spans="3:20" x14ac:dyDescent="0.3">
      <c r="C1712" s="31" t="s">
        <v>24</v>
      </c>
      <c r="D1712" s="31">
        <v>1700</v>
      </c>
      <c r="E1712" s="31">
        <v>223</v>
      </c>
      <c r="F1712" s="32">
        <v>128.5</v>
      </c>
      <c r="G1712" s="33">
        <f t="shared" si="214"/>
        <v>-4.1666666666664298E-2</v>
      </c>
      <c r="H1712" s="33">
        <f t="shared" si="215"/>
        <v>-2.0833333333334123E-2</v>
      </c>
      <c r="I1712" s="33">
        <f t="shared" si="209"/>
        <v>35.694444444444443</v>
      </c>
      <c r="J1712" s="33">
        <f>'Data (2)'!$I$4*G1712</f>
        <v>-44.166666666664156</v>
      </c>
      <c r="K1712" s="33">
        <f>('Data (2)'!$E$4*1.225*I1712^2)/2</f>
        <v>528.00210736358508</v>
      </c>
      <c r="L1712" s="33">
        <f>J1712+K1712+'Data (2)'!$G$4</f>
        <v>619.01724069692091</v>
      </c>
      <c r="M1712" s="33">
        <f t="shared" si="210"/>
        <v>22.095476508209536</v>
      </c>
      <c r="N1712" s="33">
        <f t="shared" si="211"/>
        <v>22.095476508209536</v>
      </c>
      <c r="O1712" s="34">
        <f t="shared" si="212"/>
        <v>0</v>
      </c>
      <c r="P1712" s="33">
        <f>SUM($N$12:N1712)</f>
        <v>9212.0601686092632</v>
      </c>
      <c r="Q1712" s="33">
        <f>SUM($O$12:O1712)</f>
        <v>1648.0579123792613</v>
      </c>
      <c r="R1712" s="33">
        <f t="shared" si="213"/>
        <v>1483.2521211413352</v>
      </c>
      <c r="S1712" s="33">
        <f t="shared" si="213"/>
        <v>1334.9269090272016</v>
      </c>
      <c r="T1712" s="33">
        <f t="shared" si="208"/>
        <v>7877.1332595820613</v>
      </c>
    </row>
    <row r="1713" spans="3:20" x14ac:dyDescent="0.3">
      <c r="C1713" s="31" t="s">
        <v>24</v>
      </c>
      <c r="D1713" s="31">
        <v>1701</v>
      </c>
      <c r="E1713" s="31">
        <v>224</v>
      </c>
      <c r="F1713" s="32">
        <v>128.30000000000001</v>
      </c>
      <c r="G1713" s="33">
        <f t="shared" si="214"/>
        <v>-5.5555555555556344E-2</v>
      </c>
      <c r="H1713" s="33">
        <f t="shared" si="215"/>
        <v>-6.9444444444460227E-3</v>
      </c>
      <c r="I1713" s="33">
        <f t="shared" si="209"/>
        <v>35.638888888888893</v>
      </c>
      <c r="J1713" s="33">
        <f>'Data (2)'!$I$4*G1713</f>
        <v>-58.888888888889724</v>
      </c>
      <c r="K1713" s="33">
        <f>('Data (2)'!$E$4*1.225*I1713^2)/2</f>
        <v>526.35980009266859</v>
      </c>
      <c r="L1713" s="33">
        <f>J1713+K1713+'Data (2)'!$G$4</f>
        <v>602.65271120377884</v>
      </c>
      <c r="M1713" s="33">
        <f t="shared" si="210"/>
        <v>21.477873013179121</v>
      </c>
      <c r="N1713" s="33">
        <f t="shared" si="211"/>
        <v>21.477873013179121</v>
      </c>
      <c r="O1713" s="34">
        <f t="shared" si="212"/>
        <v>0</v>
      </c>
      <c r="P1713" s="33">
        <f>SUM($N$12:N1713)</f>
        <v>9233.5380416224416</v>
      </c>
      <c r="Q1713" s="33">
        <f>SUM($O$12:O1713)</f>
        <v>1648.0579123792613</v>
      </c>
      <c r="R1713" s="33">
        <f t="shared" si="213"/>
        <v>1483.2521211413352</v>
      </c>
      <c r="S1713" s="33">
        <f t="shared" si="213"/>
        <v>1334.9269090272016</v>
      </c>
      <c r="T1713" s="33">
        <f t="shared" si="208"/>
        <v>7898.6111325952397</v>
      </c>
    </row>
    <row r="1714" spans="3:20" x14ac:dyDescent="0.3">
      <c r="C1714" s="31" t="s">
        <v>24</v>
      </c>
      <c r="D1714" s="31">
        <v>1702</v>
      </c>
      <c r="E1714" s="31">
        <v>225</v>
      </c>
      <c r="F1714" s="32">
        <v>128.1</v>
      </c>
      <c r="G1714" s="33">
        <f t="shared" si="214"/>
        <v>-5.5555555555556344E-2</v>
      </c>
      <c r="H1714" s="33">
        <f t="shared" si="215"/>
        <v>-6.944444444444052E-3</v>
      </c>
      <c r="I1714" s="33">
        <f t="shared" si="209"/>
        <v>35.583333333333329</v>
      </c>
      <c r="J1714" s="33">
        <f>'Data (2)'!$I$4*G1714</f>
        <v>-58.888888888889724</v>
      </c>
      <c r="K1714" s="33">
        <f>('Data (2)'!$E$4*1.225*I1714^2)/2</f>
        <v>524.72005093276562</v>
      </c>
      <c r="L1714" s="33">
        <f>J1714+K1714+'Data (2)'!$G$4</f>
        <v>601.01296204387586</v>
      </c>
      <c r="M1714" s="33">
        <f t="shared" si="210"/>
        <v>21.386044566061244</v>
      </c>
      <c r="N1714" s="33">
        <f t="shared" si="211"/>
        <v>21.386044566061244</v>
      </c>
      <c r="O1714" s="34">
        <f t="shared" si="212"/>
        <v>0</v>
      </c>
      <c r="P1714" s="33">
        <f>SUM($N$12:N1714)</f>
        <v>9254.9240861885028</v>
      </c>
      <c r="Q1714" s="33">
        <f>SUM($O$12:O1714)</f>
        <v>1648.0579123792613</v>
      </c>
      <c r="R1714" s="33">
        <f t="shared" si="213"/>
        <v>1483.2521211413352</v>
      </c>
      <c r="S1714" s="33">
        <f t="shared" si="213"/>
        <v>1334.9269090272016</v>
      </c>
      <c r="T1714" s="33">
        <f t="shared" si="208"/>
        <v>7919.9971771613009</v>
      </c>
    </row>
    <row r="1715" spans="3:20" x14ac:dyDescent="0.3">
      <c r="C1715" s="31" t="s">
        <v>24</v>
      </c>
      <c r="D1715" s="31">
        <v>1703</v>
      </c>
      <c r="E1715" s="31">
        <v>226</v>
      </c>
      <c r="F1715" s="32">
        <v>127.9</v>
      </c>
      <c r="G1715" s="33">
        <f t="shared" si="214"/>
        <v>-6.9444444444444448E-2</v>
      </c>
      <c r="H1715" s="33">
        <f t="shared" si="215"/>
        <v>-6.944444444444052E-3</v>
      </c>
      <c r="I1715" s="33">
        <f t="shared" si="209"/>
        <v>35.527777777777779</v>
      </c>
      <c r="J1715" s="33">
        <f>'Data (2)'!$I$4*G1715</f>
        <v>-73.611111111111114</v>
      </c>
      <c r="K1715" s="33">
        <f>('Data (2)'!$E$4*1.225*I1715^2)/2</f>
        <v>523.08285988387684</v>
      </c>
      <c r="L1715" s="33">
        <f>J1715+K1715+'Data (2)'!$G$4</f>
        <v>584.65354877276582</v>
      </c>
      <c r="M1715" s="33">
        <f t="shared" si="210"/>
        <v>20.771441357787985</v>
      </c>
      <c r="N1715" s="33">
        <f t="shared" si="211"/>
        <v>20.771441357787985</v>
      </c>
      <c r="O1715" s="34">
        <f t="shared" si="212"/>
        <v>0</v>
      </c>
      <c r="P1715" s="33">
        <f>SUM($N$12:N1715)</f>
        <v>9275.6955275462915</v>
      </c>
      <c r="Q1715" s="33">
        <f>SUM($O$12:O1715)</f>
        <v>1648.0579123792613</v>
      </c>
      <c r="R1715" s="33">
        <f t="shared" si="213"/>
        <v>1483.2521211413352</v>
      </c>
      <c r="S1715" s="33">
        <f t="shared" si="213"/>
        <v>1334.9269090272016</v>
      </c>
      <c r="T1715" s="33">
        <f t="shared" si="208"/>
        <v>7940.7686185190896</v>
      </c>
    </row>
    <row r="1716" spans="3:20" x14ac:dyDescent="0.3">
      <c r="C1716" s="31" t="s">
        <v>24</v>
      </c>
      <c r="D1716" s="31">
        <v>1704</v>
      </c>
      <c r="E1716" s="31">
        <v>227</v>
      </c>
      <c r="F1716" s="32">
        <v>127.6</v>
      </c>
      <c r="G1716" s="33">
        <f t="shared" si="214"/>
        <v>-6.9444444444444448E-2</v>
      </c>
      <c r="H1716" s="33">
        <f t="shared" si="215"/>
        <v>6.9444444444450373E-3</v>
      </c>
      <c r="I1716" s="33">
        <f t="shared" si="209"/>
        <v>35.444444444444443</v>
      </c>
      <c r="J1716" s="33">
        <f>'Data (2)'!$I$4*G1716</f>
        <v>-73.611111111111114</v>
      </c>
      <c r="K1716" s="33">
        <f>('Data (2)'!$E$4*1.225*I1716^2)/2</f>
        <v>520.6318697686944</v>
      </c>
      <c r="L1716" s="33">
        <f>J1716+K1716+'Data (2)'!$G$4</f>
        <v>582.20255865758327</v>
      </c>
      <c r="M1716" s="33">
        <f t="shared" si="210"/>
        <v>20.635846245752116</v>
      </c>
      <c r="N1716" s="33">
        <f t="shared" si="211"/>
        <v>20.635846245752116</v>
      </c>
      <c r="O1716" s="34">
        <f t="shared" si="212"/>
        <v>0</v>
      </c>
      <c r="P1716" s="33">
        <f>SUM($N$12:N1716)</f>
        <v>9296.3313737920435</v>
      </c>
      <c r="Q1716" s="33">
        <f>SUM($O$12:O1716)</f>
        <v>1648.0579123792613</v>
      </c>
      <c r="R1716" s="33">
        <f t="shared" si="213"/>
        <v>1483.2521211413352</v>
      </c>
      <c r="S1716" s="33">
        <f t="shared" si="213"/>
        <v>1334.9269090272016</v>
      </c>
      <c r="T1716" s="33">
        <f t="shared" si="208"/>
        <v>7961.4044647648416</v>
      </c>
    </row>
    <row r="1717" spans="3:20" x14ac:dyDescent="0.3">
      <c r="C1717" s="31" t="s">
        <v>24</v>
      </c>
      <c r="D1717" s="31">
        <v>1705</v>
      </c>
      <c r="E1717" s="31">
        <v>228</v>
      </c>
      <c r="F1717" s="32">
        <v>127.4</v>
      </c>
      <c r="G1717" s="33">
        <f t="shared" si="214"/>
        <v>-5.5555555555554373E-2</v>
      </c>
      <c r="H1717" s="33">
        <f t="shared" si="215"/>
        <v>6.944444444444052E-3</v>
      </c>
      <c r="I1717" s="33">
        <f t="shared" si="209"/>
        <v>35.388888888888893</v>
      </c>
      <c r="J1717" s="33">
        <f>'Data (2)'!$I$4*G1717</f>
        <v>-58.888888888887635</v>
      </c>
      <c r="K1717" s="33">
        <f>('Data (2)'!$E$4*1.225*I1717^2)/2</f>
        <v>519.00107399734043</v>
      </c>
      <c r="L1717" s="33">
        <f>J1717+K1717+'Data (2)'!$G$4</f>
        <v>595.29398510845272</v>
      </c>
      <c r="M1717" s="33">
        <f t="shared" si="210"/>
        <v>21.066792695226912</v>
      </c>
      <c r="N1717" s="33">
        <f t="shared" si="211"/>
        <v>21.066792695226912</v>
      </c>
      <c r="O1717" s="34">
        <f t="shared" si="212"/>
        <v>0</v>
      </c>
      <c r="P1717" s="33">
        <f>SUM($N$12:N1717)</f>
        <v>9317.3981664872699</v>
      </c>
      <c r="Q1717" s="33">
        <f>SUM($O$12:O1717)</f>
        <v>1648.0579123792613</v>
      </c>
      <c r="R1717" s="33">
        <f t="shared" si="213"/>
        <v>1483.2521211413352</v>
      </c>
      <c r="S1717" s="33">
        <f t="shared" si="213"/>
        <v>1334.9269090272016</v>
      </c>
      <c r="T1717" s="33">
        <f t="shared" si="208"/>
        <v>7982.471257460068</v>
      </c>
    </row>
    <row r="1718" spans="3:20" x14ac:dyDescent="0.3">
      <c r="C1718" s="31" t="s">
        <v>24</v>
      </c>
      <c r="D1718" s="31">
        <v>1706</v>
      </c>
      <c r="E1718" s="31">
        <v>229</v>
      </c>
      <c r="F1718" s="32">
        <v>127.2</v>
      </c>
      <c r="G1718" s="33">
        <f t="shared" si="214"/>
        <v>-5.5555555555556344E-2</v>
      </c>
      <c r="H1718" s="33">
        <f t="shared" si="215"/>
        <v>6.944444444444052E-3</v>
      </c>
      <c r="I1718" s="33">
        <f t="shared" si="209"/>
        <v>35.333333333333336</v>
      </c>
      <c r="J1718" s="33">
        <f>'Data (2)'!$I$4*G1718</f>
        <v>-58.888888888889724</v>
      </c>
      <c r="K1718" s="33">
        <f>('Data (2)'!$E$4*1.225*I1718^2)/2</f>
        <v>517.37283633700008</v>
      </c>
      <c r="L1718" s="33">
        <f>J1718+K1718+'Data (2)'!$G$4</f>
        <v>593.66574744811032</v>
      </c>
      <c r="M1718" s="33">
        <f t="shared" si="210"/>
        <v>20.976189743166568</v>
      </c>
      <c r="N1718" s="33">
        <f t="shared" si="211"/>
        <v>20.976189743166568</v>
      </c>
      <c r="O1718" s="34">
        <f t="shared" si="212"/>
        <v>0</v>
      </c>
      <c r="P1718" s="33">
        <f>SUM($N$12:N1718)</f>
        <v>9338.3743562304371</v>
      </c>
      <c r="Q1718" s="33">
        <f>SUM($O$12:O1718)</f>
        <v>1648.0579123792613</v>
      </c>
      <c r="R1718" s="33">
        <f t="shared" si="213"/>
        <v>1483.2521211413352</v>
      </c>
      <c r="S1718" s="33">
        <f t="shared" si="213"/>
        <v>1334.9269090272016</v>
      </c>
      <c r="T1718" s="33">
        <f t="shared" si="208"/>
        <v>8003.4474472032352</v>
      </c>
    </row>
    <row r="1719" spans="3:20" x14ac:dyDescent="0.3">
      <c r="C1719" s="31" t="s">
        <v>24</v>
      </c>
      <c r="D1719" s="31">
        <v>1707</v>
      </c>
      <c r="E1719" s="31">
        <v>230</v>
      </c>
      <c r="F1719" s="32">
        <v>127</v>
      </c>
      <c r="G1719" s="33">
        <f t="shared" si="214"/>
        <v>-4.1666666666666269E-2</v>
      </c>
      <c r="H1719" s="33">
        <f t="shared" si="215"/>
        <v>1.3888888888889086E-2</v>
      </c>
      <c r="I1719" s="33">
        <f t="shared" si="209"/>
        <v>35.277777777777779</v>
      </c>
      <c r="J1719" s="33">
        <f>'Data (2)'!$I$4*G1719</f>
        <v>-44.166666666666245</v>
      </c>
      <c r="K1719" s="33">
        <f>('Data (2)'!$E$4*1.225*I1719^2)/2</f>
        <v>515.7471567876737</v>
      </c>
      <c r="L1719" s="33">
        <f>J1719+K1719+'Data (2)'!$G$4</f>
        <v>606.76229012100748</v>
      </c>
      <c r="M1719" s="33">
        <f t="shared" si="210"/>
        <v>21.405225234824432</v>
      </c>
      <c r="N1719" s="33">
        <f t="shared" si="211"/>
        <v>21.405225234824432</v>
      </c>
      <c r="O1719" s="34">
        <f t="shared" si="212"/>
        <v>0</v>
      </c>
      <c r="P1719" s="33">
        <f>SUM($N$12:N1719)</f>
        <v>9359.7795814652618</v>
      </c>
      <c r="Q1719" s="33">
        <f>SUM($O$12:O1719)</f>
        <v>1648.0579123792613</v>
      </c>
      <c r="R1719" s="33">
        <f t="shared" si="213"/>
        <v>1483.2521211413352</v>
      </c>
      <c r="S1719" s="33">
        <f t="shared" si="213"/>
        <v>1334.9269090272016</v>
      </c>
      <c r="T1719" s="33">
        <f t="shared" si="208"/>
        <v>8024.8526724380599</v>
      </c>
    </row>
    <row r="1720" spans="3:20" x14ac:dyDescent="0.3">
      <c r="C1720" s="31" t="s">
        <v>24</v>
      </c>
      <c r="D1720" s="31">
        <v>1708</v>
      </c>
      <c r="E1720" s="31">
        <v>231</v>
      </c>
      <c r="F1720" s="32">
        <v>126.9</v>
      </c>
      <c r="G1720" s="33">
        <f t="shared" si="214"/>
        <v>-2.7777777777778172E-2</v>
      </c>
      <c r="H1720" s="33">
        <f t="shared" si="215"/>
        <v>6.9444444444440485E-3</v>
      </c>
      <c r="I1720" s="33">
        <f t="shared" si="209"/>
        <v>35.25</v>
      </c>
      <c r="J1720" s="33">
        <f>'Data (2)'!$I$4*G1720</f>
        <v>-29.444444444444862</v>
      </c>
      <c r="K1720" s="33">
        <f>('Data (2)'!$E$4*1.225*I1720^2)/2</f>
        <v>514.93527630464064</v>
      </c>
      <c r="L1720" s="33">
        <f>J1720+K1720+'Data (2)'!$G$4</f>
        <v>620.67263186019579</v>
      </c>
      <c r="M1720" s="33">
        <f t="shared" si="210"/>
        <v>21.878710273071903</v>
      </c>
      <c r="N1720" s="33">
        <f t="shared" si="211"/>
        <v>21.878710273071903</v>
      </c>
      <c r="O1720" s="34">
        <f t="shared" si="212"/>
        <v>0</v>
      </c>
      <c r="P1720" s="33">
        <f>SUM($N$12:N1720)</f>
        <v>9381.658291738333</v>
      </c>
      <c r="Q1720" s="33">
        <f>SUM($O$12:O1720)</f>
        <v>1648.0579123792613</v>
      </c>
      <c r="R1720" s="33">
        <f t="shared" si="213"/>
        <v>1483.2521211413352</v>
      </c>
      <c r="S1720" s="33">
        <f t="shared" si="213"/>
        <v>1334.9269090272016</v>
      </c>
      <c r="T1720" s="33">
        <f t="shared" si="208"/>
        <v>8046.7313827111311</v>
      </c>
    </row>
    <row r="1721" spans="3:20" x14ac:dyDescent="0.3">
      <c r="C1721" s="31" t="s">
        <v>24</v>
      </c>
      <c r="D1721" s="31">
        <v>1709</v>
      </c>
      <c r="E1721" s="31">
        <v>232</v>
      </c>
      <c r="F1721" s="32">
        <v>126.8</v>
      </c>
      <c r="G1721" s="33">
        <f t="shared" si="214"/>
        <v>-2.7777777777778172E-2</v>
      </c>
      <c r="H1721" s="33">
        <f t="shared" si="215"/>
        <v>1.3888888888889086E-2</v>
      </c>
      <c r="I1721" s="33">
        <f t="shared" si="209"/>
        <v>35.222222222222221</v>
      </c>
      <c r="J1721" s="33">
        <f>'Data (2)'!$I$4*G1721</f>
        <v>-29.444444444444862</v>
      </c>
      <c r="K1721" s="33">
        <f>('Data (2)'!$E$4*1.225*I1721^2)/2</f>
        <v>514.12403534936107</v>
      </c>
      <c r="L1721" s="33">
        <f>J1721+K1721+'Data (2)'!$G$4</f>
        <v>619.86139090491622</v>
      </c>
      <c r="M1721" s="33">
        <f t="shared" si="210"/>
        <v>21.832895657428715</v>
      </c>
      <c r="N1721" s="33">
        <f t="shared" si="211"/>
        <v>21.832895657428715</v>
      </c>
      <c r="O1721" s="34">
        <f t="shared" si="212"/>
        <v>0</v>
      </c>
      <c r="P1721" s="33">
        <f>SUM($N$12:N1721)</f>
        <v>9403.4911873957626</v>
      </c>
      <c r="Q1721" s="33">
        <f>SUM($O$12:O1721)</f>
        <v>1648.0579123792613</v>
      </c>
      <c r="R1721" s="33">
        <f t="shared" si="213"/>
        <v>1483.2521211413352</v>
      </c>
      <c r="S1721" s="33">
        <f t="shared" si="213"/>
        <v>1334.9269090272016</v>
      </c>
      <c r="T1721" s="33">
        <f t="shared" si="208"/>
        <v>8068.5642783685607</v>
      </c>
    </row>
    <row r="1722" spans="3:20" x14ac:dyDescent="0.3">
      <c r="C1722" s="31" t="s">
        <v>24</v>
      </c>
      <c r="D1722" s="31">
        <v>1710</v>
      </c>
      <c r="E1722" s="31">
        <v>233</v>
      </c>
      <c r="F1722" s="32">
        <v>126.7</v>
      </c>
      <c r="G1722" s="33">
        <f t="shared" si="214"/>
        <v>0</v>
      </c>
      <c r="H1722" s="33">
        <f t="shared" si="215"/>
        <v>2.7777777777778172E-2</v>
      </c>
      <c r="I1722" s="33">
        <f t="shared" si="209"/>
        <v>35.194444444444443</v>
      </c>
      <c r="J1722" s="33">
        <f>'Data (2)'!$I$4*G1722</f>
        <v>0</v>
      </c>
      <c r="K1722" s="33">
        <f>('Data (2)'!$E$4*1.225*I1722^2)/2</f>
        <v>513.3134339218351</v>
      </c>
      <c r="L1722" s="33">
        <f>J1722+K1722+'Data (2)'!$G$4</f>
        <v>648.49523392183505</v>
      </c>
      <c r="M1722" s="33">
        <f t="shared" si="210"/>
        <v>22.823429482749027</v>
      </c>
      <c r="N1722" s="33">
        <f t="shared" si="211"/>
        <v>22.823429482749027</v>
      </c>
      <c r="O1722" s="34">
        <f t="shared" si="212"/>
        <v>0</v>
      </c>
      <c r="P1722" s="33">
        <f>SUM($N$12:N1722)</f>
        <v>9426.3146168785115</v>
      </c>
      <c r="Q1722" s="33">
        <f>SUM($O$12:O1722)</f>
        <v>1648.0579123792613</v>
      </c>
      <c r="R1722" s="33">
        <f t="shared" si="213"/>
        <v>1483.2521211413352</v>
      </c>
      <c r="S1722" s="33">
        <f t="shared" si="213"/>
        <v>1334.9269090272016</v>
      </c>
      <c r="T1722" s="33">
        <f t="shared" si="208"/>
        <v>8091.3877078513096</v>
      </c>
    </row>
    <row r="1723" spans="3:20" x14ac:dyDescent="0.3">
      <c r="C1723" s="31" t="s">
        <v>24</v>
      </c>
      <c r="D1723" s="31">
        <v>1711</v>
      </c>
      <c r="E1723" s="31">
        <v>234</v>
      </c>
      <c r="F1723" s="32">
        <v>126.8</v>
      </c>
      <c r="G1723" s="33">
        <f t="shared" si="214"/>
        <v>2.7777777777778172E-2</v>
      </c>
      <c r="H1723" s="33">
        <f t="shared" si="215"/>
        <v>2.0833333333333134E-2</v>
      </c>
      <c r="I1723" s="33">
        <f t="shared" si="209"/>
        <v>35.222222222222221</v>
      </c>
      <c r="J1723" s="33">
        <f>'Data (2)'!$I$4*G1723</f>
        <v>29.444444444444862</v>
      </c>
      <c r="K1723" s="33">
        <f>('Data (2)'!$E$4*1.225*I1723^2)/2</f>
        <v>514.12403534936107</v>
      </c>
      <c r="L1723" s="33">
        <f>J1723+K1723+'Data (2)'!$G$4</f>
        <v>678.75027979380593</v>
      </c>
      <c r="M1723" s="33">
        <f t="shared" si="210"/>
        <v>23.90709318829294</v>
      </c>
      <c r="N1723" s="33">
        <f t="shared" si="211"/>
        <v>23.90709318829294</v>
      </c>
      <c r="O1723" s="34">
        <f t="shared" si="212"/>
        <v>0</v>
      </c>
      <c r="P1723" s="33">
        <f>SUM($N$12:N1723)</f>
        <v>9450.221710066804</v>
      </c>
      <c r="Q1723" s="33">
        <f>SUM($O$12:O1723)</f>
        <v>1648.0579123792613</v>
      </c>
      <c r="R1723" s="33">
        <f t="shared" si="213"/>
        <v>1483.2521211413352</v>
      </c>
      <c r="S1723" s="33">
        <f t="shared" si="213"/>
        <v>1334.9269090272016</v>
      </c>
      <c r="T1723" s="33">
        <f t="shared" si="208"/>
        <v>8115.2948010396021</v>
      </c>
    </row>
    <row r="1724" spans="3:20" x14ac:dyDescent="0.3">
      <c r="C1724" s="31" t="s">
        <v>24</v>
      </c>
      <c r="D1724" s="31">
        <v>1712</v>
      </c>
      <c r="E1724" s="31">
        <v>235</v>
      </c>
      <c r="F1724" s="32">
        <v>126.9</v>
      </c>
      <c r="G1724" s="33">
        <f t="shared" si="214"/>
        <v>4.1666666666666269E-2</v>
      </c>
      <c r="H1724" s="33">
        <f t="shared" si="215"/>
        <v>2.0833333333333138E-2</v>
      </c>
      <c r="I1724" s="33">
        <f t="shared" si="209"/>
        <v>35.25</v>
      </c>
      <c r="J1724" s="33">
        <f>'Data (2)'!$I$4*G1724</f>
        <v>44.166666666666245</v>
      </c>
      <c r="K1724" s="33">
        <f>('Data (2)'!$E$4*1.225*I1724^2)/2</f>
        <v>514.93527630464064</v>
      </c>
      <c r="L1724" s="33">
        <f>J1724+K1724+'Data (2)'!$G$4</f>
        <v>694.28374297130699</v>
      </c>
      <c r="M1724" s="33">
        <f t="shared" si="210"/>
        <v>24.473501939738572</v>
      </c>
      <c r="N1724" s="33">
        <f t="shared" si="211"/>
        <v>24.473501939738572</v>
      </c>
      <c r="O1724" s="34">
        <f t="shared" si="212"/>
        <v>0</v>
      </c>
      <c r="P1724" s="33">
        <f>SUM($N$12:N1724)</f>
        <v>9474.6952120065434</v>
      </c>
      <c r="Q1724" s="33">
        <f>SUM($O$12:O1724)</f>
        <v>1648.0579123792613</v>
      </c>
      <c r="R1724" s="33">
        <f t="shared" si="213"/>
        <v>1483.2521211413352</v>
      </c>
      <c r="S1724" s="33">
        <f t="shared" si="213"/>
        <v>1334.9269090272016</v>
      </c>
      <c r="T1724" s="33">
        <f t="shared" si="208"/>
        <v>8139.7683029793416</v>
      </c>
    </row>
    <row r="1725" spans="3:20" x14ac:dyDescent="0.3">
      <c r="C1725" s="31" t="s">
        <v>24</v>
      </c>
      <c r="D1725" s="31">
        <v>1713</v>
      </c>
      <c r="E1725" s="31">
        <v>236</v>
      </c>
      <c r="F1725" s="32">
        <v>127.1</v>
      </c>
      <c r="G1725" s="33">
        <f t="shared" si="214"/>
        <v>6.9444444444444448E-2</v>
      </c>
      <c r="H1725" s="33">
        <f t="shared" si="215"/>
        <v>2.0833333333334127E-2</v>
      </c>
      <c r="I1725" s="33">
        <f t="shared" si="209"/>
        <v>35.30555555555555</v>
      </c>
      <c r="J1725" s="33">
        <f>'Data (2)'!$I$4*G1725</f>
        <v>73.611111111111114</v>
      </c>
      <c r="K1725" s="33">
        <f>('Data (2)'!$E$4*1.225*I1725^2)/2</f>
        <v>516.55967679845992</v>
      </c>
      <c r="L1725" s="33">
        <f>J1725+K1725+'Data (2)'!$G$4</f>
        <v>725.35258790957096</v>
      </c>
      <c r="M1725" s="33">
        <f t="shared" si="210"/>
        <v>25.608976089807346</v>
      </c>
      <c r="N1725" s="33">
        <f t="shared" si="211"/>
        <v>25.608976089807346</v>
      </c>
      <c r="O1725" s="34">
        <f t="shared" si="212"/>
        <v>0</v>
      </c>
      <c r="P1725" s="33">
        <f>SUM($N$12:N1725)</f>
        <v>9500.3041880963501</v>
      </c>
      <c r="Q1725" s="33">
        <f>SUM($O$12:O1725)</f>
        <v>1648.0579123792613</v>
      </c>
      <c r="R1725" s="33">
        <f t="shared" si="213"/>
        <v>1483.2521211413352</v>
      </c>
      <c r="S1725" s="33">
        <f t="shared" si="213"/>
        <v>1334.9269090272016</v>
      </c>
      <c r="T1725" s="33">
        <f t="shared" si="208"/>
        <v>8165.3772790691482</v>
      </c>
    </row>
    <row r="1726" spans="3:20" x14ac:dyDescent="0.3">
      <c r="C1726" s="31" t="s">
        <v>24</v>
      </c>
      <c r="D1726" s="31">
        <v>1714</v>
      </c>
      <c r="E1726" s="31">
        <v>237</v>
      </c>
      <c r="F1726" s="32">
        <v>127.4</v>
      </c>
      <c r="G1726" s="33">
        <f t="shared" si="214"/>
        <v>8.3333333333334522E-2</v>
      </c>
      <c r="H1726" s="33">
        <f t="shared" si="215"/>
        <v>1.3888888888888097E-2</v>
      </c>
      <c r="I1726" s="33">
        <f t="shared" si="209"/>
        <v>35.388888888888893</v>
      </c>
      <c r="J1726" s="33">
        <f>'Data (2)'!$I$4*G1726</f>
        <v>88.333333333334593</v>
      </c>
      <c r="K1726" s="33">
        <f>('Data (2)'!$E$4*1.225*I1726^2)/2</f>
        <v>519.00107399734043</v>
      </c>
      <c r="L1726" s="33">
        <f>J1726+K1726+'Data (2)'!$G$4</f>
        <v>742.51620733067512</v>
      </c>
      <c r="M1726" s="33">
        <f t="shared" si="210"/>
        <v>26.27682355942445</v>
      </c>
      <c r="N1726" s="33">
        <f t="shared" si="211"/>
        <v>26.27682355942445</v>
      </c>
      <c r="O1726" s="34">
        <f t="shared" si="212"/>
        <v>0</v>
      </c>
      <c r="P1726" s="33">
        <f>SUM($N$12:N1726)</f>
        <v>9526.581011655775</v>
      </c>
      <c r="Q1726" s="33">
        <f>SUM($O$12:O1726)</f>
        <v>1648.0579123792613</v>
      </c>
      <c r="R1726" s="33">
        <f t="shared" si="213"/>
        <v>1483.2521211413352</v>
      </c>
      <c r="S1726" s="33">
        <f t="shared" si="213"/>
        <v>1334.9269090272016</v>
      </c>
      <c r="T1726" s="33">
        <f t="shared" si="208"/>
        <v>8191.6541026285731</v>
      </c>
    </row>
    <row r="1727" spans="3:20" x14ac:dyDescent="0.3">
      <c r="C1727" s="31" t="s">
        <v>24</v>
      </c>
      <c r="D1727" s="31">
        <v>1715</v>
      </c>
      <c r="E1727" s="31">
        <v>238</v>
      </c>
      <c r="F1727" s="32">
        <v>127.7</v>
      </c>
      <c r="G1727" s="33">
        <f t="shared" si="214"/>
        <v>9.7222222222220642E-2</v>
      </c>
      <c r="H1727" s="33">
        <f t="shared" si="215"/>
        <v>1.3888888888888097E-2</v>
      </c>
      <c r="I1727" s="33">
        <f t="shared" si="209"/>
        <v>35.472222222222221</v>
      </c>
      <c r="J1727" s="33">
        <f>'Data (2)'!$I$4*G1727</f>
        <v>103.05555555555388</v>
      </c>
      <c r="K1727" s="33">
        <f>('Data (2)'!$E$4*1.225*I1727^2)/2</f>
        <v>521.44822694600168</v>
      </c>
      <c r="L1727" s="33">
        <f>J1727+K1727+'Data (2)'!$G$4</f>
        <v>759.68558250155547</v>
      </c>
      <c r="M1727" s="33">
        <f t="shared" si="210"/>
        <v>26.94773580151351</v>
      </c>
      <c r="N1727" s="33">
        <f t="shared" si="211"/>
        <v>26.94773580151351</v>
      </c>
      <c r="O1727" s="34">
        <f t="shared" si="212"/>
        <v>0</v>
      </c>
      <c r="P1727" s="33">
        <f>SUM($N$12:N1727)</f>
        <v>9553.5287474572888</v>
      </c>
      <c r="Q1727" s="33">
        <f>SUM($O$12:O1727)</f>
        <v>1648.0579123792613</v>
      </c>
      <c r="R1727" s="33">
        <f t="shared" si="213"/>
        <v>1483.2521211413352</v>
      </c>
      <c r="S1727" s="33">
        <f t="shared" si="213"/>
        <v>1334.9269090272016</v>
      </c>
      <c r="T1727" s="33">
        <f t="shared" si="208"/>
        <v>8218.6018384300878</v>
      </c>
    </row>
    <row r="1728" spans="3:20" x14ac:dyDescent="0.3">
      <c r="C1728" s="31" t="s">
        <v>24</v>
      </c>
      <c r="D1728" s="31">
        <v>1716</v>
      </c>
      <c r="E1728" s="31">
        <v>239</v>
      </c>
      <c r="F1728" s="32">
        <v>128.1</v>
      </c>
      <c r="G1728" s="33">
        <f t="shared" si="214"/>
        <v>0.11111111111111072</v>
      </c>
      <c r="H1728" s="33">
        <f t="shared" si="215"/>
        <v>1.3888888888890068E-2</v>
      </c>
      <c r="I1728" s="33">
        <f t="shared" si="209"/>
        <v>35.583333333333329</v>
      </c>
      <c r="J1728" s="33">
        <f>'Data (2)'!$I$4*G1728</f>
        <v>117.77777777777736</v>
      </c>
      <c r="K1728" s="33">
        <f>('Data (2)'!$E$4*1.225*I1728^2)/2</f>
        <v>524.72005093276562</v>
      </c>
      <c r="L1728" s="33">
        <f>J1728+K1728+'Data (2)'!$G$4</f>
        <v>777.67962871054306</v>
      </c>
      <c r="M1728" s="33">
        <f t="shared" si="210"/>
        <v>27.672433454950156</v>
      </c>
      <c r="N1728" s="33">
        <f t="shared" si="211"/>
        <v>27.672433454950156</v>
      </c>
      <c r="O1728" s="34">
        <f t="shared" si="212"/>
        <v>0</v>
      </c>
      <c r="P1728" s="33">
        <f>SUM($N$12:N1728)</f>
        <v>9581.2011809122396</v>
      </c>
      <c r="Q1728" s="33">
        <f>SUM($O$12:O1728)</f>
        <v>1648.0579123792613</v>
      </c>
      <c r="R1728" s="33">
        <f t="shared" si="213"/>
        <v>1483.2521211413352</v>
      </c>
      <c r="S1728" s="33">
        <f t="shared" si="213"/>
        <v>1334.9269090272016</v>
      </c>
      <c r="T1728" s="33">
        <f t="shared" si="208"/>
        <v>8246.2742718850386</v>
      </c>
    </row>
    <row r="1729" spans="3:20" x14ac:dyDescent="0.3">
      <c r="C1729" s="31" t="s">
        <v>24</v>
      </c>
      <c r="D1729" s="31">
        <v>1717</v>
      </c>
      <c r="E1729" s="31">
        <v>240</v>
      </c>
      <c r="F1729" s="32">
        <v>128.5</v>
      </c>
      <c r="G1729" s="33">
        <f t="shared" si="214"/>
        <v>0.12500000000000078</v>
      </c>
      <c r="H1729" s="33">
        <f t="shared" si="215"/>
        <v>1.3888888888889089E-2</v>
      </c>
      <c r="I1729" s="33">
        <f t="shared" si="209"/>
        <v>35.694444444444443</v>
      </c>
      <c r="J1729" s="33">
        <f>'Data (2)'!$I$4*G1729</f>
        <v>132.50000000000082</v>
      </c>
      <c r="K1729" s="33">
        <f>('Data (2)'!$E$4*1.225*I1729^2)/2</f>
        <v>528.00210736358508</v>
      </c>
      <c r="L1729" s="33">
        <f>J1729+K1729+'Data (2)'!$G$4</f>
        <v>795.68390736358583</v>
      </c>
      <c r="M1729" s="33">
        <f t="shared" si="210"/>
        <v>28.401495026727993</v>
      </c>
      <c r="N1729" s="33">
        <f t="shared" si="211"/>
        <v>28.401495026727993</v>
      </c>
      <c r="O1729" s="34">
        <f t="shared" si="212"/>
        <v>0</v>
      </c>
      <c r="P1729" s="33">
        <f>SUM($N$12:N1729)</f>
        <v>9609.6026759389679</v>
      </c>
      <c r="Q1729" s="33">
        <f>SUM($O$12:O1729)</f>
        <v>1648.0579123792613</v>
      </c>
      <c r="R1729" s="33">
        <f t="shared" si="213"/>
        <v>1483.2521211413352</v>
      </c>
      <c r="S1729" s="33">
        <f t="shared" si="213"/>
        <v>1334.9269090272016</v>
      </c>
      <c r="T1729" s="33">
        <f t="shared" si="208"/>
        <v>8274.6757669117669</v>
      </c>
    </row>
    <row r="1730" spans="3:20" x14ac:dyDescent="0.3">
      <c r="C1730" s="31" t="s">
        <v>24</v>
      </c>
      <c r="D1730" s="31">
        <v>1718</v>
      </c>
      <c r="E1730" s="31">
        <v>241</v>
      </c>
      <c r="F1730" s="32">
        <v>129</v>
      </c>
      <c r="G1730" s="33">
        <f t="shared" si="214"/>
        <v>0.1388888888888889</v>
      </c>
      <c r="H1730" s="33">
        <f t="shared" si="215"/>
        <v>1.3888888888888104E-2</v>
      </c>
      <c r="I1730" s="33">
        <f t="shared" si="209"/>
        <v>35.833333333333336</v>
      </c>
      <c r="J1730" s="33">
        <f>'Data (2)'!$I$4*G1730</f>
        <v>147.22222222222223</v>
      </c>
      <c r="K1730" s="33">
        <f>('Data (2)'!$E$4*1.225*I1730^2)/2</f>
        <v>532.11906727656265</v>
      </c>
      <c r="L1730" s="33">
        <f>J1730+K1730+'Data (2)'!$G$4</f>
        <v>814.52308949878488</v>
      </c>
      <c r="M1730" s="33">
        <f t="shared" si="210"/>
        <v>29.187077373706458</v>
      </c>
      <c r="N1730" s="33">
        <f t="shared" si="211"/>
        <v>29.187077373706458</v>
      </c>
      <c r="O1730" s="34">
        <f t="shared" si="212"/>
        <v>0</v>
      </c>
      <c r="P1730" s="33">
        <f>SUM($N$12:N1730)</f>
        <v>9638.7897533126743</v>
      </c>
      <c r="Q1730" s="33">
        <f>SUM($O$12:O1730)</f>
        <v>1648.0579123792613</v>
      </c>
      <c r="R1730" s="33">
        <f t="shared" si="213"/>
        <v>1483.2521211413352</v>
      </c>
      <c r="S1730" s="33">
        <f t="shared" si="213"/>
        <v>1334.9269090272016</v>
      </c>
      <c r="T1730" s="33">
        <f t="shared" si="208"/>
        <v>8303.8628442854733</v>
      </c>
    </row>
    <row r="1731" spans="3:20" x14ac:dyDescent="0.3">
      <c r="C1731" s="31" t="s">
        <v>24</v>
      </c>
      <c r="D1731" s="31">
        <v>1719</v>
      </c>
      <c r="E1731" s="31">
        <v>242</v>
      </c>
      <c r="F1731" s="32">
        <v>129.5</v>
      </c>
      <c r="G1731" s="33">
        <f t="shared" si="214"/>
        <v>0.15277777777777699</v>
      </c>
      <c r="H1731" s="33">
        <f t="shared" si="215"/>
        <v>6.9444444444440451E-3</v>
      </c>
      <c r="I1731" s="33">
        <f t="shared" si="209"/>
        <v>35.972222222222221</v>
      </c>
      <c r="J1731" s="33">
        <f>'Data (2)'!$I$4*G1731</f>
        <v>161.9444444444436</v>
      </c>
      <c r="K1731" s="33">
        <f>('Data (2)'!$E$4*1.225*I1731^2)/2</f>
        <v>536.25201538337672</v>
      </c>
      <c r="L1731" s="33">
        <f>J1731+K1731+'Data (2)'!$G$4</f>
        <v>833.37825982782033</v>
      </c>
      <c r="M1731" s="33">
        <f t="shared" si="210"/>
        <v>29.978467957695205</v>
      </c>
      <c r="N1731" s="33">
        <f t="shared" si="211"/>
        <v>29.978467957695205</v>
      </c>
      <c r="O1731" s="34">
        <f t="shared" si="212"/>
        <v>0</v>
      </c>
      <c r="P1731" s="33">
        <f>SUM($N$12:N1731)</f>
        <v>9668.7682212703694</v>
      </c>
      <c r="Q1731" s="33">
        <f>SUM($O$12:O1731)</f>
        <v>1648.0579123792613</v>
      </c>
      <c r="R1731" s="33">
        <f t="shared" si="213"/>
        <v>1483.2521211413352</v>
      </c>
      <c r="S1731" s="33">
        <f t="shared" si="213"/>
        <v>1334.9269090272016</v>
      </c>
      <c r="T1731" s="33">
        <f t="shared" si="208"/>
        <v>8333.8413122431684</v>
      </c>
    </row>
    <row r="1732" spans="3:20" x14ac:dyDescent="0.3">
      <c r="C1732" s="31" t="s">
        <v>24</v>
      </c>
      <c r="D1732" s="31">
        <v>1720</v>
      </c>
      <c r="E1732" s="31">
        <v>243</v>
      </c>
      <c r="F1732" s="32">
        <v>130.1</v>
      </c>
      <c r="G1732" s="33">
        <f t="shared" si="214"/>
        <v>0.15277777777777699</v>
      </c>
      <c r="H1732" s="33">
        <f t="shared" si="215"/>
        <v>-1.3888888888888104E-2</v>
      </c>
      <c r="I1732" s="33">
        <f t="shared" si="209"/>
        <v>36.138888888888886</v>
      </c>
      <c r="J1732" s="33">
        <f>'Data (2)'!$I$4*G1732</f>
        <v>161.9444444444436</v>
      </c>
      <c r="K1732" s="33">
        <f>('Data (2)'!$E$4*1.225*I1732^2)/2</f>
        <v>541.23265752741838</v>
      </c>
      <c r="L1732" s="33">
        <f>J1732+K1732+'Data (2)'!$G$4</f>
        <v>838.358901971862</v>
      </c>
      <c r="M1732" s="33">
        <f t="shared" si="210"/>
        <v>30.297359207372011</v>
      </c>
      <c r="N1732" s="33">
        <f t="shared" si="211"/>
        <v>30.297359207372011</v>
      </c>
      <c r="O1732" s="34">
        <f t="shared" si="212"/>
        <v>0</v>
      </c>
      <c r="P1732" s="33">
        <f>SUM($N$12:N1732)</f>
        <v>9699.0655804777416</v>
      </c>
      <c r="Q1732" s="33">
        <f>SUM($O$12:O1732)</f>
        <v>1648.0579123792613</v>
      </c>
      <c r="R1732" s="33">
        <f t="shared" si="213"/>
        <v>1483.2521211413352</v>
      </c>
      <c r="S1732" s="33">
        <f t="shared" si="213"/>
        <v>1334.9269090272016</v>
      </c>
      <c r="T1732" s="33">
        <f t="shared" si="208"/>
        <v>8364.1386714505406</v>
      </c>
    </row>
    <row r="1733" spans="3:20" x14ac:dyDescent="0.3">
      <c r="C1733" s="31" t="s">
        <v>24</v>
      </c>
      <c r="D1733" s="31">
        <v>1721</v>
      </c>
      <c r="E1733" s="31">
        <v>244</v>
      </c>
      <c r="F1733" s="32">
        <v>130.6</v>
      </c>
      <c r="G1733" s="33">
        <f t="shared" si="214"/>
        <v>0.12500000000000078</v>
      </c>
      <c r="H1733" s="33">
        <f t="shared" si="215"/>
        <v>-3.4722222222222224E-2</v>
      </c>
      <c r="I1733" s="33">
        <f t="shared" si="209"/>
        <v>36.277777777777779</v>
      </c>
      <c r="J1733" s="33">
        <f>'Data (2)'!$I$4*G1733</f>
        <v>132.50000000000082</v>
      </c>
      <c r="K1733" s="33">
        <f>('Data (2)'!$E$4*1.225*I1733^2)/2</f>
        <v>545.40077966067372</v>
      </c>
      <c r="L1733" s="33">
        <f>J1733+K1733+'Data (2)'!$G$4</f>
        <v>813.08257966067458</v>
      </c>
      <c r="M1733" s="33">
        <f t="shared" si="210"/>
        <v>29.496829139912251</v>
      </c>
      <c r="N1733" s="33">
        <f t="shared" si="211"/>
        <v>29.496829139912251</v>
      </c>
      <c r="O1733" s="34">
        <f t="shared" si="212"/>
        <v>0</v>
      </c>
      <c r="P1733" s="33">
        <f>SUM($N$12:N1733)</f>
        <v>9728.5624096176543</v>
      </c>
      <c r="Q1733" s="33">
        <f>SUM($O$12:O1733)</f>
        <v>1648.0579123792613</v>
      </c>
      <c r="R1733" s="33">
        <f t="shared" si="213"/>
        <v>1483.2521211413352</v>
      </c>
      <c r="S1733" s="33">
        <f t="shared" si="213"/>
        <v>1334.9269090272016</v>
      </c>
      <c r="T1733" s="33">
        <f t="shared" si="208"/>
        <v>8393.6355005904534</v>
      </c>
    </row>
    <row r="1734" spans="3:20" x14ac:dyDescent="0.3">
      <c r="C1734" s="31" t="s">
        <v>24</v>
      </c>
      <c r="D1734" s="31">
        <v>1722</v>
      </c>
      <c r="E1734" s="31">
        <v>245</v>
      </c>
      <c r="F1734" s="32">
        <v>131</v>
      </c>
      <c r="G1734" s="33">
        <f t="shared" si="214"/>
        <v>8.3333333333332538E-2</v>
      </c>
      <c r="H1734" s="33">
        <f t="shared" si="215"/>
        <v>-4.1666666666666269E-2</v>
      </c>
      <c r="I1734" s="33">
        <f t="shared" si="209"/>
        <v>36.388888888888886</v>
      </c>
      <c r="J1734" s="33">
        <f>'Data (2)'!$I$4*G1734</f>
        <v>88.33333333333249</v>
      </c>
      <c r="K1734" s="33">
        <f>('Data (2)'!$E$4*1.225*I1734^2)/2</f>
        <v>548.74678886684023</v>
      </c>
      <c r="L1734" s="33">
        <f>J1734+K1734+'Data (2)'!$G$4</f>
        <v>772.26192220017265</v>
      </c>
      <c r="M1734" s="33">
        <f t="shared" si="210"/>
        <v>28.101753280061835</v>
      </c>
      <c r="N1734" s="33">
        <f t="shared" si="211"/>
        <v>28.101753280061835</v>
      </c>
      <c r="O1734" s="34">
        <f t="shared" si="212"/>
        <v>0</v>
      </c>
      <c r="P1734" s="33">
        <f>SUM($N$12:N1734)</f>
        <v>9756.6641628977159</v>
      </c>
      <c r="Q1734" s="33">
        <f>SUM($O$12:O1734)</f>
        <v>1648.0579123792613</v>
      </c>
      <c r="R1734" s="33">
        <f t="shared" si="213"/>
        <v>1483.2521211413352</v>
      </c>
      <c r="S1734" s="33">
        <f t="shared" si="213"/>
        <v>1334.9269090272016</v>
      </c>
      <c r="T1734" s="33">
        <f t="shared" si="208"/>
        <v>8421.7372538705149</v>
      </c>
    </row>
    <row r="1735" spans="3:20" x14ac:dyDescent="0.3">
      <c r="C1735" s="31" t="s">
        <v>24</v>
      </c>
      <c r="D1735" s="31">
        <v>1723</v>
      </c>
      <c r="E1735" s="31">
        <v>246</v>
      </c>
      <c r="F1735" s="32">
        <v>131.19999999999999</v>
      </c>
      <c r="G1735" s="33">
        <f t="shared" si="214"/>
        <v>4.1666666666668246E-2</v>
      </c>
      <c r="H1735" s="33">
        <f t="shared" si="215"/>
        <v>-4.1666666666666269E-2</v>
      </c>
      <c r="I1735" s="33">
        <f t="shared" si="209"/>
        <v>36.444444444444443</v>
      </c>
      <c r="J1735" s="33">
        <f>'Data (2)'!$I$4*G1735</f>
        <v>44.166666666668341</v>
      </c>
      <c r="K1735" s="33">
        <f>('Data (2)'!$E$4*1.225*I1735^2)/2</f>
        <v>550.4236306364445</v>
      </c>
      <c r="L1735" s="33">
        <f>J1735+K1735+'Data (2)'!$G$4</f>
        <v>729.77209730311279</v>
      </c>
      <c r="M1735" s="33">
        <f t="shared" si="210"/>
        <v>26.596138657268998</v>
      </c>
      <c r="N1735" s="33">
        <f t="shared" si="211"/>
        <v>26.596138657268998</v>
      </c>
      <c r="O1735" s="34">
        <f t="shared" si="212"/>
        <v>0</v>
      </c>
      <c r="P1735" s="33">
        <f>SUM($N$12:N1735)</f>
        <v>9783.2603015549848</v>
      </c>
      <c r="Q1735" s="33">
        <f>SUM($O$12:O1735)</f>
        <v>1648.0579123792613</v>
      </c>
      <c r="R1735" s="33">
        <f t="shared" si="213"/>
        <v>1483.2521211413352</v>
      </c>
      <c r="S1735" s="33">
        <f t="shared" si="213"/>
        <v>1334.9269090272016</v>
      </c>
      <c r="T1735" s="33">
        <f t="shared" si="208"/>
        <v>8448.3333925277839</v>
      </c>
    </row>
    <row r="1736" spans="3:20" x14ac:dyDescent="0.3">
      <c r="C1736" s="31" t="s">
        <v>24</v>
      </c>
      <c r="D1736" s="31">
        <v>1724</v>
      </c>
      <c r="E1736" s="31">
        <v>247</v>
      </c>
      <c r="F1736" s="32">
        <v>131.30000000000001</v>
      </c>
      <c r="G1736" s="33">
        <f t="shared" si="214"/>
        <v>0</v>
      </c>
      <c r="H1736" s="33">
        <f t="shared" si="215"/>
        <v>-6.2500000000002373E-2</v>
      </c>
      <c r="I1736" s="33">
        <f t="shared" si="209"/>
        <v>36.472222222222221</v>
      </c>
      <c r="J1736" s="33">
        <f>'Data (2)'!$I$4*G1736</f>
        <v>0</v>
      </c>
      <c r="K1736" s="33">
        <f>('Data (2)'!$E$4*1.225*I1736^2)/2</f>
        <v>551.26301081287681</v>
      </c>
      <c r="L1736" s="33">
        <f>J1736+K1736+'Data (2)'!$G$4</f>
        <v>686.44481081287677</v>
      </c>
      <c r="M1736" s="33">
        <f t="shared" si="210"/>
        <v>25.036167683258533</v>
      </c>
      <c r="N1736" s="33">
        <f t="shared" si="211"/>
        <v>25.036167683258533</v>
      </c>
      <c r="O1736" s="34">
        <f t="shared" si="212"/>
        <v>0</v>
      </c>
      <c r="P1736" s="33">
        <f>SUM($N$12:N1736)</f>
        <v>9808.2964692382429</v>
      </c>
      <c r="Q1736" s="33">
        <f>SUM($O$12:O1736)</f>
        <v>1648.0579123792613</v>
      </c>
      <c r="R1736" s="33">
        <f t="shared" si="213"/>
        <v>1483.2521211413352</v>
      </c>
      <c r="S1736" s="33">
        <f t="shared" si="213"/>
        <v>1334.9269090272016</v>
      </c>
      <c r="T1736" s="33">
        <f t="shared" si="208"/>
        <v>8473.369560211042</v>
      </c>
    </row>
    <row r="1737" spans="3:20" x14ac:dyDescent="0.3">
      <c r="C1737" s="31" t="s">
        <v>24</v>
      </c>
      <c r="D1737" s="31">
        <v>1725</v>
      </c>
      <c r="E1737" s="31">
        <v>248</v>
      </c>
      <c r="F1737" s="32">
        <v>131.19999999999999</v>
      </c>
      <c r="G1737" s="33">
        <f t="shared" si="214"/>
        <v>-8.3333333333336493E-2</v>
      </c>
      <c r="H1737" s="33">
        <f t="shared" si="215"/>
        <v>-9.7222222222220642E-2</v>
      </c>
      <c r="I1737" s="33">
        <f t="shared" si="209"/>
        <v>36.444444444444443</v>
      </c>
      <c r="J1737" s="33">
        <f>'Data (2)'!$I$4*G1737</f>
        <v>-88.333333333336682</v>
      </c>
      <c r="K1737" s="33">
        <f>('Data (2)'!$E$4*1.225*I1737^2)/2</f>
        <v>550.4236306364445</v>
      </c>
      <c r="L1737" s="33">
        <f>J1737+K1737+'Data (2)'!$G$4</f>
        <v>597.27209730310778</v>
      </c>
      <c r="M1737" s="33">
        <f t="shared" si="210"/>
        <v>21.767249768379926</v>
      </c>
      <c r="N1737" s="33">
        <f t="shared" si="211"/>
        <v>21.767249768379926</v>
      </c>
      <c r="O1737" s="34">
        <f t="shared" si="212"/>
        <v>0</v>
      </c>
      <c r="P1737" s="33">
        <f>SUM($N$12:N1737)</f>
        <v>9830.0637190066227</v>
      </c>
      <c r="Q1737" s="33">
        <f>SUM($O$12:O1737)</f>
        <v>1648.0579123792613</v>
      </c>
      <c r="R1737" s="33">
        <f t="shared" si="213"/>
        <v>1483.2521211413352</v>
      </c>
      <c r="S1737" s="33">
        <f t="shared" si="213"/>
        <v>1334.9269090272016</v>
      </c>
      <c r="T1737" s="33">
        <f t="shared" si="208"/>
        <v>8495.1368099794217</v>
      </c>
    </row>
    <row r="1738" spans="3:20" x14ac:dyDescent="0.3">
      <c r="C1738" s="31" t="s">
        <v>24</v>
      </c>
      <c r="D1738" s="31">
        <v>1726</v>
      </c>
      <c r="E1738" s="31">
        <v>249</v>
      </c>
      <c r="F1738" s="32">
        <v>130.69999999999999</v>
      </c>
      <c r="G1738" s="33">
        <f t="shared" si="214"/>
        <v>-0.19444444444444128</v>
      </c>
      <c r="H1738" s="33">
        <f t="shared" si="215"/>
        <v>-0.1180555555555528</v>
      </c>
      <c r="I1738" s="33">
        <f t="shared" si="209"/>
        <v>36.30555555555555</v>
      </c>
      <c r="J1738" s="33">
        <f>'Data (2)'!$I$4*G1738</f>
        <v>-206.11111111110776</v>
      </c>
      <c r="K1738" s="33">
        <f>('Data (2)'!$E$4*1.225*I1738^2)/2</f>
        <v>546.23632267058497</v>
      </c>
      <c r="L1738" s="33">
        <f>J1738+K1738+'Data (2)'!$G$4</f>
        <v>475.30701155947719</v>
      </c>
      <c r="M1738" s="33">
        <f t="shared" si="210"/>
        <v>17.256285114117684</v>
      </c>
      <c r="N1738" s="33">
        <f t="shared" si="211"/>
        <v>17.256285114117684</v>
      </c>
      <c r="O1738" s="34">
        <f t="shared" si="212"/>
        <v>0</v>
      </c>
      <c r="P1738" s="33">
        <f>SUM($N$12:N1738)</f>
        <v>9847.3200041207401</v>
      </c>
      <c r="Q1738" s="33">
        <f>SUM($O$12:O1738)</f>
        <v>1648.0579123792613</v>
      </c>
      <c r="R1738" s="33">
        <f t="shared" si="213"/>
        <v>1483.2521211413352</v>
      </c>
      <c r="S1738" s="33">
        <f t="shared" si="213"/>
        <v>1334.9269090272016</v>
      </c>
      <c r="T1738" s="33">
        <f t="shared" si="208"/>
        <v>8512.3930950935392</v>
      </c>
    </row>
    <row r="1739" spans="3:20" x14ac:dyDescent="0.3">
      <c r="C1739" s="31" t="s">
        <v>24</v>
      </c>
      <c r="D1739" s="31">
        <v>1727</v>
      </c>
      <c r="E1739" s="31">
        <v>250</v>
      </c>
      <c r="F1739" s="32">
        <v>129.80000000000001</v>
      </c>
      <c r="G1739" s="33">
        <f t="shared" si="214"/>
        <v>-0.31944444444444209</v>
      </c>
      <c r="H1739" s="33">
        <f t="shared" si="215"/>
        <v>-0.13194444444444681</v>
      </c>
      <c r="I1739" s="33">
        <f t="shared" si="209"/>
        <v>36.055555555555557</v>
      </c>
      <c r="J1739" s="33">
        <f>'Data (2)'!$I$4*G1739</f>
        <v>-338.61111111110864</v>
      </c>
      <c r="K1739" s="33">
        <f>('Data (2)'!$E$4*1.225*I1739^2)/2</f>
        <v>538.73945858050695</v>
      </c>
      <c r="L1739" s="33">
        <f>J1739+K1739+'Data (2)'!$G$4</f>
        <v>335.31014746939832</v>
      </c>
      <c r="M1739" s="33">
        <f t="shared" si="210"/>
        <v>12.089793650424417</v>
      </c>
      <c r="N1739" s="33">
        <f t="shared" si="211"/>
        <v>12.089793650424417</v>
      </c>
      <c r="O1739" s="34">
        <f t="shared" si="212"/>
        <v>0</v>
      </c>
      <c r="P1739" s="33">
        <f>SUM($N$12:N1739)</f>
        <v>9859.4097977711644</v>
      </c>
      <c r="Q1739" s="33">
        <f>SUM($O$12:O1739)</f>
        <v>1648.0579123792613</v>
      </c>
      <c r="R1739" s="33">
        <f t="shared" si="213"/>
        <v>1483.2521211413352</v>
      </c>
      <c r="S1739" s="33">
        <f t="shared" si="213"/>
        <v>1334.9269090272016</v>
      </c>
      <c r="T1739" s="33">
        <f t="shared" si="208"/>
        <v>8524.4828887439635</v>
      </c>
    </row>
    <row r="1740" spans="3:20" x14ac:dyDescent="0.3">
      <c r="C1740" s="31" t="s">
        <v>24</v>
      </c>
      <c r="D1740" s="31">
        <v>1728</v>
      </c>
      <c r="E1740" s="31">
        <v>251</v>
      </c>
      <c r="F1740" s="32">
        <v>128.4</v>
      </c>
      <c r="G1740" s="33">
        <f t="shared" si="214"/>
        <v>-0.45833333333333492</v>
      </c>
      <c r="H1740" s="33">
        <f t="shared" si="215"/>
        <v>-0.13888888888889084</v>
      </c>
      <c r="I1740" s="33">
        <f t="shared" si="209"/>
        <v>35.666666666666664</v>
      </c>
      <c r="J1740" s="33">
        <f>'Data (2)'!$I$4*G1740</f>
        <v>-485.83333333333502</v>
      </c>
      <c r="K1740" s="33">
        <f>('Data (2)'!$E$4*1.225*I1740^2)/2</f>
        <v>527.18063396424998</v>
      </c>
      <c r="L1740" s="33">
        <f>J1740+K1740+'Data (2)'!$G$4</f>
        <v>176.52910063091497</v>
      </c>
      <c r="M1740" s="33">
        <f t="shared" si="210"/>
        <v>6.2962045891692995</v>
      </c>
      <c r="N1740" s="33">
        <f t="shared" si="211"/>
        <v>6.2962045891692995</v>
      </c>
      <c r="O1740" s="34">
        <f t="shared" si="212"/>
        <v>0</v>
      </c>
      <c r="P1740" s="33">
        <f>SUM($N$12:N1740)</f>
        <v>9865.7060023603335</v>
      </c>
      <c r="Q1740" s="33">
        <f>SUM($O$12:O1740)</f>
        <v>1648.0579123792613</v>
      </c>
      <c r="R1740" s="33">
        <f t="shared" si="213"/>
        <v>1483.2521211413352</v>
      </c>
      <c r="S1740" s="33">
        <f t="shared" si="213"/>
        <v>1334.9269090272016</v>
      </c>
      <c r="T1740" s="33">
        <f t="shared" ref="T1740:T1803" si="216">P1740-S1740</f>
        <v>8530.7790933331326</v>
      </c>
    </row>
    <row r="1741" spans="3:20" x14ac:dyDescent="0.3">
      <c r="C1741" s="31" t="s">
        <v>24</v>
      </c>
      <c r="D1741" s="31">
        <v>1729</v>
      </c>
      <c r="E1741" s="31">
        <v>252</v>
      </c>
      <c r="F1741" s="32">
        <v>126.5</v>
      </c>
      <c r="G1741" s="33">
        <f t="shared" si="214"/>
        <v>-0.59722222222222376</v>
      </c>
      <c r="H1741" s="33">
        <f t="shared" si="215"/>
        <v>-0.11111111111111072</v>
      </c>
      <c r="I1741" s="33">
        <f t="shared" ref="I1741:I1804" si="217">F1741/3.6</f>
        <v>35.138888888888886</v>
      </c>
      <c r="J1741" s="33">
        <f>'Data (2)'!$I$4*G1741</f>
        <v>-633.05555555555713</v>
      </c>
      <c r="K1741" s="33">
        <f>('Data (2)'!$E$4*1.225*I1741^2)/2</f>
        <v>511.69414965004336</v>
      </c>
      <c r="L1741" s="33">
        <f>J1741+K1741+'Data (2)'!$G$4</f>
        <v>13.820394094486232</v>
      </c>
      <c r="M1741" s="33">
        <f t="shared" ref="M1741:M1804" si="218">(I1741*L1741)/1000</f>
        <v>0.48563329248680787</v>
      </c>
      <c r="N1741" s="33">
        <f t="shared" ref="N1741:N1804" si="219">IF(M1741&gt;0, M1741, 0)</f>
        <v>0.48563329248680787</v>
      </c>
      <c r="O1741" s="34">
        <f t="shared" ref="O1741:O1804" si="220">ABS(IF(((I1741*L1741)/1000)&lt;0, ((I1741*L1741)/1000), 0))</f>
        <v>0</v>
      </c>
      <c r="P1741" s="33">
        <f>SUM($N$12:N1741)</f>
        <v>9866.19163565282</v>
      </c>
      <c r="Q1741" s="33">
        <f>SUM($O$12:O1741)</f>
        <v>1648.0579123792613</v>
      </c>
      <c r="R1741" s="33">
        <f t="shared" ref="R1741:S1804" si="221">Q1741*($E$8/100)</f>
        <v>1483.2521211413352</v>
      </c>
      <c r="S1741" s="33">
        <f t="shared" si="221"/>
        <v>1334.9269090272016</v>
      </c>
      <c r="T1741" s="33">
        <f t="shared" si="216"/>
        <v>8531.264726625619</v>
      </c>
    </row>
    <row r="1742" spans="3:20" x14ac:dyDescent="0.3">
      <c r="C1742" s="31" t="s">
        <v>24</v>
      </c>
      <c r="D1742" s="31">
        <v>1730</v>
      </c>
      <c r="E1742" s="31">
        <v>253</v>
      </c>
      <c r="F1742" s="32">
        <v>124.1</v>
      </c>
      <c r="G1742" s="33">
        <f t="shared" ref="G1742:G1805" si="222">($F1743-$F1741)/2/3.6</f>
        <v>-0.68055555555555636</v>
      </c>
      <c r="H1742" s="33">
        <f t="shared" ref="H1742:H1805" si="223">($G1743-$G1741)/2</f>
        <v>-5.5555555555554359E-2</v>
      </c>
      <c r="I1742" s="33">
        <f t="shared" si="217"/>
        <v>34.472222222222221</v>
      </c>
      <c r="J1742" s="33">
        <f>'Data (2)'!$I$4*G1742</f>
        <v>-721.38888888888971</v>
      </c>
      <c r="K1742" s="33">
        <f>('Data (2)'!$E$4*1.225*I1742^2)/2</f>
        <v>492.46227104762676</v>
      </c>
      <c r="L1742" s="33">
        <f>J1742+K1742+'Data (2)'!$G$4</f>
        <v>-93.744817841262943</v>
      </c>
      <c r="M1742" s="33">
        <f t="shared" si="218"/>
        <v>-3.2315921928057589</v>
      </c>
      <c r="N1742" s="33">
        <f t="shared" si="219"/>
        <v>0</v>
      </c>
      <c r="O1742" s="34">
        <f t="shared" si="220"/>
        <v>3.2315921928057589</v>
      </c>
      <c r="P1742" s="33">
        <f>SUM($N$12:N1742)</f>
        <v>9866.19163565282</v>
      </c>
      <c r="Q1742" s="33">
        <f>SUM($O$12:O1742)</f>
        <v>1651.289504572067</v>
      </c>
      <c r="R1742" s="33">
        <f t="shared" si="221"/>
        <v>1486.1605541148604</v>
      </c>
      <c r="S1742" s="33">
        <f t="shared" si="221"/>
        <v>1337.5444987033743</v>
      </c>
      <c r="T1742" s="33">
        <f t="shared" si="216"/>
        <v>8528.6471369494466</v>
      </c>
    </row>
    <row r="1743" spans="3:20" x14ac:dyDescent="0.3">
      <c r="C1743" s="31" t="s">
        <v>24</v>
      </c>
      <c r="D1743" s="31">
        <v>1731</v>
      </c>
      <c r="E1743" s="31">
        <v>254</v>
      </c>
      <c r="F1743" s="32">
        <v>121.6</v>
      </c>
      <c r="G1743" s="33">
        <f t="shared" si="222"/>
        <v>-0.70833333333333248</v>
      </c>
      <c r="H1743" s="33">
        <f t="shared" si="223"/>
        <v>-1.3888888888888062E-2</v>
      </c>
      <c r="I1743" s="33">
        <f t="shared" si="217"/>
        <v>33.777777777777779</v>
      </c>
      <c r="J1743" s="33">
        <f>'Data (2)'!$I$4*G1743</f>
        <v>-750.83333333333246</v>
      </c>
      <c r="K1743" s="33">
        <f>('Data (2)'!$E$4*1.225*I1743^2)/2</f>
        <v>472.82077491911116</v>
      </c>
      <c r="L1743" s="33">
        <f>J1743+K1743+'Data (2)'!$G$4</f>
        <v>-142.83075841422129</v>
      </c>
      <c r="M1743" s="33">
        <f t="shared" si="218"/>
        <v>-4.8245056175470307</v>
      </c>
      <c r="N1743" s="33">
        <f t="shared" si="219"/>
        <v>0</v>
      </c>
      <c r="O1743" s="34">
        <f t="shared" si="220"/>
        <v>4.8245056175470307</v>
      </c>
      <c r="P1743" s="33">
        <f>SUM($N$12:N1743)</f>
        <v>9866.19163565282</v>
      </c>
      <c r="Q1743" s="33">
        <f>SUM($O$12:O1743)</f>
        <v>1656.114010189614</v>
      </c>
      <c r="R1743" s="33">
        <f t="shared" si="221"/>
        <v>1490.5026091706527</v>
      </c>
      <c r="S1743" s="33">
        <f t="shared" si="221"/>
        <v>1341.4523482535874</v>
      </c>
      <c r="T1743" s="33">
        <f t="shared" si="216"/>
        <v>8524.7392873992321</v>
      </c>
    </row>
    <row r="1744" spans="3:20" x14ac:dyDescent="0.3">
      <c r="C1744" s="31" t="s">
        <v>24</v>
      </c>
      <c r="D1744" s="31">
        <v>1732</v>
      </c>
      <c r="E1744" s="31">
        <v>255</v>
      </c>
      <c r="F1744" s="32">
        <v>119</v>
      </c>
      <c r="G1744" s="33">
        <f t="shared" si="222"/>
        <v>-0.70833333333333248</v>
      </c>
      <c r="H1744" s="33">
        <f t="shared" si="223"/>
        <v>1.3888888888888062E-2</v>
      </c>
      <c r="I1744" s="33">
        <f t="shared" si="217"/>
        <v>33.055555555555557</v>
      </c>
      <c r="J1744" s="33">
        <f>'Data (2)'!$I$4*G1744</f>
        <v>-750.83333333333246</v>
      </c>
      <c r="K1744" s="33">
        <f>('Data (2)'!$E$4*1.225*I1744^2)/2</f>
        <v>452.81762584600705</v>
      </c>
      <c r="L1744" s="33">
        <f>J1744+K1744+'Data (2)'!$G$4</f>
        <v>-162.8339074873254</v>
      </c>
      <c r="M1744" s="33">
        <f t="shared" si="218"/>
        <v>-5.3825652752754785</v>
      </c>
      <c r="N1744" s="33">
        <f t="shared" si="219"/>
        <v>0</v>
      </c>
      <c r="O1744" s="34">
        <f t="shared" si="220"/>
        <v>5.3825652752754785</v>
      </c>
      <c r="P1744" s="33">
        <f>SUM($N$12:N1744)</f>
        <v>9866.19163565282</v>
      </c>
      <c r="Q1744" s="33">
        <f>SUM($O$12:O1744)</f>
        <v>1661.4965754648895</v>
      </c>
      <c r="R1744" s="33">
        <f t="shared" si="221"/>
        <v>1495.3469179184005</v>
      </c>
      <c r="S1744" s="33">
        <f t="shared" si="221"/>
        <v>1345.8122261265605</v>
      </c>
      <c r="T1744" s="33">
        <f t="shared" si="216"/>
        <v>8520.3794095262601</v>
      </c>
    </row>
    <row r="1745" spans="3:20" x14ac:dyDescent="0.3">
      <c r="C1745" s="31" t="s">
        <v>24</v>
      </c>
      <c r="D1745" s="31">
        <v>1733</v>
      </c>
      <c r="E1745" s="31">
        <v>256</v>
      </c>
      <c r="F1745" s="32">
        <v>116.5</v>
      </c>
      <c r="G1745" s="33">
        <f t="shared" si="222"/>
        <v>-0.68055555555555636</v>
      </c>
      <c r="H1745" s="33">
        <f t="shared" si="223"/>
        <v>2.7777777777777179E-2</v>
      </c>
      <c r="I1745" s="33">
        <f t="shared" si="217"/>
        <v>32.361111111111107</v>
      </c>
      <c r="J1745" s="33">
        <f>'Data (2)'!$I$4*G1745</f>
        <v>-721.38888888888971</v>
      </c>
      <c r="K1745" s="33">
        <f>('Data (2)'!$E$4*1.225*I1745^2)/2</f>
        <v>433.99152760316832</v>
      </c>
      <c r="L1745" s="33">
        <f>J1745+K1745+'Data (2)'!$G$4</f>
        <v>-152.21556128572138</v>
      </c>
      <c r="M1745" s="33">
        <f t="shared" si="218"/>
        <v>-4.9258646916073721</v>
      </c>
      <c r="N1745" s="33">
        <f t="shared" si="219"/>
        <v>0</v>
      </c>
      <c r="O1745" s="34">
        <f t="shared" si="220"/>
        <v>4.9258646916073721</v>
      </c>
      <c r="P1745" s="33">
        <f>SUM($N$12:N1745)</f>
        <v>9866.19163565282</v>
      </c>
      <c r="Q1745" s="33">
        <f>SUM($O$12:O1745)</f>
        <v>1666.4224401564968</v>
      </c>
      <c r="R1745" s="33">
        <f t="shared" si="221"/>
        <v>1499.7801961408472</v>
      </c>
      <c r="S1745" s="33">
        <f t="shared" si="221"/>
        <v>1349.8021765267627</v>
      </c>
      <c r="T1745" s="33">
        <f t="shared" si="216"/>
        <v>8516.3894591260578</v>
      </c>
    </row>
    <row r="1746" spans="3:20" x14ac:dyDescent="0.3">
      <c r="C1746" s="31" t="s">
        <v>24</v>
      </c>
      <c r="D1746" s="31">
        <v>1734</v>
      </c>
      <c r="E1746" s="31">
        <v>257</v>
      </c>
      <c r="F1746" s="32">
        <v>114.1</v>
      </c>
      <c r="G1746" s="33">
        <f t="shared" si="222"/>
        <v>-0.65277777777777812</v>
      </c>
      <c r="H1746" s="33">
        <f t="shared" si="223"/>
        <v>2.0833333333334147E-2</v>
      </c>
      <c r="I1746" s="33">
        <f t="shared" si="217"/>
        <v>31.694444444444443</v>
      </c>
      <c r="J1746" s="33">
        <f>'Data (2)'!$I$4*G1746</f>
        <v>-691.9444444444448</v>
      </c>
      <c r="K1746" s="33">
        <f>('Data (2)'!$E$4*1.225*I1746^2)/2</f>
        <v>416.29451560908507</v>
      </c>
      <c r="L1746" s="33">
        <f>J1746+K1746+'Data (2)'!$G$4</f>
        <v>-140.46812883535972</v>
      </c>
      <c r="M1746" s="33">
        <f t="shared" si="218"/>
        <v>-4.4520593055873734</v>
      </c>
      <c r="N1746" s="33">
        <f t="shared" si="219"/>
        <v>0</v>
      </c>
      <c r="O1746" s="34">
        <f t="shared" si="220"/>
        <v>4.4520593055873734</v>
      </c>
      <c r="P1746" s="33">
        <f>SUM($N$12:N1746)</f>
        <v>9866.19163565282</v>
      </c>
      <c r="Q1746" s="33">
        <f>SUM($O$12:O1746)</f>
        <v>1670.8744994620843</v>
      </c>
      <c r="R1746" s="33">
        <f t="shared" si="221"/>
        <v>1503.7870495158759</v>
      </c>
      <c r="S1746" s="33">
        <f t="shared" si="221"/>
        <v>1353.4083445642884</v>
      </c>
      <c r="T1746" s="33">
        <f t="shared" si="216"/>
        <v>8512.7832910885318</v>
      </c>
    </row>
    <row r="1747" spans="3:20" x14ac:dyDescent="0.3">
      <c r="C1747" s="31" t="s">
        <v>24</v>
      </c>
      <c r="D1747" s="31">
        <v>1735</v>
      </c>
      <c r="E1747" s="31">
        <v>258</v>
      </c>
      <c r="F1747" s="32">
        <v>111.8</v>
      </c>
      <c r="G1747" s="33">
        <f t="shared" si="222"/>
        <v>-0.63888888888888806</v>
      </c>
      <c r="H1747" s="33">
        <f t="shared" si="223"/>
        <v>0</v>
      </c>
      <c r="I1747" s="33">
        <f t="shared" si="217"/>
        <v>31.055555555555554</v>
      </c>
      <c r="J1747" s="33">
        <f>'Data (2)'!$I$4*G1747</f>
        <v>-677.22222222222138</v>
      </c>
      <c r="K1747" s="33">
        <f>('Data (2)'!$E$4*1.225*I1747^2)/2</f>
        <v>399.68054386550693</v>
      </c>
      <c r="L1747" s="33">
        <f>J1747+K1747+'Data (2)'!$G$4</f>
        <v>-142.35987835671443</v>
      </c>
      <c r="M1747" s="33">
        <f t="shared" si="218"/>
        <v>-4.4210651111890753</v>
      </c>
      <c r="N1747" s="33">
        <f t="shared" si="219"/>
        <v>0</v>
      </c>
      <c r="O1747" s="34">
        <f t="shared" si="220"/>
        <v>4.4210651111890753</v>
      </c>
      <c r="P1747" s="33">
        <f>SUM($N$12:N1747)</f>
        <v>9866.19163565282</v>
      </c>
      <c r="Q1747" s="33">
        <f>SUM($O$12:O1747)</f>
        <v>1675.2955645732734</v>
      </c>
      <c r="R1747" s="33">
        <f t="shared" si="221"/>
        <v>1507.7660081159461</v>
      </c>
      <c r="S1747" s="33">
        <f t="shared" si="221"/>
        <v>1356.9894073043515</v>
      </c>
      <c r="T1747" s="33">
        <f t="shared" si="216"/>
        <v>8509.2022283484694</v>
      </c>
    </row>
    <row r="1748" spans="3:20" x14ac:dyDescent="0.3">
      <c r="C1748" s="31" t="s">
        <v>24</v>
      </c>
      <c r="D1748" s="31">
        <v>1736</v>
      </c>
      <c r="E1748" s="31">
        <v>259</v>
      </c>
      <c r="F1748" s="32">
        <v>109.5</v>
      </c>
      <c r="G1748" s="33">
        <f t="shared" si="222"/>
        <v>-0.65277777777777812</v>
      </c>
      <c r="H1748" s="33">
        <f t="shared" si="223"/>
        <v>-6.9444444444450304E-3</v>
      </c>
      <c r="I1748" s="33">
        <f t="shared" si="217"/>
        <v>30.416666666666664</v>
      </c>
      <c r="J1748" s="33">
        <f>'Data (2)'!$I$4*G1748</f>
        <v>-691.9444444444448</v>
      </c>
      <c r="K1748" s="33">
        <f>('Data (2)'!$E$4*1.225*I1748^2)/2</f>
        <v>383.40488230351559</v>
      </c>
      <c r="L1748" s="33">
        <f>J1748+K1748+'Data (2)'!$G$4</f>
        <v>-173.3577621409292</v>
      </c>
      <c r="M1748" s="33">
        <f t="shared" si="218"/>
        <v>-5.2729652651199297</v>
      </c>
      <c r="N1748" s="33">
        <f t="shared" si="219"/>
        <v>0</v>
      </c>
      <c r="O1748" s="34">
        <f t="shared" si="220"/>
        <v>5.2729652651199297</v>
      </c>
      <c r="P1748" s="33">
        <f>SUM($N$12:N1748)</f>
        <v>9866.19163565282</v>
      </c>
      <c r="Q1748" s="33">
        <f>SUM($O$12:O1748)</f>
        <v>1680.5685298383933</v>
      </c>
      <c r="R1748" s="33">
        <f t="shared" si="221"/>
        <v>1512.511676854554</v>
      </c>
      <c r="S1748" s="33">
        <f t="shared" si="221"/>
        <v>1361.2605091690987</v>
      </c>
      <c r="T1748" s="33">
        <f t="shared" si="216"/>
        <v>8504.9311264837215</v>
      </c>
    </row>
    <row r="1749" spans="3:20" x14ac:dyDescent="0.3">
      <c r="C1749" s="31" t="s">
        <v>24</v>
      </c>
      <c r="D1749" s="31">
        <v>1737</v>
      </c>
      <c r="E1749" s="31">
        <v>260</v>
      </c>
      <c r="F1749" s="32">
        <v>107.1</v>
      </c>
      <c r="G1749" s="33">
        <f t="shared" si="222"/>
        <v>-0.65277777777777812</v>
      </c>
      <c r="H1749" s="33">
        <f t="shared" si="223"/>
        <v>6.9444444444450304E-3</v>
      </c>
      <c r="I1749" s="33">
        <f t="shared" si="217"/>
        <v>29.749999999999996</v>
      </c>
      <c r="J1749" s="33">
        <f>'Data (2)'!$I$4*G1749</f>
        <v>-691.9444444444448</v>
      </c>
      <c r="K1749" s="33">
        <f>('Data (2)'!$E$4*1.225*I1749^2)/2</f>
        <v>366.78227693526554</v>
      </c>
      <c r="L1749" s="33">
        <f>J1749+K1749+'Data (2)'!$G$4</f>
        <v>-189.98036750917925</v>
      </c>
      <c r="M1749" s="33">
        <f t="shared" si="218"/>
        <v>-5.6519159333980813</v>
      </c>
      <c r="N1749" s="33">
        <f t="shared" si="219"/>
        <v>0</v>
      </c>
      <c r="O1749" s="34">
        <f t="shared" si="220"/>
        <v>5.6519159333980813</v>
      </c>
      <c r="P1749" s="33">
        <f>SUM($N$12:N1749)</f>
        <v>9866.19163565282</v>
      </c>
      <c r="Q1749" s="33">
        <f>SUM($O$12:O1749)</f>
        <v>1686.2204457717914</v>
      </c>
      <c r="R1749" s="33">
        <f t="shared" si="221"/>
        <v>1517.5984011946123</v>
      </c>
      <c r="S1749" s="33">
        <f t="shared" si="221"/>
        <v>1365.8385610751511</v>
      </c>
      <c r="T1749" s="33">
        <f t="shared" si="216"/>
        <v>8500.3530745776698</v>
      </c>
    </row>
    <row r="1750" spans="3:20" x14ac:dyDescent="0.3">
      <c r="C1750" s="31" t="s">
        <v>24</v>
      </c>
      <c r="D1750" s="31">
        <v>1738</v>
      </c>
      <c r="E1750" s="31">
        <v>261</v>
      </c>
      <c r="F1750" s="32">
        <v>104.8</v>
      </c>
      <c r="G1750" s="33">
        <f t="shared" si="222"/>
        <v>-0.63888888888888806</v>
      </c>
      <c r="H1750" s="33">
        <f t="shared" si="223"/>
        <v>2.0833333333334092E-2</v>
      </c>
      <c r="I1750" s="33">
        <f t="shared" si="217"/>
        <v>29.111111111111111</v>
      </c>
      <c r="J1750" s="33">
        <f>'Data (2)'!$I$4*G1750</f>
        <v>-677.22222222222138</v>
      </c>
      <c r="K1750" s="33">
        <f>('Data (2)'!$E$4*1.225*I1750^2)/2</f>
        <v>351.19794487477782</v>
      </c>
      <c r="L1750" s="33">
        <f>J1750+K1750+'Data (2)'!$G$4</f>
        <v>-190.84247734744355</v>
      </c>
      <c r="M1750" s="33">
        <f t="shared" si="218"/>
        <v>-5.5556365627811344</v>
      </c>
      <c r="N1750" s="33">
        <f t="shared" si="219"/>
        <v>0</v>
      </c>
      <c r="O1750" s="34">
        <f t="shared" si="220"/>
        <v>5.5556365627811344</v>
      </c>
      <c r="P1750" s="33">
        <f>SUM($N$12:N1750)</f>
        <v>9866.19163565282</v>
      </c>
      <c r="Q1750" s="33">
        <f>SUM($O$12:O1750)</f>
        <v>1691.7760823345725</v>
      </c>
      <c r="R1750" s="33">
        <f t="shared" si="221"/>
        <v>1522.5984741011152</v>
      </c>
      <c r="S1750" s="33">
        <f t="shared" si="221"/>
        <v>1370.3386266910038</v>
      </c>
      <c r="T1750" s="33">
        <f t="shared" si="216"/>
        <v>8495.8530089618162</v>
      </c>
    </row>
    <row r="1751" spans="3:20" x14ac:dyDescent="0.3">
      <c r="C1751" s="31" t="s">
        <v>24</v>
      </c>
      <c r="D1751" s="31">
        <v>1739</v>
      </c>
      <c r="E1751" s="31">
        <v>262</v>
      </c>
      <c r="F1751" s="32">
        <v>102.5</v>
      </c>
      <c r="G1751" s="33">
        <f t="shared" si="222"/>
        <v>-0.61111111111110994</v>
      </c>
      <c r="H1751" s="33">
        <f t="shared" si="223"/>
        <v>4.8611111111110328E-2</v>
      </c>
      <c r="I1751" s="33">
        <f t="shared" si="217"/>
        <v>28.472222222222221</v>
      </c>
      <c r="J1751" s="33">
        <f>'Data (2)'!$I$4*G1751</f>
        <v>-647.77777777777658</v>
      </c>
      <c r="K1751" s="33">
        <f>('Data (2)'!$E$4*1.225*I1751^2)/2</f>
        <v>335.95192299587671</v>
      </c>
      <c r="L1751" s="33">
        <f>J1751+K1751+'Data (2)'!$G$4</f>
        <v>-176.64405478189985</v>
      </c>
      <c r="M1751" s="33">
        <f t="shared" si="218"/>
        <v>-5.0294487819846481</v>
      </c>
      <c r="N1751" s="33">
        <f t="shared" si="219"/>
        <v>0</v>
      </c>
      <c r="O1751" s="34">
        <f t="shared" si="220"/>
        <v>5.0294487819846481</v>
      </c>
      <c r="P1751" s="33">
        <f>SUM($N$12:N1751)</f>
        <v>9866.19163565282</v>
      </c>
      <c r="Q1751" s="33">
        <f>SUM($O$12:O1751)</f>
        <v>1696.8055311165572</v>
      </c>
      <c r="R1751" s="33">
        <f t="shared" si="221"/>
        <v>1527.1249780049015</v>
      </c>
      <c r="S1751" s="33">
        <f t="shared" si="221"/>
        <v>1374.4124802044114</v>
      </c>
      <c r="T1751" s="33">
        <f t="shared" si="216"/>
        <v>8491.7791554484083</v>
      </c>
    </row>
    <row r="1752" spans="3:20" x14ac:dyDescent="0.3">
      <c r="C1752" s="31" t="s">
        <v>24</v>
      </c>
      <c r="D1752" s="31">
        <v>1740</v>
      </c>
      <c r="E1752" s="31">
        <v>263</v>
      </c>
      <c r="F1752" s="32">
        <v>100.4</v>
      </c>
      <c r="G1752" s="33">
        <f t="shared" si="222"/>
        <v>-0.54166666666666741</v>
      </c>
      <c r="H1752" s="33">
        <f t="shared" si="223"/>
        <v>8.3333333333332565E-2</v>
      </c>
      <c r="I1752" s="33">
        <f t="shared" si="217"/>
        <v>27.888888888888889</v>
      </c>
      <c r="J1752" s="33">
        <f>'Data (2)'!$I$4*G1752</f>
        <v>-574.16666666666742</v>
      </c>
      <c r="K1752" s="33">
        <f>('Data (2)'!$E$4*1.225*I1752^2)/2</f>
        <v>322.32710397202783</v>
      </c>
      <c r="L1752" s="33">
        <f>J1752+K1752+'Data (2)'!$G$4</f>
        <v>-116.65776269463959</v>
      </c>
      <c r="M1752" s="33">
        <f t="shared" si="218"/>
        <v>-3.2534553818171705</v>
      </c>
      <c r="N1752" s="33">
        <f t="shared" si="219"/>
        <v>0</v>
      </c>
      <c r="O1752" s="34">
        <f t="shared" si="220"/>
        <v>3.2534553818171705</v>
      </c>
      <c r="P1752" s="33">
        <f>SUM($N$12:N1752)</f>
        <v>9866.19163565282</v>
      </c>
      <c r="Q1752" s="33">
        <f>SUM($O$12:O1752)</f>
        <v>1700.0589864983745</v>
      </c>
      <c r="R1752" s="33">
        <f t="shared" si="221"/>
        <v>1530.053087848537</v>
      </c>
      <c r="S1752" s="33">
        <f t="shared" si="221"/>
        <v>1377.0477790636833</v>
      </c>
      <c r="T1752" s="33">
        <f t="shared" si="216"/>
        <v>8489.1438565891367</v>
      </c>
    </row>
    <row r="1753" spans="3:20" x14ac:dyDescent="0.3">
      <c r="C1753" s="31" t="s">
        <v>24</v>
      </c>
      <c r="D1753" s="31">
        <v>1741</v>
      </c>
      <c r="E1753" s="31">
        <v>264</v>
      </c>
      <c r="F1753" s="32">
        <v>98.6</v>
      </c>
      <c r="G1753" s="33">
        <f t="shared" si="222"/>
        <v>-0.44444444444444481</v>
      </c>
      <c r="H1753" s="33">
        <f t="shared" si="223"/>
        <v>8.3333333333334508E-2</v>
      </c>
      <c r="I1753" s="33">
        <f t="shared" si="217"/>
        <v>27.388888888888886</v>
      </c>
      <c r="J1753" s="33">
        <f>'Data (2)'!$I$4*G1753</f>
        <v>-471.11111111111148</v>
      </c>
      <c r="K1753" s="33">
        <f>('Data (2)'!$E$4*1.225*I1753^2)/2</f>
        <v>310.8731619073402</v>
      </c>
      <c r="L1753" s="33">
        <f>J1753+K1753+'Data (2)'!$G$4</f>
        <v>-25.05614920377127</v>
      </c>
      <c r="M1753" s="33">
        <f t="shared" si="218"/>
        <v>-0.68626008652551296</v>
      </c>
      <c r="N1753" s="33">
        <f t="shared" si="219"/>
        <v>0</v>
      </c>
      <c r="O1753" s="34">
        <f t="shared" si="220"/>
        <v>0.68626008652551296</v>
      </c>
      <c r="P1753" s="33">
        <f>SUM($N$12:N1753)</f>
        <v>9866.19163565282</v>
      </c>
      <c r="Q1753" s="33">
        <f>SUM($O$12:O1753)</f>
        <v>1700.7452465848999</v>
      </c>
      <c r="R1753" s="33">
        <f t="shared" si="221"/>
        <v>1530.6707219264099</v>
      </c>
      <c r="S1753" s="33">
        <f t="shared" si="221"/>
        <v>1377.6036497337689</v>
      </c>
      <c r="T1753" s="33">
        <f t="shared" si="216"/>
        <v>8488.5879859190518</v>
      </c>
    </row>
    <row r="1754" spans="3:20" x14ac:dyDescent="0.3">
      <c r="C1754" s="31" t="s">
        <v>24</v>
      </c>
      <c r="D1754" s="31">
        <v>1742</v>
      </c>
      <c r="E1754" s="31">
        <v>265</v>
      </c>
      <c r="F1754" s="32">
        <v>97.2</v>
      </c>
      <c r="G1754" s="33">
        <f t="shared" si="222"/>
        <v>-0.37499999999999839</v>
      </c>
      <c r="H1754" s="33">
        <f t="shared" si="223"/>
        <v>5.5555555555555358E-2</v>
      </c>
      <c r="I1754" s="33">
        <f t="shared" si="217"/>
        <v>27</v>
      </c>
      <c r="J1754" s="33">
        <f>'Data (2)'!$I$4*G1754</f>
        <v>-397.49999999999829</v>
      </c>
      <c r="K1754" s="33">
        <f>('Data (2)'!$E$4*1.225*I1754^2)/2</f>
        <v>302.10779451825005</v>
      </c>
      <c r="L1754" s="33">
        <f>J1754+K1754+'Data (2)'!$G$4</f>
        <v>39.789594518251761</v>
      </c>
      <c r="M1754" s="33">
        <f t="shared" si="218"/>
        <v>1.0743190519927976</v>
      </c>
      <c r="N1754" s="33">
        <f t="shared" si="219"/>
        <v>1.0743190519927976</v>
      </c>
      <c r="O1754" s="34">
        <f t="shared" si="220"/>
        <v>0</v>
      </c>
      <c r="P1754" s="33">
        <f>SUM($N$12:N1754)</f>
        <v>9867.2659547048133</v>
      </c>
      <c r="Q1754" s="33">
        <f>SUM($O$12:O1754)</f>
        <v>1700.7452465848999</v>
      </c>
      <c r="R1754" s="33">
        <f t="shared" si="221"/>
        <v>1530.6707219264099</v>
      </c>
      <c r="S1754" s="33">
        <f t="shared" si="221"/>
        <v>1377.6036497337689</v>
      </c>
      <c r="T1754" s="33">
        <f t="shared" si="216"/>
        <v>8489.6623049710452</v>
      </c>
    </row>
    <row r="1755" spans="3:20" x14ac:dyDescent="0.3">
      <c r="C1755" s="31" t="s">
        <v>24</v>
      </c>
      <c r="D1755" s="31">
        <v>1743</v>
      </c>
      <c r="E1755" s="31">
        <v>266</v>
      </c>
      <c r="F1755" s="32">
        <v>95.9</v>
      </c>
      <c r="G1755" s="33">
        <f t="shared" si="222"/>
        <v>-0.33333333333333409</v>
      </c>
      <c r="H1755" s="33">
        <f t="shared" si="223"/>
        <v>4.166666666666527E-2</v>
      </c>
      <c r="I1755" s="33">
        <f t="shared" si="217"/>
        <v>26.638888888888889</v>
      </c>
      <c r="J1755" s="33">
        <f>'Data (2)'!$I$4*G1755</f>
        <v>-353.33333333333411</v>
      </c>
      <c r="K1755" s="33">
        <f>('Data (2)'!$E$4*1.225*I1755^2)/2</f>
        <v>294.08076192054341</v>
      </c>
      <c r="L1755" s="33">
        <f>J1755+K1755+'Data (2)'!$G$4</f>
        <v>75.929228587209309</v>
      </c>
      <c r="M1755" s="33">
        <f t="shared" si="218"/>
        <v>2.0226702837537149</v>
      </c>
      <c r="N1755" s="33">
        <f t="shared" si="219"/>
        <v>2.0226702837537149</v>
      </c>
      <c r="O1755" s="34">
        <f t="shared" si="220"/>
        <v>0</v>
      </c>
      <c r="P1755" s="33">
        <f>SUM($N$12:N1755)</f>
        <v>9869.2886249885669</v>
      </c>
      <c r="Q1755" s="33">
        <f>SUM($O$12:O1755)</f>
        <v>1700.7452465848999</v>
      </c>
      <c r="R1755" s="33">
        <f t="shared" si="221"/>
        <v>1530.6707219264099</v>
      </c>
      <c r="S1755" s="33">
        <f t="shared" si="221"/>
        <v>1377.6036497337689</v>
      </c>
      <c r="T1755" s="33">
        <f t="shared" si="216"/>
        <v>8491.6849752547987</v>
      </c>
    </row>
    <row r="1756" spans="3:20" x14ac:dyDescent="0.3">
      <c r="C1756" s="31" t="s">
        <v>24</v>
      </c>
      <c r="D1756" s="31">
        <v>1744</v>
      </c>
      <c r="E1756" s="31">
        <v>267</v>
      </c>
      <c r="F1756" s="32">
        <v>94.8</v>
      </c>
      <c r="G1756" s="33">
        <f t="shared" si="222"/>
        <v>-0.29166666666666785</v>
      </c>
      <c r="H1756" s="33">
        <f t="shared" si="223"/>
        <v>2.7777777777778151E-2</v>
      </c>
      <c r="I1756" s="33">
        <f t="shared" si="217"/>
        <v>26.333333333333332</v>
      </c>
      <c r="J1756" s="33">
        <f>'Data (2)'!$I$4*G1756</f>
        <v>-309.16666666666794</v>
      </c>
      <c r="K1756" s="33">
        <f>('Data (2)'!$E$4*1.225*I1756^2)/2</f>
        <v>287.37307507825</v>
      </c>
      <c r="L1756" s="33">
        <f>J1756+K1756+'Data (2)'!$G$4</f>
        <v>113.38820841158207</v>
      </c>
      <c r="M1756" s="33">
        <f t="shared" si="218"/>
        <v>2.9858894881716611</v>
      </c>
      <c r="N1756" s="33">
        <f t="shared" si="219"/>
        <v>2.9858894881716611</v>
      </c>
      <c r="O1756" s="34">
        <f t="shared" si="220"/>
        <v>0</v>
      </c>
      <c r="P1756" s="33">
        <f>SUM($N$12:N1756)</f>
        <v>9872.2745144767377</v>
      </c>
      <c r="Q1756" s="33">
        <f>SUM($O$12:O1756)</f>
        <v>1700.7452465848999</v>
      </c>
      <c r="R1756" s="33">
        <f t="shared" si="221"/>
        <v>1530.6707219264099</v>
      </c>
      <c r="S1756" s="33">
        <f t="shared" si="221"/>
        <v>1377.6036497337689</v>
      </c>
      <c r="T1756" s="33">
        <f t="shared" si="216"/>
        <v>8494.6708647429696</v>
      </c>
    </row>
    <row r="1757" spans="3:20" x14ac:dyDescent="0.3">
      <c r="C1757" s="31" t="s">
        <v>24</v>
      </c>
      <c r="D1757" s="31">
        <v>1745</v>
      </c>
      <c r="E1757" s="31">
        <v>268</v>
      </c>
      <c r="F1757" s="32">
        <v>93.8</v>
      </c>
      <c r="G1757" s="33">
        <f t="shared" si="222"/>
        <v>-0.27777777777777779</v>
      </c>
      <c r="H1757" s="33">
        <f t="shared" si="223"/>
        <v>6.9444444444450304E-3</v>
      </c>
      <c r="I1757" s="33">
        <f t="shared" si="217"/>
        <v>26.055555555555554</v>
      </c>
      <c r="J1757" s="33">
        <f>'Data (2)'!$I$4*G1757</f>
        <v>-294.44444444444446</v>
      </c>
      <c r="K1757" s="33">
        <f>('Data (2)'!$E$4*1.225*I1757^2)/2</f>
        <v>281.34232836300697</v>
      </c>
      <c r="L1757" s="33">
        <f>J1757+K1757+'Data (2)'!$G$4</f>
        <v>122.07968391856252</v>
      </c>
      <c r="M1757" s="33">
        <f t="shared" si="218"/>
        <v>3.180853986544768</v>
      </c>
      <c r="N1757" s="33">
        <f t="shared" si="219"/>
        <v>3.180853986544768</v>
      </c>
      <c r="O1757" s="34">
        <f t="shared" si="220"/>
        <v>0</v>
      </c>
      <c r="P1757" s="33">
        <f>SUM($N$12:N1757)</f>
        <v>9875.4553684632829</v>
      </c>
      <c r="Q1757" s="33">
        <f>SUM($O$12:O1757)</f>
        <v>1700.7452465848999</v>
      </c>
      <c r="R1757" s="33">
        <f t="shared" si="221"/>
        <v>1530.6707219264099</v>
      </c>
      <c r="S1757" s="33">
        <f t="shared" si="221"/>
        <v>1377.6036497337689</v>
      </c>
      <c r="T1757" s="33">
        <f t="shared" si="216"/>
        <v>8497.8517187295147</v>
      </c>
    </row>
    <row r="1758" spans="3:20" x14ac:dyDescent="0.3">
      <c r="C1758" s="31" t="s">
        <v>24</v>
      </c>
      <c r="D1758" s="31">
        <v>1746</v>
      </c>
      <c r="E1758" s="31">
        <v>269</v>
      </c>
      <c r="F1758" s="32">
        <v>92.8</v>
      </c>
      <c r="G1758" s="33">
        <f t="shared" si="222"/>
        <v>-0.27777777777777779</v>
      </c>
      <c r="H1758" s="33">
        <f t="shared" si="223"/>
        <v>1.3888888888889089E-2</v>
      </c>
      <c r="I1758" s="33">
        <f t="shared" si="217"/>
        <v>25.777777777777775</v>
      </c>
      <c r="J1758" s="33">
        <f>'Data (2)'!$I$4*G1758</f>
        <v>-294.44444444444446</v>
      </c>
      <c r="K1758" s="33">
        <f>('Data (2)'!$E$4*1.225*I1758^2)/2</f>
        <v>275.37553442311105</v>
      </c>
      <c r="L1758" s="33">
        <f>J1758+K1758+'Data (2)'!$G$4</f>
        <v>116.1128899786666</v>
      </c>
      <c r="M1758" s="33">
        <f t="shared" si="218"/>
        <v>2.9931322750056273</v>
      </c>
      <c r="N1758" s="33">
        <f t="shared" si="219"/>
        <v>2.9931322750056273</v>
      </c>
      <c r="O1758" s="34">
        <f t="shared" si="220"/>
        <v>0</v>
      </c>
      <c r="P1758" s="33">
        <f>SUM($N$12:N1758)</f>
        <v>9878.4485007382882</v>
      </c>
      <c r="Q1758" s="33">
        <f>SUM($O$12:O1758)</f>
        <v>1700.7452465848999</v>
      </c>
      <c r="R1758" s="33">
        <f t="shared" si="221"/>
        <v>1530.6707219264099</v>
      </c>
      <c r="S1758" s="33">
        <f t="shared" si="221"/>
        <v>1377.6036497337689</v>
      </c>
      <c r="T1758" s="33">
        <f t="shared" si="216"/>
        <v>8500.84485100452</v>
      </c>
    </row>
    <row r="1759" spans="3:20" x14ac:dyDescent="0.3">
      <c r="C1759" s="31" t="s">
        <v>24</v>
      </c>
      <c r="D1759" s="31">
        <v>1747</v>
      </c>
      <c r="E1759" s="31">
        <v>270</v>
      </c>
      <c r="F1759" s="32">
        <v>91.8</v>
      </c>
      <c r="G1759" s="33">
        <f t="shared" si="222"/>
        <v>-0.24999999999999961</v>
      </c>
      <c r="H1759" s="33">
        <f t="shared" si="223"/>
        <v>2.7777777777778179E-2</v>
      </c>
      <c r="I1759" s="33">
        <f t="shared" si="217"/>
        <v>25.5</v>
      </c>
      <c r="J1759" s="33">
        <f>'Data (2)'!$I$4*G1759</f>
        <v>-264.9999999999996</v>
      </c>
      <c r="K1759" s="33">
        <f>('Data (2)'!$E$4*1.225*I1759^2)/2</f>
        <v>269.47269325856251</v>
      </c>
      <c r="L1759" s="33">
        <f>J1759+K1759+'Data (2)'!$G$4</f>
        <v>139.65449325856292</v>
      </c>
      <c r="M1759" s="33">
        <f t="shared" si="218"/>
        <v>3.5611895780933547</v>
      </c>
      <c r="N1759" s="33">
        <f t="shared" si="219"/>
        <v>3.5611895780933547</v>
      </c>
      <c r="O1759" s="34">
        <f t="shared" si="220"/>
        <v>0</v>
      </c>
      <c r="P1759" s="33">
        <f>SUM($N$12:N1759)</f>
        <v>9882.0096903163812</v>
      </c>
      <c r="Q1759" s="33">
        <f>SUM($O$12:O1759)</f>
        <v>1700.7452465848999</v>
      </c>
      <c r="R1759" s="33">
        <f t="shared" si="221"/>
        <v>1530.6707219264099</v>
      </c>
      <c r="S1759" s="33">
        <f t="shared" si="221"/>
        <v>1377.6036497337689</v>
      </c>
      <c r="T1759" s="33">
        <f t="shared" si="216"/>
        <v>8504.4060405826131</v>
      </c>
    </row>
    <row r="1760" spans="3:20" x14ac:dyDescent="0.3">
      <c r="C1760" s="31" t="s">
        <v>24</v>
      </c>
      <c r="D1760" s="31">
        <v>1748</v>
      </c>
      <c r="E1760" s="31">
        <v>271</v>
      </c>
      <c r="F1760" s="32">
        <v>91</v>
      </c>
      <c r="G1760" s="33">
        <f t="shared" si="222"/>
        <v>-0.22222222222222143</v>
      </c>
      <c r="H1760" s="33">
        <f t="shared" si="223"/>
        <v>2.7777777777777193E-2</v>
      </c>
      <c r="I1760" s="33">
        <f t="shared" si="217"/>
        <v>25.277777777777779</v>
      </c>
      <c r="J1760" s="33">
        <f>'Data (2)'!$I$4*G1760</f>
        <v>-235.55555555555472</v>
      </c>
      <c r="K1760" s="33">
        <f>('Data (2)'!$E$4*1.225*I1760^2)/2</f>
        <v>264.79646632517364</v>
      </c>
      <c r="L1760" s="33">
        <f>J1760+K1760+'Data (2)'!$G$4</f>
        <v>164.42271076961893</v>
      </c>
      <c r="M1760" s="33">
        <f t="shared" si="218"/>
        <v>4.1562407444542568</v>
      </c>
      <c r="N1760" s="33">
        <f t="shared" si="219"/>
        <v>4.1562407444542568</v>
      </c>
      <c r="O1760" s="34">
        <f t="shared" si="220"/>
        <v>0</v>
      </c>
      <c r="P1760" s="33">
        <f>SUM($N$12:N1760)</f>
        <v>9886.1659310608356</v>
      </c>
      <c r="Q1760" s="33">
        <f>SUM($O$12:O1760)</f>
        <v>1700.7452465848999</v>
      </c>
      <c r="R1760" s="33">
        <f t="shared" si="221"/>
        <v>1530.6707219264099</v>
      </c>
      <c r="S1760" s="33">
        <f t="shared" si="221"/>
        <v>1377.6036497337689</v>
      </c>
      <c r="T1760" s="33">
        <f t="shared" si="216"/>
        <v>8508.5622813270675</v>
      </c>
    </row>
    <row r="1761" spans="3:20" x14ac:dyDescent="0.3">
      <c r="C1761" s="31" t="s">
        <v>24</v>
      </c>
      <c r="D1761" s="31">
        <v>1749</v>
      </c>
      <c r="E1761" s="31">
        <v>272</v>
      </c>
      <c r="F1761" s="32">
        <v>90.2</v>
      </c>
      <c r="G1761" s="33">
        <f t="shared" si="222"/>
        <v>-0.19444444444444522</v>
      </c>
      <c r="H1761" s="33">
        <f t="shared" si="223"/>
        <v>3.4722222222221238E-2</v>
      </c>
      <c r="I1761" s="33">
        <f t="shared" si="217"/>
        <v>25.055555555555557</v>
      </c>
      <c r="J1761" s="33">
        <f>'Data (2)'!$I$4*G1761</f>
        <v>-206.11111111111194</v>
      </c>
      <c r="K1761" s="33">
        <f>('Data (2)'!$E$4*1.225*I1761^2)/2</f>
        <v>260.16116916800701</v>
      </c>
      <c r="L1761" s="33">
        <f>J1761+K1761+'Data (2)'!$G$4</f>
        <v>189.23185805689508</v>
      </c>
      <c r="M1761" s="33">
        <f t="shared" si="218"/>
        <v>4.741309332425538</v>
      </c>
      <c r="N1761" s="33">
        <f t="shared" si="219"/>
        <v>4.741309332425538</v>
      </c>
      <c r="O1761" s="34">
        <f t="shared" si="220"/>
        <v>0</v>
      </c>
      <c r="P1761" s="33">
        <f>SUM($N$12:N1761)</f>
        <v>9890.9072403932605</v>
      </c>
      <c r="Q1761" s="33">
        <f>SUM($O$12:O1761)</f>
        <v>1700.7452465848999</v>
      </c>
      <c r="R1761" s="33">
        <f t="shared" si="221"/>
        <v>1530.6707219264099</v>
      </c>
      <c r="S1761" s="33">
        <f t="shared" si="221"/>
        <v>1377.6036497337689</v>
      </c>
      <c r="T1761" s="33">
        <f t="shared" si="216"/>
        <v>8513.3035906594923</v>
      </c>
    </row>
    <row r="1762" spans="3:20" x14ac:dyDescent="0.3">
      <c r="C1762" s="31" t="s">
        <v>24</v>
      </c>
      <c r="D1762" s="31">
        <v>1750</v>
      </c>
      <c r="E1762" s="31">
        <v>273</v>
      </c>
      <c r="F1762" s="32">
        <v>89.6</v>
      </c>
      <c r="G1762" s="33">
        <f t="shared" si="222"/>
        <v>-0.15277777777777896</v>
      </c>
      <c r="H1762" s="33">
        <f t="shared" si="223"/>
        <v>2.7777777777778165E-2</v>
      </c>
      <c r="I1762" s="33">
        <f t="shared" si="217"/>
        <v>24.888888888888886</v>
      </c>
      <c r="J1762" s="33">
        <f>'Data (2)'!$I$4*G1762</f>
        <v>-161.94444444444568</v>
      </c>
      <c r="K1762" s="33">
        <f>('Data (2)'!$E$4*1.225*I1762^2)/2</f>
        <v>256.71155646577773</v>
      </c>
      <c r="L1762" s="33">
        <f>J1762+K1762+'Data (2)'!$G$4</f>
        <v>229.94891202133206</v>
      </c>
      <c r="M1762" s="33">
        <f t="shared" si="218"/>
        <v>5.7231729214198195</v>
      </c>
      <c r="N1762" s="33">
        <f t="shared" si="219"/>
        <v>5.7231729214198195</v>
      </c>
      <c r="O1762" s="34">
        <f t="shared" si="220"/>
        <v>0</v>
      </c>
      <c r="P1762" s="33">
        <f>SUM($N$12:N1762)</f>
        <v>9896.6304133146805</v>
      </c>
      <c r="Q1762" s="33">
        <f>SUM($O$12:O1762)</f>
        <v>1700.7452465848999</v>
      </c>
      <c r="R1762" s="33">
        <f t="shared" si="221"/>
        <v>1530.6707219264099</v>
      </c>
      <c r="S1762" s="33">
        <f t="shared" si="221"/>
        <v>1377.6036497337689</v>
      </c>
      <c r="T1762" s="33">
        <f t="shared" si="216"/>
        <v>8519.0267635809123</v>
      </c>
    </row>
    <row r="1763" spans="3:20" x14ac:dyDescent="0.3">
      <c r="C1763" s="31" t="s">
        <v>24</v>
      </c>
      <c r="D1763" s="31">
        <v>1751</v>
      </c>
      <c r="E1763" s="31">
        <v>274</v>
      </c>
      <c r="F1763" s="32">
        <v>89.1</v>
      </c>
      <c r="G1763" s="33">
        <f t="shared" si="222"/>
        <v>-0.1388888888888889</v>
      </c>
      <c r="H1763" s="33">
        <f t="shared" si="223"/>
        <v>6.9444444444450304E-3</v>
      </c>
      <c r="I1763" s="33">
        <f t="shared" si="217"/>
        <v>24.749999999999996</v>
      </c>
      <c r="J1763" s="33">
        <f>'Data (2)'!$I$4*G1763</f>
        <v>-147.22222222222223</v>
      </c>
      <c r="K1763" s="33">
        <f>('Data (2)'!$E$4*1.225*I1763^2)/2</f>
        <v>253.85446622714056</v>
      </c>
      <c r="L1763" s="33">
        <f>J1763+K1763+'Data (2)'!$G$4</f>
        <v>241.81404400491834</v>
      </c>
      <c r="M1763" s="33">
        <f t="shared" si="218"/>
        <v>5.9848975891217275</v>
      </c>
      <c r="N1763" s="33">
        <f t="shared" si="219"/>
        <v>5.9848975891217275</v>
      </c>
      <c r="O1763" s="34">
        <f t="shared" si="220"/>
        <v>0</v>
      </c>
      <c r="P1763" s="33">
        <f>SUM($N$12:N1763)</f>
        <v>9902.6153109038023</v>
      </c>
      <c r="Q1763" s="33">
        <f>SUM($O$12:O1763)</f>
        <v>1700.7452465848999</v>
      </c>
      <c r="R1763" s="33">
        <f t="shared" si="221"/>
        <v>1530.6707219264099</v>
      </c>
      <c r="S1763" s="33">
        <f t="shared" si="221"/>
        <v>1377.6036497337689</v>
      </c>
      <c r="T1763" s="33">
        <f t="shared" si="216"/>
        <v>8525.0116611700341</v>
      </c>
    </row>
    <row r="1764" spans="3:20" x14ac:dyDescent="0.3">
      <c r="C1764" s="31" t="s">
        <v>24</v>
      </c>
      <c r="D1764" s="31">
        <v>1752</v>
      </c>
      <c r="E1764" s="31">
        <v>275</v>
      </c>
      <c r="F1764" s="32">
        <v>88.6</v>
      </c>
      <c r="G1764" s="33">
        <f t="shared" si="222"/>
        <v>-0.1388888888888889</v>
      </c>
      <c r="H1764" s="33">
        <f t="shared" si="223"/>
        <v>0</v>
      </c>
      <c r="I1764" s="33">
        <f t="shared" si="217"/>
        <v>24.611111111111107</v>
      </c>
      <c r="J1764" s="33">
        <f>'Data (2)'!$I$4*G1764</f>
        <v>-147.22222222222223</v>
      </c>
      <c r="K1764" s="33">
        <f>('Data (2)'!$E$4*1.225*I1764^2)/2</f>
        <v>251.01336418234021</v>
      </c>
      <c r="L1764" s="33">
        <f>J1764+K1764+'Data (2)'!$G$4</f>
        <v>238.97294196011799</v>
      </c>
      <c r="M1764" s="33">
        <f t="shared" si="218"/>
        <v>5.88138962712957</v>
      </c>
      <c r="N1764" s="33">
        <f t="shared" si="219"/>
        <v>5.88138962712957</v>
      </c>
      <c r="O1764" s="34">
        <f t="shared" si="220"/>
        <v>0</v>
      </c>
      <c r="P1764" s="33">
        <f>SUM($N$12:N1764)</f>
        <v>9908.4967005309318</v>
      </c>
      <c r="Q1764" s="33">
        <f>SUM($O$12:O1764)</f>
        <v>1700.7452465848999</v>
      </c>
      <c r="R1764" s="33">
        <f t="shared" si="221"/>
        <v>1530.6707219264099</v>
      </c>
      <c r="S1764" s="33">
        <f t="shared" si="221"/>
        <v>1377.6036497337689</v>
      </c>
      <c r="T1764" s="33">
        <f t="shared" si="216"/>
        <v>8530.8930507971636</v>
      </c>
    </row>
    <row r="1765" spans="3:20" x14ac:dyDescent="0.3">
      <c r="C1765" s="31" t="s">
        <v>24</v>
      </c>
      <c r="D1765" s="31">
        <v>1753</v>
      </c>
      <c r="E1765" s="31">
        <v>276</v>
      </c>
      <c r="F1765" s="32">
        <v>88.1</v>
      </c>
      <c r="G1765" s="33">
        <f t="shared" si="222"/>
        <v>-0.1388888888888889</v>
      </c>
      <c r="H1765" s="33">
        <f t="shared" si="223"/>
        <v>0</v>
      </c>
      <c r="I1765" s="33">
        <f t="shared" si="217"/>
        <v>24.472222222222221</v>
      </c>
      <c r="J1765" s="33">
        <f>'Data (2)'!$I$4*G1765</f>
        <v>-147.22222222222223</v>
      </c>
      <c r="K1765" s="33">
        <f>('Data (2)'!$E$4*1.225*I1765^2)/2</f>
        <v>248.18825033137674</v>
      </c>
      <c r="L1765" s="33">
        <f>J1765+K1765+'Data (2)'!$G$4</f>
        <v>236.14782810915452</v>
      </c>
      <c r="M1765" s="33">
        <f t="shared" si="218"/>
        <v>5.7790621267823647</v>
      </c>
      <c r="N1765" s="33">
        <f t="shared" si="219"/>
        <v>5.7790621267823647</v>
      </c>
      <c r="O1765" s="34">
        <f t="shared" si="220"/>
        <v>0</v>
      </c>
      <c r="P1765" s="33">
        <f>SUM($N$12:N1765)</f>
        <v>9914.2757626577149</v>
      </c>
      <c r="Q1765" s="33">
        <f>SUM($O$12:O1765)</f>
        <v>1700.7452465848999</v>
      </c>
      <c r="R1765" s="33">
        <f t="shared" si="221"/>
        <v>1530.6707219264099</v>
      </c>
      <c r="S1765" s="33">
        <f t="shared" si="221"/>
        <v>1377.6036497337689</v>
      </c>
      <c r="T1765" s="33">
        <f t="shared" si="216"/>
        <v>8536.6721129239468</v>
      </c>
    </row>
    <row r="1766" spans="3:20" x14ac:dyDescent="0.3">
      <c r="C1766" s="31" t="s">
        <v>24</v>
      </c>
      <c r="D1766" s="31">
        <v>1754</v>
      </c>
      <c r="E1766" s="31">
        <v>277</v>
      </c>
      <c r="F1766" s="32">
        <v>87.6</v>
      </c>
      <c r="G1766" s="33">
        <f t="shared" si="222"/>
        <v>-0.1388888888888889</v>
      </c>
      <c r="H1766" s="33">
        <f t="shared" si="223"/>
        <v>0</v>
      </c>
      <c r="I1766" s="33">
        <f t="shared" si="217"/>
        <v>24.333333333333332</v>
      </c>
      <c r="J1766" s="33">
        <f>'Data (2)'!$I$4*G1766</f>
        <v>-147.22222222222223</v>
      </c>
      <c r="K1766" s="33">
        <f>('Data (2)'!$E$4*1.225*I1766^2)/2</f>
        <v>245.37912467425002</v>
      </c>
      <c r="L1766" s="33">
        <f>J1766+K1766+'Data (2)'!$G$4</f>
        <v>233.3387024520278</v>
      </c>
      <c r="M1766" s="33">
        <f t="shared" si="218"/>
        <v>5.6779084263326762</v>
      </c>
      <c r="N1766" s="33">
        <f t="shared" si="219"/>
        <v>5.6779084263326762</v>
      </c>
      <c r="O1766" s="34">
        <f t="shared" si="220"/>
        <v>0</v>
      </c>
      <c r="P1766" s="33">
        <f>SUM($N$12:N1766)</f>
        <v>9919.9536710840475</v>
      </c>
      <c r="Q1766" s="33">
        <f>SUM($O$12:O1766)</f>
        <v>1700.7452465848999</v>
      </c>
      <c r="R1766" s="33">
        <f t="shared" si="221"/>
        <v>1530.6707219264099</v>
      </c>
      <c r="S1766" s="33">
        <f t="shared" si="221"/>
        <v>1377.6036497337689</v>
      </c>
      <c r="T1766" s="33">
        <f t="shared" si="216"/>
        <v>8542.3500213502793</v>
      </c>
    </row>
    <row r="1767" spans="3:20" x14ac:dyDescent="0.3">
      <c r="C1767" s="31" t="s">
        <v>24</v>
      </c>
      <c r="D1767" s="31">
        <v>1755</v>
      </c>
      <c r="E1767" s="31">
        <v>278</v>
      </c>
      <c r="F1767" s="32">
        <v>87.1</v>
      </c>
      <c r="G1767" s="33">
        <f t="shared" si="222"/>
        <v>-0.1388888888888889</v>
      </c>
      <c r="H1767" s="33">
        <f t="shared" si="223"/>
        <v>0</v>
      </c>
      <c r="I1767" s="33">
        <f t="shared" si="217"/>
        <v>24.194444444444443</v>
      </c>
      <c r="J1767" s="33">
        <f>'Data (2)'!$I$4*G1767</f>
        <v>-147.22222222222223</v>
      </c>
      <c r="K1767" s="33">
        <f>('Data (2)'!$E$4*1.225*I1767^2)/2</f>
        <v>242.58598721096004</v>
      </c>
      <c r="L1767" s="33">
        <f>J1767+K1767+'Data (2)'!$G$4</f>
        <v>230.54556498873782</v>
      </c>
      <c r="M1767" s="33">
        <f t="shared" si="218"/>
        <v>5.5779218640330726</v>
      </c>
      <c r="N1767" s="33">
        <f t="shared" si="219"/>
        <v>5.5779218640330726</v>
      </c>
      <c r="O1767" s="34">
        <f t="shared" si="220"/>
        <v>0</v>
      </c>
      <c r="P1767" s="33">
        <f>SUM($N$12:N1767)</f>
        <v>9925.5315929480803</v>
      </c>
      <c r="Q1767" s="33">
        <f>SUM($O$12:O1767)</f>
        <v>1700.7452465848999</v>
      </c>
      <c r="R1767" s="33">
        <f t="shared" si="221"/>
        <v>1530.6707219264099</v>
      </c>
      <c r="S1767" s="33">
        <f t="shared" si="221"/>
        <v>1377.6036497337689</v>
      </c>
      <c r="T1767" s="33">
        <f t="shared" si="216"/>
        <v>8547.9279432143121</v>
      </c>
    </row>
    <row r="1768" spans="3:20" x14ac:dyDescent="0.3">
      <c r="C1768" s="31" t="s">
        <v>24</v>
      </c>
      <c r="D1768" s="31">
        <v>1756</v>
      </c>
      <c r="E1768" s="31">
        <v>279</v>
      </c>
      <c r="F1768" s="32">
        <v>86.6</v>
      </c>
      <c r="G1768" s="33">
        <f t="shared" si="222"/>
        <v>-0.1388888888888889</v>
      </c>
      <c r="H1768" s="33">
        <f t="shared" si="223"/>
        <v>-6.9444444444440451E-3</v>
      </c>
      <c r="I1768" s="33">
        <f t="shared" si="217"/>
        <v>24.055555555555554</v>
      </c>
      <c r="J1768" s="33">
        <f>'Data (2)'!$I$4*G1768</f>
        <v>-147.22222222222223</v>
      </c>
      <c r="K1768" s="33">
        <f>('Data (2)'!$E$4*1.225*I1768^2)/2</f>
        <v>239.80883794150691</v>
      </c>
      <c r="L1768" s="33">
        <f>J1768+K1768+'Data (2)'!$G$4</f>
        <v>227.76841571928469</v>
      </c>
      <c r="M1768" s="33">
        <f t="shared" si="218"/>
        <v>5.4790957781361254</v>
      </c>
      <c r="N1768" s="33">
        <f t="shared" si="219"/>
        <v>5.4790957781361254</v>
      </c>
      <c r="O1768" s="34">
        <f t="shared" si="220"/>
        <v>0</v>
      </c>
      <c r="P1768" s="33">
        <f>SUM($N$12:N1768)</f>
        <v>9931.0106887262173</v>
      </c>
      <c r="Q1768" s="33">
        <f>SUM($O$12:O1768)</f>
        <v>1700.7452465848999</v>
      </c>
      <c r="R1768" s="33">
        <f t="shared" si="221"/>
        <v>1530.6707219264099</v>
      </c>
      <c r="S1768" s="33">
        <f t="shared" si="221"/>
        <v>1377.6036497337689</v>
      </c>
      <c r="T1768" s="33">
        <f t="shared" si="216"/>
        <v>8553.4070389924491</v>
      </c>
    </row>
    <row r="1769" spans="3:20" x14ac:dyDescent="0.3">
      <c r="C1769" s="31" t="s">
        <v>24</v>
      </c>
      <c r="D1769" s="31">
        <v>1757</v>
      </c>
      <c r="E1769" s="31">
        <v>280</v>
      </c>
      <c r="F1769" s="32">
        <v>86.1</v>
      </c>
      <c r="G1769" s="33">
        <f t="shared" si="222"/>
        <v>-0.15277777777777699</v>
      </c>
      <c r="H1769" s="33">
        <f t="shared" si="223"/>
        <v>-6.9444444444440451E-3</v>
      </c>
      <c r="I1769" s="33">
        <f t="shared" si="217"/>
        <v>23.916666666666664</v>
      </c>
      <c r="J1769" s="33">
        <f>'Data (2)'!$I$4*G1769</f>
        <v>-161.9444444444436</v>
      </c>
      <c r="K1769" s="33">
        <f>('Data (2)'!$E$4*1.225*I1769^2)/2</f>
        <v>237.04767686589059</v>
      </c>
      <c r="L1769" s="33">
        <f>J1769+K1769+'Data (2)'!$G$4</f>
        <v>210.285032421447</v>
      </c>
      <c r="M1769" s="33">
        <f t="shared" si="218"/>
        <v>5.02931702541294</v>
      </c>
      <c r="N1769" s="33">
        <f t="shared" si="219"/>
        <v>5.02931702541294</v>
      </c>
      <c r="O1769" s="34">
        <f t="shared" si="220"/>
        <v>0</v>
      </c>
      <c r="P1769" s="33">
        <f>SUM($N$12:N1769)</f>
        <v>9936.0400057516308</v>
      </c>
      <c r="Q1769" s="33">
        <f>SUM($O$12:O1769)</f>
        <v>1700.7452465848999</v>
      </c>
      <c r="R1769" s="33">
        <f t="shared" si="221"/>
        <v>1530.6707219264099</v>
      </c>
      <c r="S1769" s="33">
        <f t="shared" si="221"/>
        <v>1377.6036497337689</v>
      </c>
      <c r="T1769" s="33">
        <f t="shared" si="216"/>
        <v>8558.4363560178626</v>
      </c>
    </row>
    <row r="1770" spans="3:20" x14ac:dyDescent="0.3">
      <c r="C1770" s="31" t="s">
        <v>24</v>
      </c>
      <c r="D1770" s="31">
        <v>1758</v>
      </c>
      <c r="E1770" s="31">
        <v>281</v>
      </c>
      <c r="F1770" s="32">
        <v>85.5</v>
      </c>
      <c r="G1770" s="33">
        <f t="shared" si="222"/>
        <v>-0.15277777777777699</v>
      </c>
      <c r="H1770" s="33">
        <f t="shared" si="223"/>
        <v>0</v>
      </c>
      <c r="I1770" s="33">
        <f t="shared" si="217"/>
        <v>23.75</v>
      </c>
      <c r="J1770" s="33">
        <f>'Data (2)'!$I$4*G1770</f>
        <v>-161.9444444444436</v>
      </c>
      <c r="K1770" s="33">
        <f>('Data (2)'!$E$4*1.225*I1770^2)/2</f>
        <v>233.75538799101565</v>
      </c>
      <c r="L1770" s="33">
        <f>J1770+K1770+'Data (2)'!$G$4</f>
        <v>206.99274354657206</v>
      </c>
      <c r="M1770" s="33">
        <f t="shared" si="218"/>
        <v>4.9160776592310871</v>
      </c>
      <c r="N1770" s="33">
        <f t="shared" si="219"/>
        <v>4.9160776592310871</v>
      </c>
      <c r="O1770" s="34">
        <f t="shared" si="220"/>
        <v>0</v>
      </c>
      <c r="P1770" s="33">
        <f>SUM($N$12:N1770)</f>
        <v>9940.9560834108615</v>
      </c>
      <c r="Q1770" s="33">
        <f>SUM($O$12:O1770)</f>
        <v>1700.7452465848999</v>
      </c>
      <c r="R1770" s="33">
        <f t="shared" si="221"/>
        <v>1530.6707219264099</v>
      </c>
      <c r="S1770" s="33">
        <f t="shared" si="221"/>
        <v>1377.6036497337689</v>
      </c>
      <c r="T1770" s="33">
        <f t="shared" si="216"/>
        <v>8563.3524336770934</v>
      </c>
    </row>
    <row r="1771" spans="3:20" x14ac:dyDescent="0.3">
      <c r="C1771" s="31" t="s">
        <v>24</v>
      </c>
      <c r="D1771" s="31">
        <v>1759</v>
      </c>
      <c r="E1771" s="31">
        <v>282</v>
      </c>
      <c r="F1771" s="32">
        <v>85</v>
      </c>
      <c r="G1771" s="33">
        <f t="shared" si="222"/>
        <v>-0.15277777777777699</v>
      </c>
      <c r="H1771" s="33">
        <f t="shared" si="223"/>
        <v>-6.9444444444450304E-3</v>
      </c>
      <c r="I1771" s="33">
        <f t="shared" si="217"/>
        <v>23.611111111111111</v>
      </c>
      <c r="J1771" s="33">
        <f>'Data (2)'!$I$4*G1771</f>
        <v>-161.9444444444436</v>
      </c>
      <c r="K1771" s="33">
        <f>('Data (2)'!$E$4*1.225*I1771^2)/2</f>
        <v>231.02940094184029</v>
      </c>
      <c r="L1771" s="33">
        <f>J1771+K1771+'Data (2)'!$G$4</f>
        <v>204.2667564973967</v>
      </c>
      <c r="M1771" s="33">
        <f t="shared" si="218"/>
        <v>4.8229650839663112</v>
      </c>
      <c r="N1771" s="33">
        <f t="shared" si="219"/>
        <v>4.8229650839663112</v>
      </c>
      <c r="O1771" s="34">
        <f t="shared" si="220"/>
        <v>0</v>
      </c>
      <c r="P1771" s="33">
        <f>SUM($N$12:N1771)</f>
        <v>9945.7790484948273</v>
      </c>
      <c r="Q1771" s="33">
        <f>SUM($O$12:O1771)</f>
        <v>1700.7452465848999</v>
      </c>
      <c r="R1771" s="33">
        <f t="shared" si="221"/>
        <v>1530.6707219264099</v>
      </c>
      <c r="S1771" s="33">
        <f t="shared" si="221"/>
        <v>1377.6036497337689</v>
      </c>
      <c r="T1771" s="33">
        <f t="shared" si="216"/>
        <v>8568.1753987610591</v>
      </c>
    </row>
    <row r="1772" spans="3:20" x14ac:dyDescent="0.3">
      <c r="C1772" s="31" t="s">
        <v>24</v>
      </c>
      <c r="D1772" s="31">
        <v>1760</v>
      </c>
      <c r="E1772" s="31">
        <v>283</v>
      </c>
      <c r="F1772" s="32">
        <v>84.4</v>
      </c>
      <c r="G1772" s="33">
        <f t="shared" si="222"/>
        <v>-0.16666666666666705</v>
      </c>
      <c r="H1772" s="33">
        <f t="shared" si="223"/>
        <v>-6.9444444444450304E-3</v>
      </c>
      <c r="I1772" s="33">
        <f t="shared" si="217"/>
        <v>23.444444444444446</v>
      </c>
      <c r="J1772" s="33">
        <f>'Data (2)'!$I$4*G1772</f>
        <v>-176.66666666666706</v>
      </c>
      <c r="K1772" s="33">
        <f>('Data (2)'!$E$4*1.225*I1772^2)/2</f>
        <v>227.77932089869449</v>
      </c>
      <c r="L1772" s="33">
        <f>J1772+K1772+'Data (2)'!$G$4</f>
        <v>186.29445423202745</v>
      </c>
      <c r="M1772" s="33">
        <f t="shared" si="218"/>
        <v>4.367569982550866</v>
      </c>
      <c r="N1772" s="33">
        <f t="shared" si="219"/>
        <v>4.367569982550866</v>
      </c>
      <c r="O1772" s="34">
        <f t="shared" si="220"/>
        <v>0</v>
      </c>
      <c r="P1772" s="33">
        <f>SUM($N$12:N1772)</f>
        <v>9950.1466184773781</v>
      </c>
      <c r="Q1772" s="33">
        <f>SUM($O$12:O1772)</f>
        <v>1700.7452465848999</v>
      </c>
      <c r="R1772" s="33">
        <f t="shared" si="221"/>
        <v>1530.6707219264099</v>
      </c>
      <c r="S1772" s="33">
        <f t="shared" si="221"/>
        <v>1377.6036497337689</v>
      </c>
      <c r="T1772" s="33">
        <f t="shared" si="216"/>
        <v>8572.5429687436099</v>
      </c>
    </row>
    <row r="1773" spans="3:20" x14ac:dyDescent="0.3">
      <c r="C1773" s="31" t="s">
        <v>24</v>
      </c>
      <c r="D1773" s="31">
        <v>1761</v>
      </c>
      <c r="E1773" s="31">
        <v>284</v>
      </c>
      <c r="F1773" s="32">
        <v>83.8</v>
      </c>
      <c r="G1773" s="33">
        <f t="shared" si="222"/>
        <v>-0.16666666666666705</v>
      </c>
      <c r="H1773" s="33">
        <f t="shared" si="223"/>
        <v>0</v>
      </c>
      <c r="I1773" s="33">
        <f t="shared" si="217"/>
        <v>23.277777777777775</v>
      </c>
      <c r="J1773" s="33">
        <f>'Data (2)'!$I$4*G1773</f>
        <v>-176.66666666666706</v>
      </c>
      <c r="K1773" s="33">
        <f>('Data (2)'!$E$4*1.225*I1773^2)/2</f>
        <v>224.55226385467358</v>
      </c>
      <c r="L1773" s="33">
        <f>J1773+K1773+'Data (2)'!$G$4</f>
        <v>183.06739718800654</v>
      </c>
      <c r="M1773" s="33">
        <f t="shared" si="218"/>
        <v>4.2614021900985959</v>
      </c>
      <c r="N1773" s="33">
        <f t="shared" si="219"/>
        <v>4.2614021900985959</v>
      </c>
      <c r="O1773" s="34">
        <f t="shared" si="220"/>
        <v>0</v>
      </c>
      <c r="P1773" s="33">
        <f>SUM($N$12:N1773)</f>
        <v>9954.4080206674771</v>
      </c>
      <c r="Q1773" s="33">
        <f>SUM($O$12:O1773)</f>
        <v>1700.7452465848999</v>
      </c>
      <c r="R1773" s="33">
        <f t="shared" si="221"/>
        <v>1530.6707219264099</v>
      </c>
      <c r="S1773" s="33">
        <f t="shared" si="221"/>
        <v>1377.6036497337689</v>
      </c>
      <c r="T1773" s="33">
        <f t="shared" si="216"/>
        <v>8576.8043709337089</v>
      </c>
    </row>
    <row r="1774" spans="3:20" x14ac:dyDescent="0.3">
      <c r="C1774" s="31" t="s">
        <v>24</v>
      </c>
      <c r="D1774" s="31">
        <v>1762</v>
      </c>
      <c r="E1774" s="31">
        <v>285</v>
      </c>
      <c r="F1774" s="32">
        <v>83.2</v>
      </c>
      <c r="G1774" s="33">
        <f t="shared" si="222"/>
        <v>-0.16666666666666705</v>
      </c>
      <c r="H1774" s="33">
        <f t="shared" si="223"/>
        <v>0</v>
      </c>
      <c r="I1774" s="33">
        <f t="shared" si="217"/>
        <v>23.111111111111111</v>
      </c>
      <c r="J1774" s="33">
        <f>'Data (2)'!$I$4*G1774</f>
        <v>-176.66666666666706</v>
      </c>
      <c r="K1774" s="33">
        <f>('Data (2)'!$E$4*1.225*I1774^2)/2</f>
        <v>221.34822980977779</v>
      </c>
      <c r="L1774" s="33">
        <f>J1774+K1774+'Data (2)'!$G$4</f>
        <v>179.86336314311075</v>
      </c>
      <c r="M1774" s="33">
        <f t="shared" si="218"/>
        <v>4.1568421704185594</v>
      </c>
      <c r="N1774" s="33">
        <f t="shared" si="219"/>
        <v>4.1568421704185594</v>
      </c>
      <c r="O1774" s="34">
        <f t="shared" si="220"/>
        <v>0</v>
      </c>
      <c r="P1774" s="33">
        <f>SUM($N$12:N1774)</f>
        <v>9958.5648628378949</v>
      </c>
      <c r="Q1774" s="33">
        <f>SUM($O$12:O1774)</f>
        <v>1700.7452465848999</v>
      </c>
      <c r="R1774" s="33">
        <f t="shared" si="221"/>
        <v>1530.6707219264099</v>
      </c>
      <c r="S1774" s="33">
        <f t="shared" si="221"/>
        <v>1377.6036497337689</v>
      </c>
      <c r="T1774" s="33">
        <f t="shared" si="216"/>
        <v>8580.9612131041267</v>
      </c>
    </row>
    <row r="1775" spans="3:20" x14ac:dyDescent="0.3">
      <c r="C1775" s="31" t="s">
        <v>24</v>
      </c>
      <c r="D1775" s="31">
        <v>1763</v>
      </c>
      <c r="E1775" s="31">
        <v>286</v>
      </c>
      <c r="F1775" s="32">
        <v>82.6</v>
      </c>
      <c r="G1775" s="33">
        <f t="shared" si="222"/>
        <v>-0.16666666666666705</v>
      </c>
      <c r="H1775" s="33">
        <f t="shared" si="223"/>
        <v>-6.944444444444059E-3</v>
      </c>
      <c r="I1775" s="33">
        <f t="shared" si="217"/>
        <v>22.944444444444443</v>
      </c>
      <c r="J1775" s="33">
        <f>'Data (2)'!$I$4*G1775</f>
        <v>-176.66666666666706</v>
      </c>
      <c r="K1775" s="33">
        <f>('Data (2)'!$E$4*1.225*I1775^2)/2</f>
        <v>218.16721876400695</v>
      </c>
      <c r="L1775" s="33">
        <f>J1775+K1775+'Data (2)'!$G$4</f>
        <v>176.6823520973399</v>
      </c>
      <c r="M1775" s="33">
        <f t="shared" si="218"/>
        <v>4.053878412011187</v>
      </c>
      <c r="N1775" s="33">
        <f t="shared" si="219"/>
        <v>4.053878412011187</v>
      </c>
      <c r="O1775" s="34">
        <f t="shared" si="220"/>
        <v>0</v>
      </c>
      <c r="P1775" s="33">
        <f>SUM($N$12:N1775)</f>
        <v>9962.6187412499057</v>
      </c>
      <c r="Q1775" s="33">
        <f>SUM($O$12:O1775)</f>
        <v>1700.7452465848999</v>
      </c>
      <c r="R1775" s="33">
        <f t="shared" si="221"/>
        <v>1530.6707219264099</v>
      </c>
      <c r="S1775" s="33">
        <f t="shared" si="221"/>
        <v>1377.6036497337689</v>
      </c>
      <c r="T1775" s="33">
        <f t="shared" si="216"/>
        <v>8585.0150915161375</v>
      </c>
    </row>
    <row r="1776" spans="3:20" x14ac:dyDescent="0.3">
      <c r="C1776" s="31" t="s">
        <v>24</v>
      </c>
      <c r="D1776" s="31">
        <v>1764</v>
      </c>
      <c r="E1776" s="31">
        <v>287</v>
      </c>
      <c r="F1776" s="32">
        <v>82</v>
      </c>
      <c r="G1776" s="33">
        <f t="shared" si="222"/>
        <v>-0.18055555555555516</v>
      </c>
      <c r="H1776" s="33">
        <f t="shared" si="223"/>
        <v>-2.7777777777777193E-2</v>
      </c>
      <c r="I1776" s="33">
        <f t="shared" si="217"/>
        <v>22.777777777777779</v>
      </c>
      <c r="J1776" s="33">
        <f>'Data (2)'!$I$4*G1776</f>
        <v>-191.38888888888849</v>
      </c>
      <c r="K1776" s="33">
        <f>('Data (2)'!$E$4*1.225*I1776^2)/2</f>
        <v>215.00923071736116</v>
      </c>
      <c r="L1776" s="33">
        <f>J1776+K1776+'Data (2)'!$G$4</f>
        <v>158.80214182847268</v>
      </c>
      <c r="M1776" s="33">
        <f t="shared" si="218"/>
        <v>3.6171598972041004</v>
      </c>
      <c r="N1776" s="33">
        <f t="shared" si="219"/>
        <v>3.6171598972041004</v>
      </c>
      <c r="O1776" s="34">
        <f t="shared" si="220"/>
        <v>0</v>
      </c>
      <c r="P1776" s="33">
        <f>SUM($N$12:N1776)</f>
        <v>9966.235901147109</v>
      </c>
      <c r="Q1776" s="33">
        <f>SUM($O$12:O1776)</f>
        <v>1700.7452465848999</v>
      </c>
      <c r="R1776" s="33">
        <f t="shared" si="221"/>
        <v>1530.6707219264099</v>
      </c>
      <c r="S1776" s="33">
        <f t="shared" si="221"/>
        <v>1377.6036497337689</v>
      </c>
      <c r="T1776" s="33">
        <f t="shared" si="216"/>
        <v>8588.6322514133408</v>
      </c>
    </row>
    <row r="1777" spans="3:20" x14ac:dyDescent="0.3">
      <c r="C1777" s="31" t="s">
        <v>24</v>
      </c>
      <c r="D1777" s="31">
        <v>1765</v>
      </c>
      <c r="E1777" s="31">
        <v>288</v>
      </c>
      <c r="F1777" s="32">
        <v>81.3</v>
      </c>
      <c r="G1777" s="33">
        <f t="shared" si="222"/>
        <v>-0.22222222222222143</v>
      </c>
      <c r="H1777" s="33">
        <f t="shared" si="223"/>
        <v>-6.2500000000000402E-2</v>
      </c>
      <c r="I1777" s="33">
        <f t="shared" si="217"/>
        <v>22.583333333333332</v>
      </c>
      <c r="J1777" s="33">
        <f>'Data (2)'!$I$4*G1777</f>
        <v>-235.55555555555472</v>
      </c>
      <c r="K1777" s="33">
        <f>('Data (2)'!$E$4*1.225*I1777^2)/2</f>
        <v>211.35400984239061</v>
      </c>
      <c r="L1777" s="33">
        <f>J1777+K1777+'Data (2)'!$G$4</f>
        <v>110.9802542868359</v>
      </c>
      <c r="M1777" s="33">
        <f t="shared" si="218"/>
        <v>2.5063040759777104</v>
      </c>
      <c r="N1777" s="33">
        <f t="shared" si="219"/>
        <v>2.5063040759777104</v>
      </c>
      <c r="O1777" s="34">
        <f t="shared" si="220"/>
        <v>0</v>
      </c>
      <c r="P1777" s="33">
        <f>SUM($N$12:N1777)</f>
        <v>9968.7422052230868</v>
      </c>
      <c r="Q1777" s="33">
        <f>SUM($O$12:O1777)</f>
        <v>1700.7452465848999</v>
      </c>
      <c r="R1777" s="33">
        <f t="shared" si="221"/>
        <v>1530.6707219264099</v>
      </c>
      <c r="S1777" s="33">
        <f t="shared" si="221"/>
        <v>1377.6036497337689</v>
      </c>
      <c r="T1777" s="33">
        <f t="shared" si="216"/>
        <v>8591.1385554893186</v>
      </c>
    </row>
    <row r="1778" spans="3:20" x14ac:dyDescent="0.3">
      <c r="C1778" s="31" t="s">
        <v>24</v>
      </c>
      <c r="D1778" s="31">
        <v>1766</v>
      </c>
      <c r="E1778" s="31">
        <v>289</v>
      </c>
      <c r="F1778" s="32">
        <v>80.400000000000006</v>
      </c>
      <c r="G1778" s="33">
        <f t="shared" si="222"/>
        <v>-0.30555555555555597</v>
      </c>
      <c r="H1778" s="33">
        <f t="shared" si="223"/>
        <v>-9.7222222222222598E-2</v>
      </c>
      <c r="I1778" s="33">
        <f t="shared" si="217"/>
        <v>22.333333333333336</v>
      </c>
      <c r="J1778" s="33">
        <f>'Data (2)'!$I$4*G1778</f>
        <v>-323.88888888888931</v>
      </c>
      <c r="K1778" s="33">
        <f>('Data (2)'!$E$4*1.225*I1778^2)/2</f>
        <v>206.70048614425005</v>
      </c>
      <c r="L1778" s="33">
        <f>J1778+K1778+'Data (2)'!$G$4</f>
        <v>17.993397255360748</v>
      </c>
      <c r="M1778" s="33">
        <f t="shared" si="218"/>
        <v>0.40185253870305671</v>
      </c>
      <c r="N1778" s="33">
        <f t="shared" si="219"/>
        <v>0.40185253870305671</v>
      </c>
      <c r="O1778" s="34">
        <f t="shared" si="220"/>
        <v>0</v>
      </c>
      <c r="P1778" s="33">
        <f>SUM($N$12:N1778)</f>
        <v>9969.1440577617905</v>
      </c>
      <c r="Q1778" s="33">
        <f>SUM($O$12:O1778)</f>
        <v>1700.7452465848999</v>
      </c>
      <c r="R1778" s="33">
        <f t="shared" si="221"/>
        <v>1530.6707219264099</v>
      </c>
      <c r="S1778" s="33">
        <f t="shared" si="221"/>
        <v>1377.6036497337689</v>
      </c>
      <c r="T1778" s="33">
        <f t="shared" si="216"/>
        <v>8591.5404080280223</v>
      </c>
    </row>
    <row r="1779" spans="3:20" x14ac:dyDescent="0.3">
      <c r="C1779" s="31" t="s">
        <v>24</v>
      </c>
      <c r="D1779" s="31">
        <v>1767</v>
      </c>
      <c r="E1779" s="31">
        <v>290</v>
      </c>
      <c r="F1779" s="32">
        <v>79.099999999999994</v>
      </c>
      <c r="G1779" s="33">
        <f t="shared" si="222"/>
        <v>-0.41666666666666663</v>
      </c>
      <c r="H1779" s="33">
        <f t="shared" si="223"/>
        <v>-0.12499999999999981</v>
      </c>
      <c r="I1779" s="33">
        <f t="shared" si="217"/>
        <v>21.972222222222221</v>
      </c>
      <c r="J1779" s="33">
        <f>'Data (2)'!$I$4*G1779</f>
        <v>-441.66666666666663</v>
      </c>
      <c r="K1779" s="33">
        <f>('Data (2)'!$E$4*1.225*I1779^2)/2</f>
        <v>200.07018216012673</v>
      </c>
      <c r="L1779" s="33">
        <f>J1779+K1779+'Data (2)'!$G$4</f>
        <v>-106.41468450653988</v>
      </c>
      <c r="M1779" s="33">
        <f t="shared" si="218"/>
        <v>-2.3381670956853622</v>
      </c>
      <c r="N1779" s="33">
        <f t="shared" si="219"/>
        <v>0</v>
      </c>
      <c r="O1779" s="34">
        <f t="shared" si="220"/>
        <v>2.3381670956853622</v>
      </c>
      <c r="P1779" s="33">
        <f>SUM($N$12:N1779)</f>
        <v>9969.1440577617905</v>
      </c>
      <c r="Q1779" s="33">
        <f>SUM($O$12:O1779)</f>
        <v>1703.0834136805852</v>
      </c>
      <c r="R1779" s="33">
        <f t="shared" si="221"/>
        <v>1532.7750723125266</v>
      </c>
      <c r="S1779" s="33">
        <f t="shared" si="221"/>
        <v>1379.4975650812739</v>
      </c>
      <c r="T1779" s="33">
        <f t="shared" si="216"/>
        <v>8589.6464926805165</v>
      </c>
    </row>
    <row r="1780" spans="3:20" x14ac:dyDescent="0.3">
      <c r="C1780" s="31" t="s">
        <v>24</v>
      </c>
      <c r="D1780" s="31">
        <v>1768</v>
      </c>
      <c r="E1780" s="31">
        <v>291</v>
      </c>
      <c r="F1780" s="32">
        <v>77.400000000000006</v>
      </c>
      <c r="G1780" s="33">
        <f t="shared" si="222"/>
        <v>-0.55555555555555558</v>
      </c>
      <c r="H1780" s="33">
        <f t="shared" si="223"/>
        <v>-0.14583333333333393</v>
      </c>
      <c r="I1780" s="33">
        <f t="shared" si="217"/>
        <v>21.5</v>
      </c>
      <c r="J1780" s="33">
        <f>'Data (2)'!$I$4*G1780</f>
        <v>-588.88888888888891</v>
      </c>
      <c r="K1780" s="33">
        <f>('Data (2)'!$E$4*1.225*I1780^2)/2</f>
        <v>191.56286421956253</v>
      </c>
      <c r="L1780" s="33">
        <f>J1780+K1780+'Data (2)'!$G$4</f>
        <v>-262.14422466932638</v>
      </c>
      <c r="M1780" s="33">
        <f t="shared" si="218"/>
        <v>-5.6361008303905171</v>
      </c>
      <c r="N1780" s="33">
        <f t="shared" si="219"/>
        <v>0</v>
      </c>
      <c r="O1780" s="34">
        <f t="shared" si="220"/>
        <v>5.6361008303905171</v>
      </c>
      <c r="P1780" s="33">
        <f>SUM($N$12:N1780)</f>
        <v>9969.1440577617905</v>
      </c>
      <c r="Q1780" s="33">
        <f>SUM($O$12:O1780)</f>
        <v>1708.7195145109756</v>
      </c>
      <c r="R1780" s="33">
        <f t="shared" si="221"/>
        <v>1537.847563059878</v>
      </c>
      <c r="S1780" s="33">
        <f t="shared" si="221"/>
        <v>1384.0628067538903</v>
      </c>
      <c r="T1780" s="33">
        <f t="shared" si="216"/>
        <v>8585.0812510078995</v>
      </c>
    </row>
    <row r="1781" spans="3:20" x14ac:dyDescent="0.3">
      <c r="C1781" s="31" t="s">
        <v>24</v>
      </c>
      <c r="D1781" s="31">
        <v>1769</v>
      </c>
      <c r="E1781" s="31">
        <v>292</v>
      </c>
      <c r="F1781" s="32">
        <v>75.099999999999994</v>
      </c>
      <c r="G1781" s="33">
        <f t="shared" si="222"/>
        <v>-0.70833333333333448</v>
      </c>
      <c r="H1781" s="33">
        <f t="shared" si="223"/>
        <v>-0.13888888888888884</v>
      </c>
      <c r="I1781" s="33">
        <f t="shared" si="217"/>
        <v>20.861111111111111</v>
      </c>
      <c r="J1781" s="33">
        <f>'Data (2)'!$I$4*G1781</f>
        <v>-750.83333333333451</v>
      </c>
      <c r="K1781" s="33">
        <f>('Data (2)'!$E$4*1.225*I1781^2)/2</f>
        <v>180.3471462430434</v>
      </c>
      <c r="L1781" s="33">
        <f>J1781+K1781+'Data (2)'!$G$4</f>
        <v>-435.30438709029107</v>
      </c>
      <c r="M1781" s="33">
        <f t="shared" si="218"/>
        <v>-9.0809331862446836</v>
      </c>
      <c r="N1781" s="33">
        <f t="shared" si="219"/>
        <v>0</v>
      </c>
      <c r="O1781" s="34">
        <f t="shared" si="220"/>
        <v>9.0809331862446836</v>
      </c>
      <c r="P1781" s="33">
        <f>SUM($N$12:N1781)</f>
        <v>9969.1440577617905</v>
      </c>
      <c r="Q1781" s="33">
        <f>SUM($O$12:O1781)</f>
        <v>1717.8004476972203</v>
      </c>
      <c r="R1781" s="33">
        <f t="shared" si="221"/>
        <v>1546.0204029274983</v>
      </c>
      <c r="S1781" s="33">
        <f t="shared" si="221"/>
        <v>1391.4183626347485</v>
      </c>
      <c r="T1781" s="33">
        <f t="shared" si="216"/>
        <v>8577.7256951270429</v>
      </c>
    </row>
    <row r="1782" spans="3:20" x14ac:dyDescent="0.3">
      <c r="C1782" s="31" t="s">
        <v>24</v>
      </c>
      <c r="D1782" s="31">
        <v>1770</v>
      </c>
      <c r="E1782" s="31">
        <v>293</v>
      </c>
      <c r="F1782" s="32">
        <v>72.3</v>
      </c>
      <c r="G1782" s="33">
        <f t="shared" si="222"/>
        <v>-0.83333333333333326</v>
      </c>
      <c r="H1782" s="33">
        <f t="shared" si="223"/>
        <v>-9.0277777777776624E-2</v>
      </c>
      <c r="I1782" s="33">
        <f t="shared" si="217"/>
        <v>20.083333333333332</v>
      </c>
      <c r="J1782" s="33">
        <f>'Data (2)'!$I$4*G1782</f>
        <v>-883.33333333333326</v>
      </c>
      <c r="K1782" s="33">
        <f>('Data (2)'!$E$4*1.225*I1782^2)/2</f>
        <v>167.14985152239061</v>
      </c>
      <c r="L1782" s="33">
        <f>J1782+K1782+'Data (2)'!$G$4</f>
        <v>-581.00168181094273</v>
      </c>
      <c r="M1782" s="33">
        <f t="shared" si="218"/>
        <v>-11.668450443036432</v>
      </c>
      <c r="N1782" s="33">
        <f t="shared" si="219"/>
        <v>0</v>
      </c>
      <c r="O1782" s="34">
        <f t="shared" si="220"/>
        <v>11.668450443036432</v>
      </c>
      <c r="P1782" s="33">
        <f>SUM($N$12:N1782)</f>
        <v>9969.1440577617905</v>
      </c>
      <c r="Q1782" s="33">
        <f>SUM($O$12:O1782)</f>
        <v>1729.4688981402567</v>
      </c>
      <c r="R1782" s="33">
        <f t="shared" si="221"/>
        <v>1556.5220083262311</v>
      </c>
      <c r="S1782" s="33">
        <f t="shared" si="221"/>
        <v>1400.8698074936081</v>
      </c>
      <c r="T1782" s="33">
        <f t="shared" si="216"/>
        <v>8568.2742502681831</v>
      </c>
    </row>
    <row r="1783" spans="3:20" x14ac:dyDescent="0.3">
      <c r="C1783" s="31" t="s">
        <v>24</v>
      </c>
      <c r="D1783" s="31">
        <v>1771</v>
      </c>
      <c r="E1783" s="31">
        <v>294</v>
      </c>
      <c r="F1783" s="32">
        <v>69.099999999999994</v>
      </c>
      <c r="G1783" s="33">
        <f t="shared" si="222"/>
        <v>-0.88888888888888773</v>
      </c>
      <c r="H1783" s="33">
        <f t="shared" si="223"/>
        <v>-2.7777777777777235E-2</v>
      </c>
      <c r="I1783" s="33">
        <f t="shared" si="217"/>
        <v>19.194444444444443</v>
      </c>
      <c r="J1783" s="33">
        <f>'Data (2)'!$I$4*G1783</f>
        <v>-942.22222222222103</v>
      </c>
      <c r="K1783" s="33">
        <f>('Data (2)'!$E$4*1.225*I1783^2)/2</f>
        <v>152.68117562783507</v>
      </c>
      <c r="L1783" s="33">
        <f>J1783+K1783+'Data (2)'!$G$4</f>
        <v>-654.35924659438592</v>
      </c>
      <c r="M1783" s="33">
        <f t="shared" si="218"/>
        <v>-12.560062205464464</v>
      </c>
      <c r="N1783" s="33">
        <f t="shared" si="219"/>
        <v>0</v>
      </c>
      <c r="O1783" s="34">
        <f t="shared" si="220"/>
        <v>12.560062205464464</v>
      </c>
      <c r="P1783" s="33">
        <f>SUM($N$12:N1783)</f>
        <v>9969.1440577617905</v>
      </c>
      <c r="Q1783" s="33">
        <f>SUM($O$12:O1783)</f>
        <v>1742.0289603457211</v>
      </c>
      <c r="R1783" s="33">
        <f t="shared" si="221"/>
        <v>1567.8260643111489</v>
      </c>
      <c r="S1783" s="33">
        <f t="shared" si="221"/>
        <v>1411.0434578800341</v>
      </c>
      <c r="T1783" s="33">
        <f t="shared" si="216"/>
        <v>8558.1005998817564</v>
      </c>
    </row>
    <row r="1784" spans="3:20" x14ac:dyDescent="0.3">
      <c r="C1784" s="31" t="s">
        <v>24</v>
      </c>
      <c r="D1784" s="31">
        <v>1772</v>
      </c>
      <c r="E1784" s="31">
        <v>295</v>
      </c>
      <c r="F1784" s="32">
        <v>65.900000000000006</v>
      </c>
      <c r="G1784" s="33">
        <f t="shared" si="222"/>
        <v>-0.88888888888888773</v>
      </c>
      <c r="H1784" s="33">
        <f t="shared" si="223"/>
        <v>1.3888888888888118E-2</v>
      </c>
      <c r="I1784" s="33">
        <f t="shared" si="217"/>
        <v>18.305555555555557</v>
      </c>
      <c r="J1784" s="33">
        <f>'Data (2)'!$I$4*G1784</f>
        <v>-942.22222222222103</v>
      </c>
      <c r="K1784" s="33">
        <f>('Data (2)'!$E$4*1.225*I1784^2)/2</f>
        <v>138.86737615283511</v>
      </c>
      <c r="L1784" s="33">
        <f>J1784+K1784+'Data (2)'!$G$4</f>
        <v>-668.17304606938592</v>
      </c>
      <c r="M1784" s="33">
        <f t="shared" si="218"/>
        <v>-12.231278815547926</v>
      </c>
      <c r="N1784" s="33">
        <f t="shared" si="219"/>
        <v>0</v>
      </c>
      <c r="O1784" s="34">
        <f t="shared" si="220"/>
        <v>12.231278815547926</v>
      </c>
      <c r="P1784" s="33">
        <f>SUM($N$12:N1784)</f>
        <v>9969.1440577617905</v>
      </c>
      <c r="Q1784" s="33">
        <f>SUM($O$12:O1784)</f>
        <v>1754.2602391612691</v>
      </c>
      <c r="R1784" s="33">
        <f t="shared" si="221"/>
        <v>1578.8342152451421</v>
      </c>
      <c r="S1784" s="33">
        <f t="shared" si="221"/>
        <v>1420.9507937206279</v>
      </c>
      <c r="T1784" s="33">
        <f t="shared" si="216"/>
        <v>8548.1932640411633</v>
      </c>
    </row>
    <row r="1785" spans="3:20" x14ac:dyDescent="0.3">
      <c r="C1785" s="31" t="s">
        <v>24</v>
      </c>
      <c r="D1785" s="31">
        <v>1773</v>
      </c>
      <c r="E1785" s="31">
        <v>296</v>
      </c>
      <c r="F1785" s="32">
        <v>62.7</v>
      </c>
      <c r="G1785" s="33">
        <f t="shared" si="222"/>
        <v>-0.86111111111111149</v>
      </c>
      <c r="H1785" s="33">
        <f t="shared" si="223"/>
        <v>4.8611111111110328E-2</v>
      </c>
      <c r="I1785" s="33">
        <f t="shared" si="217"/>
        <v>17.416666666666668</v>
      </c>
      <c r="J1785" s="33">
        <f>'Data (2)'!$I$4*G1785</f>
        <v>-912.77777777777817</v>
      </c>
      <c r="K1785" s="33">
        <f>('Data (2)'!$E$4*1.225*I1785^2)/2</f>
        <v>125.70845309739066</v>
      </c>
      <c r="L1785" s="33">
        <f>J1785+K1785+'Data (2)'!$G$4</f>
        <v>-651.88752468038751</v>
      </c>
      <c r="M1785" s="33">
        <f t="shared" si="218"/>
        <v>-11.35370772151675</v>
      </c>
      <c r="N1785" s="33">
        <f t="shared" si="219"/>
        <v>0</v>
      </c>
      <c r="O1785" s="34">
        <f t="shared" si="220"/>
        <v>11.35370772151675</v>
      </c>
      <c r="P1785" s="33">
        <f>SUM($N$12:N1785)</f>
        <v>9969.1440577617905</v>
      </c>
      <c r="Q1785" s="33">
        <f>SUM($O$12:O1785)</f>
        <v>1765.6139468827857</v>
      </c>
      <c r="R1785" s="33">
        <f t="shared" si="221"/>
        <v>1589.0525521945071</v>
      </c>
      <c r="S1785" s="33">
        <f t="shared" si="221"/>
        <v>1430.1472969750564</v>
      </c>
      <c r="T1785" s="33">
        <f t="shared" si="216"/>
        <v>8538.9967607867347</v>
      </c>
    </row>
    <row r="1786" spans="3:20" x14ac:dyDescent="0.3">
      <c r="C1786" s="31" t="s">
        <v>24</v>
      </c>
      <c r="D1786" s="31">
        <v>1774</v>
      </c>
      <c r="E1786" s="31">
        <v>297</v>
      </c>
      <c r="F1786" s="32">
        <v>59.7</v>
      </c>
      <c r="G1786" s="33">
        <f t="shared" si="222"/>
        <v>-0.79166666666666707</v>
      </c>
      <c r="H1786" s="33">
        <f t="shared" si="223"/>
        <v>7.6388888888889006E-2</v>
      </c>
      <c r="I1786" s="33">
        <f t="shared" si="217"/>
        <v>16.583333333333332</v>
      </c>
      <c r="J1786" s="33">
        <f>'Data (2)'!$I$4*G1786</f>
        <v>-839.16666666666708</v>
      </c>
      <c r="K1786" s="33">
        <f>('Data (2)'!$E$4*1.225*I1786^2)/2</f>
        <v>113.96672354364061</v>
      </c>
      <c r="L1786" s="33">
        <f>J1786+K1786+'Data (2)'!$G$4</f>
        <v>-590.01814312302645</v>
      </c>
      <c r="M1786" s="33">
        <f t="shared" si="218"/>
        <v>-9.7844675401235222</v>
      </c>
      <c r="N1786" s="33">
        <f t="shared" si="219"/>
        <v>0</v>
      </c>
      <c r="O1786" s="34">
        <f t="shared" si="220"/>
        <v>9.7844675401235222</v>
      </c>
      <c r="P1786" s="33">
        <f>SUM($N$12:N1786)</f>
        <v>9969.1440577617905</v>
      </c>
      <c r="Q1786" s="33">
        <f>SUM($O$12:O1786)</f>
        <v>1775.3984144229094</v>
      </c>
      <c r="R1786" s="33">
        <f t="shared" si="221"/>
        <v>1597.8585729806184</v>
      </c>
      <c r="S1786" s="33">
        <f t="shared" si="221"/>
        <v>1438.0727156825567</v>
      </c>
      <c r="T1786" s="33">
        <f t="shared" si="216"/>
        <v>8531.0713420792345</v>
      </c>
    </row>
    <row r="1787" spans="3:20" x14ac:dyDescent="0.3">
      <c r="C1787" s="31" t="s">
        <v>24</v>
      </c>
      <c r="D1787" s="31">
        <v>1775</v>
      </c>
      <c r="E1787" s="31">
        <v>298</v>
      </c>
      <c r="F1787" s="32">
        <v>57</v>
      </c>
      <c r="G1787" s="33">
        <f t="shared" si="222"/>
        <v>-0.70833333333333348</v>
      </c>
      <c r="H1787" s="33">
        <f t="shared" si="223"/>
        <v>6.2500000000000389E-2</v>
      </c>
      <c r="I1787" s="33">
        <f t="shared" si="217"/>
        <v>15.833333333333332</v>
      </c>
      <c r="J1787" s="33">
        <f>'Data (2)'!$I$4*G1787</f>
        <v>-750.83333333333348</v>
      </c>
      <c r="K1787" s="33">
        <f>('Data (2)'!$E$4*1.225*I1787^2)/2</f>
        <v>103.89128355156249</v>
      </c>
      <c r="L1787" s="33">
        <f>J1787+K1787+'Data (2)'!$G$4</f>
        <v>-511.76024978177094</v>
      </c>
      <c r="M1787" s="33">
        <f t="shared" si="218"/>
        <v>-8.1028706215447048</v>
      </c>
      <c r="N1787" s="33">
        <f t="shared" si="219"/>
        <v>0</v>
      </c>
      <c r="O1787" s="34">
        <f t="shared" si="220"/>
        <v>8.1028706215447048</v>
      </c>
      <c r="P1787" s="33">
        <f>SUM($N$12:N1787)</f>
        <v>9969.1440577617905</v>
      </c>
      <c r="Q1787" s="33">
        <f>SUM($O$12:O1787)</f>
        <v>1783.5012850444541</v>
      </c>
      <c r="R1787" s="33">
        <f t="shared" si="221"/>
        <v>1605.1511565400087</v>
      </c>
      <c r="S1787" s="33">
        <f t="shared" si="221"/>
        <v>1444.636040886008</v>
      </c>
      <c r="T1787" s="33">
        <f t="shared" si="216"/>
        <v>8524.5080168757831</v>
      </c>
    </row>
    <row r="1788" spans="3:20" x14ac:dyDescent="0.3">
      <c r="C1788" s="31" t="s">
        <v>24</v>
      </c>
      <c r="D1788" s="31">
        <v>1776</v>
      </c>
      <c r="E1788" s="31">
        <v>299</v>
      </c>
      <c r="F1788" s="32">
        <v>54.6</v>
      </c>
      <c r="G1788" s="33">
        <f t="shared" si="222"/>
        <v>-0.6666666666666663</v>
      </c>
      <c r="H1788" s="33">
        <f t="shared" si="223"/>
        <v>1.3888888888889062E-2</v>
      </c>
      <c r="I1788" s="33">
        <f t="shared" si="217"/>
        <v>15.166666666666666</v>
      </c>
      <c r="J1788" s="33">
        <f>'Data (2)'!$I$4*G1788</f>
        <v>-706.66666666666629</v>
      </c>
      <c r="K1788" s="33">
        <f>('Data (2)'!$E$4*1.225*I1788^2)/2</f>
        <v>95.32672787706251</v>
      </c>
      <c r="L1788" s="33">
        <f>J1788+K1788+'Data (2)'!$G$4</f>
        <v>-476.15813878960381</v>
      </c>
      <c r="M1788" s="33">
        <f t="shared" si="218"/>
        <v>-7.2217317716423244</v>
      </c>
      <c r="N1788" s="33">
        <f t="shared" si="219"/>
        <v>0</v>
      </c>
      <c r="O1788" s="34">
        <f t="shared" si="220"/>
        <v>7.2217317716423244</v>
      </c>
      <c r="P1788" s="33">
        <f>SUM($N$12:N1788)</f>
        <v>9969.1440577617905</v>
      </c>
      <c r="Q1788" s="33">
        <f>SUM($O$12:O1788)</f>
        <v>1790.7230168160963</v>
      </c>
      <c r="R1788" s="33">
        <f t="shared" si="221"/>
        <v>1611.6507151344867</v>
      </c>
      <c r="S1788" s="33">
        <f t="shared" si="221"/>
        <v>1450.4856436210382</v>
      </c>
      <c r="T1788" s="33">
        <f t="shared" si="216"/>
        <v>8518.6584141407529</v>
      </c>
    </row>
    <row r="1789" spans="3:20" x14ac:dyDescent="0.3">
      <c r="C1789" s="31" t="s">
        <v>24</v>
      </c>
      <c r="D1789" s="31">
        <v>1777</v>
      </c>
      <c r="E1789" s="31">
        <v>300</v>
      </c>
      <c r="F1789" s="32">
        <v>52.2</v>
      </c>
      <c r="G1789" s="33">
        <f t="shared" si="222"/>
        <v>-0.68055555555555536</v>
      </c>
      <c r="H1789" s="33">
        <f t="shared" si="223"/>
        <v>-4.166666666666724E-2</v>
      </c>
      <c r="I1789" s="33">
        <f t="shared" si="217"/>
        <v>14.5</v>
      </c>
      <c r="J1789" s="33">
        <f>'Data (2)'!$I$4*G1789</f>
        <v>-721.38888888888869</v>
      </c>
      <c r="K1789" s="33">
        <f>('Data (2)'!$E$4*1.225*I1789^2)/2</f>
        <v>87.130540188562506</v>
      </c>
      <c r="L1789" s="33">
        <f>J1789+K1789+'Data (2)'!$G$4</f>
        <v>-499.07654870032621</v>
      </c>
      <c r="M1789" s="33">
        <f t="shared" si="218"/>
        <v>-7.2366099561547301</v>
      </c>
      <c r="N1789" s="33">
        <f t="shared" si="219"/>
        <v>0</v>
      </c>
      <c r="O1789" s="34">
        <f t="shared" si="220"/>
        <v>7.2366099561547301</v>
      </c>
      <c r="P1789" s="33">
        <f>SUM($N$12:N1789)</f>
        <v>9969.1440577617905</v>
      </c>
      <c r="Q1789" s="33">
        <f>SUM($O$12:O1789)</f>
        <v>1797.9596267722511</v>
      </c>
      <c r="R1789" s="33">
        <f t="shared" si="221"/>
        <v>1618.163664095026</v>
      </c>
      <c r="S1789" s="33">
        <f t="shared" si="221"/>
        <v>1456.3472976855235</v>
      </c>
      <c r="T1789" s="33">
        <f t="shared" si="216"/>
        <v>8512.7967600762677</v>
      </c>
    </row>
    <row r="1790" spans="3:20" x14ac:dyDescent="0.3">
      <c r="C1790" s="31" t="s">
        <v>24</v>
      </c>
      <c r="D1790" s="31">
        <v>1778</v>
      </c>
      <c r="E1790" s="31">
        <v>301</v>
      </c>
      <c r="F1790" s="32">
        <v>49.7</v>
      </c>
      <c r="G1790" s="33">
        <f t="shared" si="222"/>
        <v>-0.75000000000000078</v>
      </c>
      <c r="H1790" s="33">
        <f t="shared" si="223"/>
        <v>-9.0277777777778068E-2</v>
      </c>
      <c r="I1790" s="33">
        <f t="shared" si="217"/>
        <v>13.805555555555555</v>
      </c>
      <c r="J1790" s="33">
        <f>'Data (2)'!$I$4*G1790</f>
        <v>-795.0000000000008</v>
      </c>
      <c r="K1790" s="33">
        <f>('Data (2)'!$E$4*1.225*I1790^2)/2</f>
        <v>78.984555428710081</v>
      </c>
      <c r="L1790" s="33">
        <f>J1790+K1790+'Data (2)'!$G$4</f>
        <v>-580.83364457129073</v>
      </c>
      <c r="M1790" s="33">
        <f t="shared" si="218"/>
        <v>-8.018731148664763</v>
      </c>
      <c r="N1790" s="33">
        <f t="shared" si="219"/>
        <v>0</v>
      </c>
      <c r="O1790" s="34">
        <f t="shared" si="220"/>
        <v>8.018731148664763</v>
      </c>
      <c r="P1790" s="33">
        <f>SUM($N$12:N1790)</f>
        <v>9969.1440577617905</v>
      </c>
      <c r="Q1790" s="33">
        <f>SUM($O$12:O1790)</f>
        <v>1805.9783579209159</v>
      </c>
      <c r="R1790" s="33">
        <f t="shared" si="221"/>
        <v>1625.3805221288244</v>
      </c>
      <c r="S1790" s="33">
        <f t="shared" si="221"/>
        <v>1462.842469915942</v>
      </c>
      <c r="T1790" s="33">
        <f t="shared" si="216"/>
        <v>8506.3015878458482</v>
      </c>
    </row>
    <row r="1791" spans="3:20" x14ac:dyDescent="0.3">
      <c r="C1791" s="31" t="s">
        <v>24</v>
      </c>
      <c r="D1791" s="31">
        <v>1779</v>
      </c>
      <c r="E1791" s="31">
        <v>302</v>
      </c>
      <c r="F1791" s="32">
        <v>46.8</v>
      </c>
      <c r="G1791" s="33">
        <f t="shared" si="222"/>
        <v>-0.86111111111111149</v>
      </c>
      <c r="H1791" s="33">
        <f t="shared" si="223"/>
        <v>-0.10416666666666619</v>
      </c>
      <c r="I1791" s="33">
        <f t="shared" si="217"/>
        <v>12.999999999999998</v>
      </c>
      <c r="J1791" s="33">
        <f>'Data (2)'!$I$4*G1791</f>
        <v>-912.77777777777817</v>
      </c>
      <c r="K1791" s="33">
        <f>('Data (2)'!$E$4*1.225*I1791^2)/2</f>
        <v>70.035963338249985</v>
      </c>
      <c r="L1791" s="33">
        <f>J1791+K1791+'Data (2)'!$G$4</f>
        <v>-707.56001443952823</v>
      </c>
      <c r="M1791" s="33">
        <f t="shared" si="218"/>
        <v>-9.1982801877138662</v>
      </c>
      <c r="N1791" s="33">
        <f t="shared" si="219"/>
        <v>0</v>
      </c>
      <c r="O1791" s="34">
        <f t="shared" si="220"/>
        <v>9.1982801877138662</v>
      </c>
      <c r="P1791" s="33">
        <f>SUM($N$12:N1791)</f>
        <v>9969.1440577617905</v>
      </c>
      <c r="Q1791" s="33">
        <f>SUM($O$12:O1791)</f>
        <v>1815.1766381086297</v>
      </c>
      <c r="R1791" s="33">
        <f t="shared" si="221"/>
        <v>1633.6589742977667</v>
      </c>
      <c r="S1791" s="33">
        <f t="shared" si="221"/>
        <v>1470.2930768679901</v>
      </c>
      <c r="T1791" s="33">
        <f t="shared" si="216"/>
        <v>8498.8509808937997</v>
      </c>
    </row>
    <row r="1792" spans="3:20" x14ac:dyDescent="0.3">
      <c r="C1792" s="31" t="s">
        <v>24</v>
      </c>
      <c r="D1792" s="31">
        <v>1780</v>
      </c>
      <c r="E1792" s="31">
        <v>303</v>
      </c>
      <c r="F1792" s="32">
        <v>43.5</v>
      </c>
      <c r="G1792" s="33">
        <f t="shared" si="222"/>
        <v>-0.95833333333333315</v>
      </c>
      <c r="H1792" s="33">
        <f t="shared" si="223"/>
        <v>-6.2499999999999889E-2</v>
      </c>
      <c r="I1792" s="33">
        <f t="shared" si="217"/>
        <v>12.083333333333332</v>
      </c>
      <c r="J1792" s="33">
        <f>'Data (2)'!$I$4*G1792</f>
        <v>-1015.8333333333331</v>
      </c>
      <c r="K1792" s="33">
        <f>('Data (2)'!$E$4*1.225*I1792^2)/2</f>
        <v>60.507319575390625</v>
      </c>
      <c r="L1792" s="33">
        <f>J1792+K1792+'Data (2)'!$G$4</f>
        <v>-820.14421375794245</v>
      </c>
      <c r="M1792" s="33">
        <f t="shared" si="218"/>
        <v>-9.9100759162418033</v>
      </c>
      <c r="N1792" s="33">
        <f t="shared" si="219"/>
        <v>0</v>
      </c>
      <c r="O1792" s="34">
        <f t="shared" si="220"/>
        <v>9.9100759162418033</v>
      </c>
      <c r="P1792" s="33">
        <f>SUM($N$12:N1792)</f>
        <v>9969.1440577617905</v>
      </c>
      <c r="Q1792" s="33">
        <f>SUM($O$12:O1792)</f>
        <v>1825.0867140248715</v>
      </c>
      <c r="R1792" s="33">
        <f t="shared" si="221"/>
        <v>1642.5780426223844</v>
      </c>
      <c r="S1792" s="33">
        <f t="shared" si="221"/>
        <v>1478.320238360146</v>
      </c>
      <c r="T1792" s="33">
        <f t="shared" si="216"/>
        <v>8490.8238194016449</v>
      </c>
    </row>
    <row r="1793" spans="3:20" x14ac:dyDescent="0.3">
      <c r="C1793" s="31" t="s">
        <v>24</v>
      </c>
      <c r="D1793" s="31">
        <v>1781</v>
      </c>
      <c r="E1793" s="31">
        <v>304</v>
      </c>
      <c r="F1793" s="32">
        <v>39.9</v>
      </c>
      <c r="G1793" s="33">
        <f t="shared" si="222"/>
        <v>-0.98611111111111127</v>
      </c>
      <c r="H1793" s="33">
        <f t="shared" si="223"/>
        <v>1.3888888888889117E-2</v>
      </c>
      <c r="I1793" s="33">
        <f t="shared" si="217"/>
        <v>11.083333333333332</v>
      </c>
      <c r="J1793" s="33">
        <f>'Data (2)'!$I$4*G1793</f>
        <v>-1045.2777777777781</v>
      </c>
      <c r="K1793" s="33">
        <f>('Data (2)'!$E$4*1.225*I1793^2)/2</f>
        <v>50.906728940265623</v>
      </c>
      <c r="L1793" s="33">
        <f>J1793+K1793+'Data (2)'!$G$4</f>
        <v>-859.18924883751242</v>
      </c>
      <c r="M1793" s="33">
        <f t="shared" si="218"/>
        <v>-9.522680841282428</v>
      </c>
      <c r="N1793" s="33">
        <f t="shared" si="219"/>
        <v>0</v>
      </c>
      <c r="O1793" s="34">
        <f t="shared" si="220"/>
        <v>9.522680841282428</v>
      </c>
      <c r="P1793" s="33">
        <f>SUM($N$12:N1793)</f>
        <v>9969.1440577617905</v>
      </c>
      <c r="Q1793" s="33">
        <f>SUM($O$12:O1793)</f>
        <v>1834.6093948661539</v>
      </c>
      <c r="R1793" s="33">
        <f t="shared" si="221"/>
        <v>1651.1484553795385</v>
      </c>
      <c r="S1793" s="33">
        <f t="shared" si="221"/>
        <v>1486.0336098415846</v>
      </c>
      <c r="T1793" s="33">
        <f t="shared" si="216"/>
        <v>8483.1104479202058</v>
      </c>
    </row>
    <row r="1794" spans="3:20" x14ac:dyDescent="0.3">
      <c r="C1794" s="31" t="s">
        <v>24</v>
      </c>
      <c r="D1794" s="31">
        <v>1782</v>
      </c>
      <c r="E1794" s="31">
        <v>305</v>
      </c>
      <c r="F1794" s="32">
        <v>36.4</v>
      </c>
      <c r="G1794" s="33">
        <f t="shared" si="222"/>
        <v>-0.93055555555555491</v>
      </c>
      <c r="H1794" s="33">
        <f t="shared" si="223"/>
        <v>8.3333333333333537E-2</v>
      </c>
      <c r="I1794" s="33">
        <f t="shared" si="217"/>
        <v>10.111111111111111</v>
      </c>
      <c r="J1794" s="33">
        <f>'Data (2)'!$I$4*G1794</f>
        <v>-986.38888888888823</v>
      </c>
      <c r="K1794" s="33">
        <f>('Data (2)'!$E$4*1.225*I1794^2)/2</f>
        <v>42.367434612027779</v>
      </c>
      <c r="L1794" s="33">
        <f>J1794+K1794+'Data (2)'!$G$4</f>
        <v>-808.83965427686053</v>
      </c>
      <c r="M1794" s="33">
        <f t="shared" si="218"/>
        <v>-8.1782676154660336</v>
      </c>
      <c r="N1794" s="33">
        <f t="shared" si="219"/>
        <v>0</v>
      </c>
      <c r="O1794" s="34">
        <f t="shared" si="220"/>
        <v>8.1782676154660336</v>
      </c>
      <c r="P1794" s="33">
        <f>SUM($N$12:N1794)</f>
        <v>9969.1440577617905</v>
      </c>
      <c r="Q1794" s="33">
        <f>SUM($O$12:O1794)</f>
        <v>1842.7876624816199</v>
      </c>
      <c r="R1794" s="33">
        <f t="shared" si="221"/>
        <v>1658.508896233458</v>
      </c>
      <c r="S1794" s="33">
        <f t="shared" si="221"/>
        <v>1492.6580066101124</v>
      </c>
      <c r="T1794" s="33">
        <f t="shared" si="216"/>
        <v>8476.4860511516781</v>
      </c>
    </row>
    <row r="1795" spans="3:20" x14ac:dyDescent="0.3">
      <c r="C1795" s="31" t="s">
        <v>24</v>
      </c>
      <c r="D1795" s="31">
        <v>1783</v>
      </c>
      <c r="E1795" s="31">
        <v>306</v>
      </c>
      <c r="F1795" s="32">
        <v>33.200000000000003</v>
      </c>
      <c r="G1795" s="33">
        <f t="shared" si="222"/>
        <v>-0.8194444444444442</v>
      </c>
      <c r="H1795" s="33">
        <f t="shared" si="223"/>
        <v>0.12499999999999956</v>
      </c>
      <c r="I1795" s="33">
        <f t="shared" si="217"/>
        <v>9.2222222222222232</v>
      </c>
      <c r="J1795" s="33">
        <f>'Data (2)'!$I$4*G1795</f>
        <v>-868.61111111111086</v>
      </c>
      <c r="K1795" s="33">
        <f>('Data (2)'!$E$4*1.225*I1795^2)/2</f>
        <v>35.245653549361123</v>
      </c>
      <c r="L1795" s="33">
        <f>J1795+K1795+'Data (2)'!$G$4</f>
        <v>-698.18365756174967</v>
      </c>
      <c r="M1795" s="33">
        <f t="shared" si="218"/>
        <v>-6.4388048419583583</v>
      </c>
      <c r="N1795" s="33">
        <f t="shared" si="219"/>
        <v>0</v>
      </c>
      <c r="O1795" s="34">
        <f t="shared" si="220"/>
        <v>6.4388048419583583</v>
      </c>
      <c r="P1795" s="33">
        <f>SUM($N$12:N1795)</f>
        <v>9969.1440577617905</v>
      </c>
      <c r="Q1795" s="33">
        <f>SUM($O$12:O1795)</f>
        <v>1849.2264673235782</v>
      </c>
      <c r="R1795" s="33">
        <f t="shared" si="221"/>
        <v>1664.3038205912203</v>
      </c>
      <c r="S1795" s="33">
        <f t="shared" si="221"/>
        <v>1497.8734385320984</v>
      </c>
      <c r="T1795" s="33">
        <f t="shared" si="216"/>
        <v>8471.2706192296919</v>
      </c>
    </row>
    <row r="1796" spans="3:20" x14ac:dyDescent="0.3">
      <c r="C1796" s="31" t="s">
        <v>24</v>
      </c>
      <c r="D1796" s="31">
        <v>1784</v>
      </c>
      <c r="E1796" s="31">
        <v>307</v>
      </c>
      <c r="F1796" s="32">
        <v>30.5</v>
      </c>
      <c r="G1796" s="33">
        <f t="shared" si="222"/>
        <v>-0.6805555555555558</v>
      </c>
      <c r="H1796" s="33">
        <f t="shared" si="223"/>
        <v>0.11805555555555547</v>
      </c>
      <c r="I1796" s="33">
        <f t="shared" si="217"/>
        <v>8.4722222222222214</v>
      </c>
      <c r="J1796" s="33">
        <f>'Data (2)'!$I$4*G1796</f>
        <v>-721.38888888888914</v>
      </c>
      <c r="K1796" s="33">
        <f>('Data (2)'!$E$4*1.225*I1796^2)/2</f>
        <v>29.746034633376734</v>
      </c>
      <c r="L1796" s="33">
        <f>J1796+K1796+'Data (2)'!$G$4</f>
        <v>-556.46105425551241</v>
      </c>
      <c r="M1796" s="33">
        <f t="shared" si="218"/>
        <v>-4.7144617096647572</v>
      </c>
      <c r="N1796" s="33">
        <f t="shared" si="219"/>
        <v>0</v>
      </c>
      <c r="O1796" s="34">
        <f t="shared" si="220"/>
        <v>4.7144617096647572</v>
      </c>
      <c r="P1796" s="33">
        <f>SUM($N$12:N1796)</f>
        <v>9969.1440577617905</v>
      </c>
      <c r="Q1796" s="33">
        <f>SUM($O$12:O1796)</f>
        <v>1853.9409290332428</v>
      </c>
      <c r="R1796" s="33">
        <f t="shared" si="221"/>
        <v>1668.5468361299186</v>
      </c>
      <c r="S1796" s="33">
        <f t="shared" si="221"/>
        <v>1501.6921525169269</v>
      </c>
      <c r="T1796" s="33">
        <f t="shared" si="216"/>
        <v>8467.4519052448632</v>
      </c>
    </row>
    <row r="1797" spans="3:20" x14ac:dyDescent="0.3">
      <c r="C1797" s="31" t="s">
        <v>24</v>
      </c>
      <c r="D1797" s="31">
        <v>1785</v>
      </c>
      <c r="E1797" s="31">
        <v>308</v>
      </c>
      <c r="F1797" s="32">
        <v>28.3</v>
      </c>
      <c r="G1797" s="33">
        <f t="shared" si="222"/>
        <v>-0.58333333333333326</v>
      </c>
      <c r="H1797" s="33">
        <f t="shared" si="223"/>
        <v>6.944444444444442E-2</v>
      </c>
      <c r="I1797" s="33">
        <f t="shared" si="217"/>
        <v>7.8611111111111107</v>
      </c>
      <c r="J1797" s="33">
        <f>'Data (2)'!$I$4*G1797</f>
        <v>-618.33333333333326</v>
      </c>
      <c r="K1797" s="33">
        <f>('Data (2)'!$E$4*1.225*I1797^2)/2</f>
        <v>25.609569123918401</v>
      </c>
      <c r="L1797" s="33">
        <f>J1797+K1797+'Data (2)'!$G$4</f>
        <v>-457.54196420941486</v>
      </c>
      <c r="M1797" s="33">
        <f t="shared" si="218"/>
        <v>-3.5967882186462332</v>
      </c>
      <c r="N1797" s="33">
        <f t="shared" si="219"/>
        <v>0</v>
      </c>
      <c r="O1797" s="34">
        <f t="shared" si="220"/>
        <v>3.5967882186462332</v>
      </c>
      <c r="P1797" s="33">
        <f>SUM($N$12:N1797)</f>
        <v>9969.1440577617905</v>
      </c>
      <c r="Q1797" s="33">
        <f>SUM($O$12:O1797)</f>
        <v>1857.537717251889</v>
      </c>
      <c r="R1797" s="33">
        <f t="shared" si="221"/>
        <v>1671.7839455267001</v>
      </c>
      <c r="S1797" s="33">
        <f t="shared" si="221"/>
        <v>1504.6055509740302</v>
      </c>
      <c r="T1797" s="33">
        <f t="shared" si="216"/>
        <v>8464.5385067877596</v>
      </c>
    </row>
    <row r="1798" spans="3:20" x14ac:dyDescent="0.3">
      <c r="C1798" s="31" t="s">
        <v>24</v>
      </c>
      <c r="D1798" s="31">
        <v>1786</v>
      </c>
      <c r="E1798" s="31">
        <v>309</v>
      </c>
      <c r="F1798" s="32">
        <v>26.3</v>
      </c>
      <c r="G1798" s="33">
        <f t="shared" si="222"/>
        <v>-0.54166666666666696</v>
      </c>
      <c r="H1798" s="33">
        <f t="shared" si="223"/>
        <v>2.7777777777777679E-2</v>
      </c>
      <c r="I1798" s="33">
        <f t="shared" si="217"/>
        <v>7.3055555555555554</v>
      </c>
      <c r="J1798" s="33">
        <f>'Data (2)'!$I$4*G1798</f>
        <v>-574.16666666666697</v>
      </c>
      <c r="K1798" s="33">
        <f>('Data (2)'!$E$4*1.225*I1798^2)/2</f>
        <v>22.117747589960072</v>
      </c>
      <c r="L1798" s="33">
        <f>J1798+K1798+'Data (2)'!$G$4</f>
        <v>-416.86711907670684</v>
      </c>
      <c r="M1798" s="33">
        <f t="shared" si="218"/>
        <v>-3.0454458976992749</v>
      </c>
      <c r="N1798" s="33">
        <f t="shared" si="219"/>
        <v>0</v>
      </c>
      <c r="O1798" s="34">
        <f t="shared" si="220"/>
        <v>3.0454458976992749</v>
      </c>
      <c r="P1798" s="33">
        <f>SUM($N$12:N1798)</f>
        <v>9969.1440577617905</v>
      </c>
      <c r="Q1798" s="33">
        <f>SUM($O$12:O1798)</f>
        <v>1860.5831631495882</v>
      </c>
      <c r="R1798" s="33">
        <f t="shared" si="221"/>
        <v>1674.5248468346294</v>
      </c>
      <c r="S1798" s="33">
        <f t="shared" si="221"/>
        <v>1507.0723621511665</v>
      </c>
      <c r="T1798" s="33">
        <f t="shared" si="216"/>
        <v>8462.0716956106244</v>
      </c>
    </row>
    <row r="1799" spans="3:20" x14ac:dyDescent="0.3">
      <c r="C1799" s="31" t="s">
        <v>24</v>
      </c>
      <c r="D1799" s="31">
        <v>1787</v>
      </c>
      <c r="E1799" s="31">
        <v>310</v>
      </c>
      <c r="F1799" s="32">
        <v>24.4</v>
      </c>
      <c r="G1799" s="33">
        <f t="shared" si="222"/>
        <v>-0.5277777777777779</v>
      </c>
      <c r="H1799" s="33">
        <f t="shared" si="223"/>
        <v>2.7755575615628914E-16</v>
      </c>
      <c r="I1799" s="33">
        <f t="shared" si="217"/>
        <v>6.7777777777777768</v>
      </c>
      <c r="J1799" s="33">
        <f>'Data (2)'!$I$4*G1799</f>
        <v>-559.44444444444457</v>
      </c>
      <c r="K1799" s="33">
        <f>('Data (2)'!$E$4*1.225*I1799^2)/2</f>
        <v>19.037462165361106</v>
      </c>
      <c r="L1799" s="33">
        <f>J1799+K1799+'Data (2)'!$G$4</f>
        <v>-405.22518227908341</v>
      </c>
      <c r="M1799" s="33">
        <f t="shared" si="218"/>
        <v>-2.7465262354471207</v>
      </c>
      <c r="N1799" s="33">
        <f t="shared" si="219"/>
        <v>0</v>
      </c>
      <c r="O1799" s="34">
        <f t="shared" si="220"/>
        <v>2.7465262354471207</v>
      </c>
      <c r="P1799" s="33">
        <f>SUM($N$12:N1799)</f>
        <v>9969.1440577617905</v>
      </c>
      <c r="Q1799" s="33">
        <f>SUM($O$12:O1799)</f>
        <v>1863.3296893850354</v>
      </c>
      <c r="R1799" s="33">
        <f t="shared" si="221"/>
        <v>1676.996720446532</v>
      </c>
      <c r="S1799" s="33">
        <f t="shared" si="221"/>
        <v>1509.2970484018788</v>
      </c>
      <c r="T1799" s="33">
        <f t="shared" si="216"/>
        <v>8459.8470093599117</v>
      </c>
    </row>
    <row r="1800" spans="3:20" x14ac:dyDescent="0.3">
      <c r="C1800" s="31" t="s">
        <v>24</v>
      </c>
      <c r="D1800" s="31">
        <v>1788</v>
      </c>
      <c r="E1800" s="31">
        <v>311</v>
      </c>
      <c r="F1800" s="32">
        <v>22.5</v>
      </c>
      <c r="G1800" s="33">
        <f t="shared" si="222"/>
        <v>-0.54166666666666641</v>
      </c>
      <c r="H1800" s="33">
        <f t="shared" si="223"/>
        <v>-3.472222222222221E-2</v>
      </c>
      <c r="I1800" s="33">
        <f t="shared" si="217"/>
        <v>6.25</v>
      </c>
      <c r="J1800" s="33">
        <f>'Data (2)'!$I$4*G1800</f>
        <v>-574.1666666666664</v>
      </c>
      <c r="K1800" s="33">
        <f>('Data (2)'!$E$4*1.225*I1800^2)/2</f>
        <v>16.188046259765628</v>
      </c>
      <c r="L1800" s="33">
        <f>J1800+K1800+'Data (2)'!$G$4</f>
        <v>-422.79682040690074</v>
      </c>
      <c r="M1800" s="33">
        <f t="shared" si="218"/>
        <v>-2.6424801275431298</v>
      </c>
      <c r="N1800" s="33">
        <f t="shared" si="219"/>
        <v>0</v>
      </c>
      <c r="O1800" s="34">
        <f t="shared" si="220"/>
        <v>2.6424801275431298</v>
      </c>
      <c r="P1800" s="33">
        <f>SUM($N$12:N1800)</f>
        <v>9969.1440577617905</v>
      </c>
      <c r="Q1800" s="33">
        <f>SUM($O$12:O1800)</f>
        <v>1865.9721695125786</v>
      </c>
      <c r="R1800" s="33">
        <f t="shared" si="221"/>
        <v>1679.3749525613207</v>
      </c>
      <c r="S1800" s="33">
        <f t="shared" si="221"/>
        <v>1511.4374573051887</v>
      </c>
      <c r="T1800" s="33">
        <f t="shared" si="216"/>
        <v>8457.7066004566022</v>
      </c>
    </row>
    <row r="1801" spans="3:20" x14ac:dyDescent="0.3">
      <c r="C1801" s="31" t="s">
        <v>24</v>
      </c>
      <c r="D1801" s="31">
        <v>1789</v>
      </c>
      <c r="E1801" s="31">
        <v>312</v>
      </c>
      <c r="F1801" s="32">
        <v>20.5</v>
      </c>
      <c r="G1801" s="33">
        <f t="shared" si="222"/>
        <v>-0.59722222222222232</v>
      </c>
      <c r="H1801" s="33">
        <f t="shared" si="223"/>
        <v>-7.6388888888889006E-2</v>
      </c>
      <c r="I1801" s="33">
        <f t="shared" si="217"/>
        <v>5.6944444444444446</v>
      </c>
      <c r="J1801" s="33">
        <f>'Data (2)'!$I$4*G1801</f>
        <v>-633.05555555555566</v>
      </c>
      <c r="K1801" s="33">
        <f>('Data (2)'!$E$4*1.225*I1801^2)/2</f>
        <v>13.438076919835073</v>
      </c>
      <c r="L1801" s="33">
        <f>J1801+K1801+'Data (2)'!$G$4</f>
        <v>-484.43567863572054</v>
      </c>
      <c r="M1801" s="33">
        <f t="shared" si="218"/>
        <v>-2.7585920588978534</v>
      </c>
      <c r="N1801" s="33">
        <f t="shared" si="219"/>
        <v>0</v>
      </c>
      <c r="O1801" s="34">
        <f t="shared" si="220"/>
        <v>2.7585920588978534</v>
      </c>
      <c r="P1801" s="33">
        <f>SUM($N$12:N1801)</f>
        <v>9969.1440577617905</v>
      </c>
      <c r="Q1801" s="33">
        <f>SUM($O$12:O1801)</f>
        <v>1868.7307615714765</v>
      </c>
      <c r="R1801" s="33">
        <f t="shared" si="221"/>
        <v>1681.8576854143289</v>
      </c>
      <c r="S1801" s="33">
        <f t="shared" si="221"/>
        <v>1513.671916872896</v>
      </c>
      <c r="T1801" s="33">
        <f t="shared" si="216"/>
        <v>8455.4721408888945</v>
      </c>
    </row>
    <row r="1802" spans="3:20" x14ac:dyDescent="0.3">
      <c r="C1802" s="31" t="s">
        <v>24</v>
      </c>
      <c r="D1802" s="31">
        <v>1790</v>
      </c>
      <c r="E1802" s="31">
        <v>313</v>
      </c>
      <c r="F1802" s="32">
        <v>18.2</v>
      </c>
      <c r="G1802" s="33">
        <f t="shared" si="222"/>
        <v>-0.69444444444444442</v>
      </c>
      <c r="H1802" s="33">
        <f t="shared" si="223"/>
        <v>-0.11111111111111094</v>
      </c>
      <c r="I1802" s="33">
        <f t="shared" si="217"/>
        <v>5.0555555555555554</v>
      </c>
      <c r="J1802" s="33">
        <f>'Data (2)'!$I$4*G1802</f>
        <v>-736.11111111111109</v>
      </c>
      <c r="K1802" s="33">
        <f>('Data (2)'!$E$4*1.225*I1802^2)/2</f>
        <v>10.591858653006945</v>
      </c>
      <c r="L1802" s="33">
        <f>J1802+K1802+'Data (2)'!$G$4</f>
        <v>-590.33745245810405</v>
      </c>
      <c r="M1802" s="33">
        <f t="shared" si="218"/>
        <v>-2.9844837874270818</v>
      </c>
      <c r="N1802" s="33">
        <f t="shared" si="219"/>
        <v>0</v>
      </c>
      <c r="O1802" s="34">
        <f t="shared" si="220"/>
        <v>2.9844837874270818</v>
      </c>
      <c r="P1802" s="33">
        <f>SUM($N$12:N1802)</f>
        <v>9969.1440577617905</v>
      </c>
      <c r="Q1802" s="33">
        <f>SUM($O$12:O1802)</f>
        <v>1871.7152453589035</v>
      </c>
      <c r="R1802" s="33">
        <f t="shared" si="221"/>
        <v>1684.5437208230132</v>
      </c>
      <c r="S1802" s="33">
        <f t="shared" si="221"/>
        <v>1516.089348740712</v>
      </c>
      <c r="T1802" s="33">
        <f t="shared" si="216"/>
        <v>8453.0547090210785</v>
      </c>
    </row>
    <row r="1803" spans="3:20" x14ac:dyDescent="0.3">
      <c r="C1803" s="31" t="s">
        <v>24</v>
      </c>
      <c r="D1803" s="31">
        <v>1791</v>
      </c>
      <c r="E1803" s="31">
        <v>314</v>
      </c>
      <c r="F1803" s="32">
        <v>15.5</v>
      </c>
      <c r="G1803" s="33">
        <f t="shared" si="222"/>
        <v>-0.8194444444444442</v>
      </c>
      <c r="H1803" s="33">
        <f t="shared" si="223"/>
        <v>-0.12500000000000006</v>
      </c>
      <c r="I1803" s="33">
        <f t="shared" si="217"/>
        <v>4.3055555555555554</v>
      </c>
      <c r="J1803" s="33">
        <f>'Data (2)'!$I$4*G1803</f>
        <v>-868.61111111111086</v>
      </c>
      <c r="K1803" s="33">
        <f>('Data (2)'!$E$4*1.225*I1803^2)/2</f>
        <v>7.6823271385850695</v>
      </c>
      <c r="L1803" s="33">
        <f>J1803+K1803+'Data (2)'!$G$4</f>
        <v>-725.74698397252587</v>
      </c>
      <c r="M1803" s="33">
        <f t="shared" si="218"/>
        <v>-3.1247439587705972</v>
      </c>
      <c r="N1803" s="33">
        <f t="shared" si="219"/>
        <v>0</v>
      </c>
      <c r="O1803" s="34">
        <f t="shared" si="220"/>
        <v>3.1247439587705972</v>
      </c>
      <c r="P1803" s="33">
        <f>SUM($N$12:N1803)</f>
        <v>9969.1440577617905</v>
      </c>
      <c r="Q1803" s="33">
        <f>SUM($O$12:O1803)</f>
        <v>1874.8399893176741</v>
      </c>
      <c r="R1803" s="33">
        <f t="shared" si="221"/>
        <v>1687.3559903859066</v>
      </c>
      <c r="S1803" s="33">
        <f t="shared" si="221"/>
        <v>1518.6203913473159</v>
      </c>
      <c r="T1803" s="33">
        <f t="shared" si="216"/>
        <v>8450.5236664144741</v>
      </c>
    </row>
    <row r="1804" spans="3:20" x14ac:dyDescent="0.3">
      <c r="C1804" s="31" t="s">
        <v>24</v>
      </c>
      <c r="D1804" s="31">
        <v>1792</v>
      </c>
      <c r="E1804" s="31">
        <v>315</v>
      </c>
      <c r="F1804" s="32">
        <v>12.3</v>
      </c>
      <c r="G1804" s="33">
        <f t="shared" si="222"/>
        <v>-0.94444444444444453</v>
      </c>
      <c r="H1804" s="33">
        <f t="shared" si="223"/>
        <v>-8.3333333333333481E-2</v>
      </c>
      <c r="I1804" s="33">
        <f t="shared" si="217"/>
        <v>3.416666666666667</v>
      </c>
      <c r="J1804" s="33">
        <f>'Data (2)'!$I$4*G1804</f>
        <v>-1001.1111111111112</v>
      </c>
      <c r="K1804" s="33">
        <f>('Data (2)'!$E$4*1.225*I1804^2)/2</f>
        <v>4.8377076911406256</v>
      </c>
      <c r="L1804" s="33">
        <f>J1804+K1804+'Data (2)'!$G$4</f>
        <v>-861.09160341997062</v>
      </c>
      <c r="M1804" s="33">
        <f t="shared" si="218"/>
        <v>-2.9420629783515664</v>
      </c>
      <c r="N1804" s="33">
        <f t="shared" si="219"/>
        <v>0</v>
      </c>
      <c r="O1804" s="34">
        <f t="shared" si="220"/>
        <v>2.9420629783515664</v>
      </c>
      <c r="P1804" s="33">
        <f>SUM($N$12:N1804)</f>
        <v>9969.1440577617905</v>
      </c>
      <c r="Q1804" s="33">
        <f>SUM($O$12:O1804)</f>
        <v>1877.7820522960255</v>
      </c>
      <c r="R1804" s="33">
        <f t="shared" si="221"/>
        <v>1690.0038470664231</v>
      </c>
      <c r="S1804" s="33">
        <f t="shared" si="221"/>
        <v>1521.0034623597808</v>
      </c>
      <c r="T1804" s="33">
        <f t="shared" ref="T1804:T1812" si="224">P1804-S1804</f>
        <v>8448.1405954020101</v>
      </c>
    </row>
    <row r="1805" spans="3:20" x14ac:dyDescent="0.3">
      <c r="C1805" s="31" t="s">
        <v>24</v>
      </c>
      <c r="D1805" s="31">
        <v>1793</v>
      </c>
      <c r="E1805" s="31">
        <v>316</v>
      </c>
      <c r="F1805" s="32">
        <v>8.6999999999999993</v>
      </c>
      <c r="G1805" s="33">
        <f t="shared" si="222"/>
        <v>-0.98611111111111116</v>
      </c>
      <c r="H1805" s="33">
        <f t="shared" si="223"/>
        <v>-0.13194444444444436</v>
      </c>
      <c r="I1805" s="33">
        <f t="shared" ref="I1805:I1812" si="225">F1805/3.6</f>
        <v>2.4166666666666665</v>
      </c>
      <c r="J1805" s="33">
        <f>'Data (2)'!$I$4*G1805</f>
        <v>-1045.2777777777778</v>
      </c>
      <c r="K1805" s="33">
        <f>('Data (2)'!$E$4*1.225*I1805^2)/2</f>
        <v>2.4202927830156247</v>
      </c>
      <c r="L1805" s="33">
        <f>J1805+K1805+'Data (2)'!$G$4</f>
        <v>-907.67568499476215</v>
      </c>
      <c r="M1805" s="33">
        <f t="shared" ref="M1805:M1812" si="226">(I1805*L1805)/1000</f>
        <v>-2.1935495720706748</v>
      </c>
      <c r="N1805" s="33">
        <f t="shared" ref="N1805:N1812" si="227">IF(M1805&gt;0, M1805, 0)</f>
        <v>0</v>
      </c>
      <c r="O1805" s="34">
        <f t="shared" ref="O1805:O1812" si="228">ABS(IF(((I1805*L1805)/1000)&lt;0, ((I1805*L1805)/1000), 0))</f>
        <v>2.1935495720706748</v>
      </c>
      <c r="P1805" s="33">
        <f>SUM($N$12:N1805)</f>
        <v>9969.1440577617905</v>
      </c>
      <c r="Q1805" s="33">
        <f>SUM($O$12:O1805)</f>
        <v>1879.9756018680962</v>
      </c>
      <c r="R1805" s="33">
        <f t="shared" ref="R1805:S1812" si="229">Q1805*($E$8/100)</f>
        <v>1691.9780416812866</v>
      </c>
      <c r="S1805" s="33">
        <f t="shared" si="229"/>
        <v>1522.780237513158</v>
      </c>
      <c r="T1805" s="33">
        <f t="shared" si="224"/>
        <v>8446.3638202486327</v>
      </c>
    </row>
    <row r="1806" spans="3:20" x14ac:dyDescent="0.3">
      <c r="C1806" s="31" t="s">
        <v>24</v>
      </c>
      <c r="D1806" s="31">
        <v>1794</v>
      </c>
      <c r="E1806" s="31">
        <v>317</v>
      </c>
      <c r="F1806" s="32">
        <v>5.2</v>
      </c>
      <c r="G1806" s="33">
        <f t="shared" ref="G1806:G1812" si="230">($F1807-$F1805)/2/3.6</f>
        <v>-1.2083333333333333</v>
      </c>
      <c r="H1806" s="33">
        <f t="shared" ref="H1806:H1812" si="231">($G1807-$G1805)/2</f>
        <v>0.13194444444444448</v>
      </c>
      <c r="I1806" s="33">
        <f t="shared" si="225"/>
        <v>1.4444444444444444</v>
      </c>
      <c r="J1806" s="33">
        <f>'Data (2)'!$I$4*G1806</f>
        <v>-1280.8333333333333</v>
      </c>
      <c r="K1806" s="33">
        <f>('Data (2)'!$E$4*1.225*I1806^2)/2</f>
        <v>0.8646415226944445</v>
      </c>
      <c r="L1806" s="33">
        <f>J1806+K1806+'Data (2)'!$G$4</f>
        <v>-1144.7868918106387</v>
      </c>
      <c r="M1806" s="33">
        <f t="shared" si="226"/>
        <v>-1.6535810659487005</v>
      </c>
      <c r="N1806" s="33">
        <f t="shared" si="227"/>
        <v>0</v>
      </c>
      <c r="O1806" s="34">
        <f t="shared" si="228"/>
        <v>1.6535810659487005</v>
      </c>
      <c r="P1806" s="33">
        <f>SUM($N$12:N1806)</f>
        <v>9969.1440577617905</v>
      </c>
      <c r="Q1806" s="33">
        <f>SUM($O$12:O1806)</f>
        <v>1881.6291829340448</v>
      </c>
      <c r="R1806" s="33">
        <f t="shared" si="229"/>
        <v>1693.4662646406405</v>
      </c>
      <c r="S1806" s="33">
        <f t="shared" si="229"/>
        <v>1524.1196381765765</v>
      </c>
      <c r="T1806" s="33">
        <f t="shared" si="224"/>
        <v>8445.0244195852138</v>
      </c>
    </row>
    <row r="1807" spans="3:20" x14ac:dyDescent="0.3">
      <c r="C1807" s="31" t="s">
        <v>24</v>
      </c>
      <c r="D1807" s="31">
        <v>1795</v>
      </c>
      <c r="E1807" s="31">
        <v>318</v>
      </c>
      <c r="F1807" s="32">
        <v>0</v>
      </c>
      <c r="G1807" s="33">
        <f t="shared" si="230"/>
        <v>-0.72222222222222221</v>
      </c>
      <c r="H1807" s="33">
        <f t="shared" si="231"/>
        <v>0.60416666666666663</v>
      </c>
      <c r="I1807" s="33">
        <f t="shared" si="225"/>
        <v>0</v>
      </c>
      <c r="J1807" s="33">
        <f>'Data (2)'!$I$4*G1807</f>
        <v>-765.55555555555554</v>
      </c>
      <c r="K1807" s="33">
        <f>('Data (2)'!$E$4*1.225*I1807^2)/2</f>
        <v>0</v>
      </c>
      <c r="L1807" s="33">
        <f>J1807+K1807+'Data (2)'!$G$4</f>
        <v>-630.37375555555559</v>
      </c>
      <c r="M1807" s="33">
        <f t="shared" si="226"/>
        <v>0</v>
      </c>
      <c r="N1807" s="33">
        <f t="shared" si="227"/>
        <v>0</v>
      </c>
      <c r="O1807" s="34">
        <f t="shared" si="228"/>
        <v>0</v>
      </c>
      <c r="P1807" s="33">
        <f>SUM($N$12:N1807)</f>
        <v>9969.1440577617905</v>
      </c>
      <c r="Q1807" s="33">
        <f>SUM($O$12:O1807)</f>
        <v>1881.6291829340448</v>
      </c>
      <c r="R1807" s="33">
        <f t="shared" si="229"/>
        <v>1693.4662646406405</v>
      </c>
      <c r="S1807" s="33">
        <f t="shared" si="229"/>
        <v>1524.1196381765765</v>
      </c>
      <c r="T1807" s="33">
        <f t="shared" si="224"/>
        <v>8445.0244195852138</v>
      </c>
    </row>
    <row r="1808" spans="3:20" x14ac:dyDescent="0.3">
      <c r="C1808" s="31" t="s">
        <v>24</v>
      </c>
      <c r="D1808" s="31">
        <v>1796</v>
      </c>
      <c r="E1808" s="31">
        <v>319</v>
      </c>
      <c r="F1808" s="32">
        <v>0</v>
      </c>
      <c r="G1808" s="33">
        <f t="shared" si="230"/>
        <v>0</v>
      </c>
      <c r="H1808" s="33">
        <f t="shared" si="231"/>
        <v>0.3611111111111111</v>
      </c>
      <c r="I1808" s="33">
        <f t="shared" si="225"/>
        <v>0</v>
      </c>
      <c r="J1808" s="33">
        <f>'Data (2)'!$I$4*G1808</f>
        <v>0</v>
      </c>
      <c r="K1808" s="33">
        <f>('Data (2)'!$E$4*1.225*I1808^2)/2</f>
        <v>0</v>
      </c>
      <c r="L1808" s="33">
        <f>J1808+K1808+'Data (2)'!$G$4</f>
        <v>135.18180000000001</v>
      </c>
      <c r="M1808" s="33">
        <f t="shared" si="226"/>
        <v>0</v>
      </c>
      <c r="N1808" s="33">
        <f t="shared" si="227"/>
        <v>0</v>
      </c>
      <c r="O1808" s="34">
        <f t="shared" si="228"/>
        <v>0</v>
      </c>
      <c r="P1808" s="33">
        <f>SUM($N$12:N1808)</f>
        <v>9969.1440577617905</v>
      </c>
      <c r="Q1808" s="33">
        <f>SUM($O$12:O1808)</f>
        <v>1881.6291829340448</v>
      </c>
      <c r="R1808" s="33">
        <f t="shared" si="229"/>
        <v>1693.4662646406405</v>
      </c>
      <c r="S1808" s="33">
        <f t="shared" si="229"/>
        <v>1524.1196381765765</v>
      </c>
      <c r="T1808" s="33">
        <f t="shared" si="224"/>
        <v>8445.0244195852138</v>
      </c>
    </row>
    <row r="1809" spans="3:20" x14ac:dyDescent="0.3">
      <c r="C1809" s="31" t="s">
        <v>24</v>
      </c>
      <c r="D1809" s="31">
        <v>1797</v>
      </c>
      <c r="E1809" s="31">
        <v>320</v>
      </c>
      <c r="F1809" s="32">
        <v>0</v>
      </c>
      <c r="G1809" s="33">
        <f t="shared" si="230"/>
        <v>0</v>
      </c>
      <c r="H1809" s="33">
        <f t="shared" si="231"/>
        <v>0</v>
      </c>
      <c r="I1809" s="33">
        <f t="shared" si="225"/>
        <v>0</v>
      </c>
      <c r="J1809" s="33">
        <f>'Data (2)'!$I$4*G1809</f>
        <v>0</v>
      </c>
      <c r="K1809" s="33">
        <f>('Data (2)'!$E$4*1.225*I1809^2)/2</f>
        <v>0</v>
      </c>
      <c r="L1809" s="33">
        <f>J1809+K1809+'Data (2)'!$G$4</f>
        <v>135.18180000000001</v>
      </c>
      <c r="M1809" s="33">
        <f t="shared" si="226"/>
        <v>0</v>
      </c>
      <c r="N1809" s="33">
        <f t="shared" si="227"/>
        <v>0</v>
      </c>
      <c r="O1809" s="34">
        <f t="shared" si="228"/>
        <v>0</v>
      </c>
      <c r="P1809" s="33">
        <f>SUM($N$12:N1809)</f>
        <v>9969.1440577617905</v>
      </c>
      <c r="Q1809" s="33">
        <f>SUM($O$12:O1809)</f>
        <v>1881.6291829340448</v>
      </c>
      <c r="R1809" s="33">
        <f t="shared" si="229"/>
        <v>1693.4662646406405</v>
      </c>
      <c r="S1809" s="33">
        <f t="shared" si="229"/>
        <v>1524.1196381765765</v>
      </c>
      <c r="T1809" s="33">
        <f t="shared" si="224"/>
        <v>8445.0244195852138</v>
      </c>
    </row>
    <row r="1810" spans="3:20" x14ac:dyDescent="0.3">
      <c r="C1810" s="31" t="s">
        <v>24</v>
      </c>
      <c r="D1810" s="31">
        <v>1798</v>
      </c>
      <c r="E1810" s="31">
        <v>321</v>
      </c>
      <c r="F1810" s="32">
        <v>0</v>
      </c>
      <c r="G1810" s="33">
        <f t="shared" si="230"/>
        <v>0</v>
      </c>
      <c r="H1810" s="33">
        <f t="shared" si="231"/>
        <v>0</v>
      </c>
      <c r="I1810" s="33">
        <f t="shared" si="225"/>
        <v>0</v>
      </c>
      <c r="J1810" s="33">
        <f>'Data (2)'!$I$4*G1810</f>
        <v>0</v>
      </c>
      <c r="K1810" s="33">
        <f>('Data (2)'!$E$4*1.225*I1810^2)/2</f>
        <v>0</v>
      </c>
      <c r="L1810" s="33">
        <f>J1810+K1810+'Data (2)'!$G$4</f>
        <v>135.18180000000001</v>
      </c>
      <c r="M1810" s="33">
        <f t="shared" si="226"/>
        <v>0</v>
      </c>
      <c r="N1810" s="33">
        <f t="shared" si="227"/>
        <v>0</v>
      </c>
      <c r="O1810" s="34">
        <f t="shared" si="228"/>
        <v>0</v>
      </c>
      <c r="P1810" s="33">
        <f>SUM($N$12:N1810)</f>
        <v>9969.1440577617905</v>
      </c>
      <c r="Q1810" s="33">
        <f>SUM($O$12:O1810)</f>
        <v>1881.6291829340448</v>
      </c>
      <c r="R1810" s="33">
        <f t="shared" si="229"/>
        <v>1693.4662646406405</v>
      </c>
      <c r="S1810" s="33">
        <f t="shared" si="229"/>
        <v>1524.1196381765765</v>
      </c>
      <c r="T1810" s="33">
        <f t="shared" si="224"/>
        <v>8445.0244195852138</v>
      </c>
    </row>
    <row r="1811" spans="3:20" x14ac:dyDescent="0.3">
      <c r="C1811" s="31" t="s">
        <v>24</v>
      </c>
      <c r="D1811" s="31">
        <v>1799</v>
      </c>
      <c r="E1811" s="31">
        <v>322</v>
      </c>
      <c r="F1811" s="32">
        <v>0</v>
      </c>
      <c r="G1811" s="33">
        <f t="shared" si="230"/>
        <v>0</v>
      </c>
      <c r="H1811" s="33">
        <f t="shared" si="231"/>
        <v>0</v>
      </c>
      <c r="I1811" s="33">
        <f t="shared" si="225"/>
        <v>0</v>
      </c>
      <c r="J1811" s="33">
        <f>'Data (2)'!$I$4*G1811</f>
        <v>0</v>
      </c>
      <c r="K1811" s="33">
        <f>('Data (2)'!$E$4*1.225*I1811^2)/2</f>
        <v>0</v>
      </c>
      <c r="L1811" s="33">
        <f>J1811+K1811+'Data (2)'!$G$4</f>
        <v>135.18180000000001</v>
      </c>
      <c r="M1811" s="33">
        <f t="shared" si="226"/>
        <v>0</v>
      </c>
      <c r="N1811" s="33">
        <f t="shared" si="227"/>
        <v>0</v>
      </c>
      <c r="O1811" s="34">
        <f t="shared" si="228"/>
        <v>0</v>
      </c>
      <c r="P1811" s="33">
        <f>SUM($N$12:N1811)</f>
        <v>9969.1440577617905</v>
      </c>
      <c r="Q1811" s="33">
        <f>SUM($O$12:O1811)</f>
        <v>1881.6291829340448</v>
      </c>
      <c r="R1811" s="33">
        <f t="shared" si="229"/>
        <v>1693.4662646406405</v>
      </c>
      <c r="S1811" s="33">
        <f t="shared" si="229"/>
        <v>1524.1196381765765</v>
      </c>
      <c r="T1811" s="33">
        <f t="shared" si="224"/>
        <v>8445.0244195852138</v>
      </c>
    </row>
    <row r="1812" spans="3:20" x14ac:dyDescent="0.3">
      <c r="C1812" s="31" t="s">
        <v>24</v>
      </c>
      <c r="D1812" s="31">
        <v>1800</v>
      </c>
      <c r="E1812" s="31">
        <v>323</v>
      </c>
      <c r="F1812" s="32">
        <v>0</v>
      </c>
      <c r="G1812" s="33">
        <f t="shared" si="230"/>
        <v>0</v>
      </c>
      <c r="H1812" s="33">
        <f t="shared" si="231"/>
        <v>0</v>
      </c>
      <c r="I1812" s="33">
        <f t="shared" si="225"/>
        <v>0</v>
      </c>
      <c r="J1812" s="33">
        <f>'Data (2)'!$I$4*G1812</f>
        <v>0</v>
      </c>
      <c r="K1812" s="33">
        <f>('Data (2)'!$E$4*1.225*I1812^2)/2</f>
        <v>0</v>
      </c>
      <c r="L1812" s="33">
        <f>J1812+K1812+'Data (2)'!$G$4</f>
        <v>135.18180000000001</v>
      </c>
      <c r="M1812" s="33">
        <f t="shared" si="226"/>
        <v>0</v>
      </c>
      <c r="N1812" s="33">
        <f t="shared" si="227"/>
        <v>0</v>
      </c>
      <c r="O1812" s="34">
        <f t="shared" si="228"/>
        <v>0</v>
      </c>
      <c r="P1812" s="33">
        <f>SUM($N$12:N1812)</f>
        <v>9969.1440577617905</v>
      </c>
      <c r="Q1812" s="33">
        <f>SUM($O$12:O1812)</f>
        <v>1881.6291829340448</v>
      </c>
      <c r="R1812" s="33">
        <f t="shared" si="229"/>
        <v>1693.4662646406405</v>
      </c>
      <c r="S1812" s="33">
        <f t="shared" si="229"/>
        <v>1524.1196381765765</v>
      </c>
      <c r="T1812" s="33">
        <f t="shared" si="224"/>
        <v>8445.0244195852138</v>
      </c>
    </row>
  </sheetData>
  <mergeCells count="1">
    <mergeCell ref="C6:E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DCA37-FA9F-4115-990A-6428FD698610}">
  <dimension ref="C2:J12"/>
  <sheetViews>
    <sheetView workbookViewId="0">
      <selection activeCell="L7" sqref="L7"/>
    </sheetView>
  </sheetViews>
  <sheetFormatPr defaultRowHeight="14.4" x14ac:dyDescent="0.3"/>
  <cols>
    <col min="3" max="3" width="13.88671875" bestFit="1" customWidth="1"/>
    <col min="4" max="4" width="14.88671875" bestFit="1" customWidth="1"/>
    <col min="5" max="5" width="8.44140625" bestFit="1" customWidth="1"/>
    <col min="6" max="6" width="24.88671875" bestFit="1" customWidth="1"/>
    <col min="7" max="7" width="18.6640625" bestFit="1" customWidth="1"/>
    <col min="8" max="8" width="14.5546875" bestFit="1" customWidth="1"/>
    <col min="9" max="9" width="12.5546875" bestFit="1" customWidth="1"/>
    <col min="10" max="10" width="16.6640625" bestFit="1" customWidth="1"/>
  </cols>
  <sheetData>
    <row r="2" spans="3:10" x14ac:dyDescent="0.3">
      <c r="C2" s="39" t="s">
        <v>46</v>
      </c>
      <c r="D2" s="40"/>
      <c r="E2" s="42"/>
      <c r="F2" s="42"/>
      <c r="G2" s="42"/>
      <c r="H2" s="42"/>
      <c r="I2" s="42"/>
      <c r="J2" s="43"/>
    </row>
    <row r="3" spans="3:10" ht="16.2" x14ac:dyDescent="0.3">
      <c r="C3" s="7" t="s">
        <v>30</v>
      </c>
      <c r="D3" s="7" t="s">
        <v>47</v>
      </c>
      <c r="E3" s="41" t="s">
        <v>31</v>
      </c>
      <c r="F3" s="41" t="s">
        <v>48</v>
      </c>
      <c r="G3" s="41" t="s">
        <v>49</v>
      </c>
      <c r="H3" s="41" t="s">
        <v>32</v>
      </c>
      <c r="I3" s="41" t="s">
        <v>33</v>
      </c>
      <c r="J3" s="41" t="s">
        <v>41</v>
      </c>
    </row>
    <row r="4" spans="3:10" x14ac:dyDescent="0.3">
      <c r="C4" s="8">
        <v>0.36</v>
      </c>
      <c r="D4" s="9">
        <v>1.8794284999999999</v>
      </c>
      <c r="E4" s="10">
        <f>C4*D4</f>
        <v>0.67659426</v>
      </c>
      <c r="F4" s="8">
        <v>1.2999999999999999E-2</v>
      </c>
      <c r="G4" s="9">
        <f>F4*J4</f>
        <v>135.18180000000001</v>
      </c>
      <c r="H4" s="8">
        <v>960</v>
      </c>
      <c r="I4" s="8">
        <f>H4+100</f>
        <v>1060</v>
      </c>
      <c r="J4" s="9">
        <f>I4*9.81</f>
        <v>10398.6</v>
      </c>
    </row>
    <row r="7" spans="3:10" ht="15.6" x14ac:dyDescent="0.3">
      <c r="C7" s="46" t="s">
        <v>34</v>
      </c>
      <c r="D7" s="46"/>
      <c r="E7" s="46"/>
      <c r="F7" s="46"/>
      <c r="G7" s="46"/>
    </row>
    <row r="8" spans="3:10" x14ac:dyDescent="0.3">
      <c r="C8" s="8" t="s">
        <v>42</v>
      </c>
      <c r="D8" s="8" t="s">
        <v>35</v>
      </c>
      <c r="E8" s="8" t="s">
        <v>36</v>
      </c>
      <c r="F8" s="8" t="s">
        <v>37</v>
      </c>
      <c r="G8" s="8" t="s">
        <v>45</v>
      </c>
    </row>
    <row r="9" spans="3:10" x14ac:dyDescent="0.3">
      <c r="C9" s="18" t="s">
        <v>20</v>
      </c>
      <c r="D9" s="19">
        <f>'Corsa B Data'!P601</f>
        <v>971.85234516051423</v>
      </c>
      <c r="E9" s="19">
        <f>'Corsa B Data'!Q601</f>
        <v>436.50779574991543</v>
      </c>
      <c r="F9" s="19">
        <f>'Corsa B Data'!R601</f>
        <v>392.8570161749239</v>
      </c>
      <c r="G9" s="19">
        <f>'Corsa B Data'!S601</f>
        <v>353.57131455743149</v>
      </c>
    </row>
    <row r="10" spans="3:10" x14ac:dyDescent="0.3">
      <c r="C10" s="25" t="s">
        <v>43</v>
      </c>
      <c r="D10" s="26">
        <f>'Corsa B Data'!P1034-D9</f>
        <v>1728.6003402970946</v>
      </c>
      <c r="E10" s="26">
        <f>'Corsa B Data'!Q1034-E9</f>
        <v>653.81383887736115</v>
      </c>
      <c r="F10" s="26">
        <f>'Corsa B Data'!R1034-F9</f>
        <v>588.43245498962506</v>
      </c>
      <c r="G10" s="26">
        <f>'Corsa B Data'!S1034-G9</f>
        <v>529.58920949066248</v>
      </c>
    </row>
    <row r="11" spans="3:10" x14ac:dyDescent="0.3">
      <c r="C11" s="35" t="s">
        <v>38</v>
      </c>
      <c r="D11" s="36">
        <f>'Corsa B Data'!P1489-(D10+D9)</f>
        <v>2760.810680875813</v>
      </c>
      <c r="E11" s="36">
        <f>'Corsa B Data'!Q1489-SUM(E9:E10)</f>
        <v>524.43837495263483</v>
      </c>
      <c r="F11" s="36">
        <f>'Corsa B Data'!R1489-SUM(F9:F10)</f>
        <v>471.99453745737128</v>
      </c>
      <c r="G11" s="36">
        <f>'Corsa B Data'!S1489-SUM(G9:G10)</f>
        <v>424.79508371163433</v>
      </c>
    </row>
    <row r="12" spans="3:10" x14ac:dyDescent="0.3">
      <c r="C12" s="37" t="s">
        <v>44</v>
      </c>
      <c r="D12" s="38">
        <f>'Corsa B Data'!P1812-(SUM(D9:D11))</f>
        <v>4507.8806914283687</v>
      </c>
      <c r="E12" s="38">
        <f>'Corsa B Data'!Q1812-SUM(E9:E11)</f>
        <v>266.86917335413341</v>
      </c>
      <c r="F12" s="38">
        <f>'Corsa B Data'!R1812-SUM(F9:F11)</f>
        <v>240.18225601872018</v>
      </c>
      <c r="G12" s="38">
        <f>'Corsa B Data'!S1812-SUM(G9:G11)</f>
        <v>216.16403041684816</v>
      </c>
    </row>
  </sheetData>
  <mergeCells count="1">
    <mergeCell ref="C7:G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47CC4-1044-4AA6-B2CE-7E7C1E7C8347}">
  <dimension ref="T35"/>
  <sheetViews>
    <sheetView tabSelected="1" zoomScale="40" zoomScaleNormal="40" workbookViewId="0">
      <selection activeCell="I71" sqref="I71"/>
    </sheetView>
  </sheetViews>
  <sheetFormatPr defaultRowHeight="14.4" x14ac:dyDescent="0.3"/>
  <sheetData>
    <row r="35" spans="20:20" x14ac:dyDescent="0.3">
      <c r="T35" t="s">
        <v>50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Corsa B Data</vt:lpstr>
      <vt:lpstr>Data (2)</vt:lpstr>
      <vt:lpstr>Graphical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Jared</dc:creator>
  <cp:lastModifiedBy>jared davage</cp:lastModifiedBy>
  <dcterms:created xsi:type="dcterms:W3CDTF">2023-01-11T08:33:43Z</dcterms:created>
  <dcterms:modified xsi:type="dcterms:W3CDTF">2023-01-15T19:54:41Z</dcterms:modified>
</cp:coreProperties>
</file>