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AF7C8ED1-CB73-41CA-894F-6971A6944952}"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<sst xmlns="http://schemas.openxmlformats.org/spreadsheetml/2006/main" count="350" uniqueCount="226">
  <si>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</si>
  <si>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</si>
  <si>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</si>
  <si>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</si>
  <si>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</si>
  <si>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</si>
  <si>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</si>
  <si>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</si>
  <si>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</si>
  <si>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</si>
  <si>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</si>
  <si>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</si>
  <si>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</si>
  <si>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</si>
  <si>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</si>
  <si>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</si>
  <si>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</si>
  <si>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</si>
  <si>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</si>
  <si>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</si>
  <si>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</si>
  <si>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</si>
  <si>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</si>
  <si>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</si>
  <si>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</si>
  <si>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</si>
  <si>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</si>
  <si>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</si>
  <si>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</si>
  <si>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</si>
  <si>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</si>
  <si>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</si>
  <si>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</si>
  <si>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</si>
  <si>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</si>
  <si>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</si>
  <si>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</si>
  <si>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</si>
  <si>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</si>
  <si>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</si>
  <si>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</si>
  <si>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</si>
  <si>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</si>
  <si>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</si>
  <si>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</si>
  <si>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</si>
  <si>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</si>
  <si>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</si>
  <si>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</si>
  <si>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</si>
  <si>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</si>
  <si>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</si>
  <si>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</si>
  <si>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</si>
  <si>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</si>
  <si>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</si>
  <si>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</si>
  <si>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</si>
  <si>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</si>
  <si>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</si>
  <si>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</si>
  <si>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</si>
  <si>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</si>
  <si>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</si>
  <si>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</si>
  <si>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</si>
  <si>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</si>
  <si>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</si>
  <si>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</si>
  <si>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</si>
  <si>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</si>
  <si>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</si>
  <si>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</si>
  <si>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</si>
  <si>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</si>
  <si>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</si>
  <si>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</si>
  <si>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</si>
  <si>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</si>
  <si>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</si>
  <si>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</si>
  <si>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</si>
  <si>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</si>
  <si>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</si>
  <si>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</si>
  <si>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</si>
  <si>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</si>
  <si>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</si>
  <si>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</si>
  <si>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</si>
  <si>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</si>
  <si>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</si>
  <si>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</si>
  <si>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</si>
  <si>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</si>
  <si>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</si>
  <si>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</si>
  <si>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</si>
  <si>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</si>
  <si>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</si>
  <si>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</si>
  <si>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</si>
  <si>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</si>
  <si>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</si>
  <si>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</si>
  <si>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</si>
  <si>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</si>
  <si>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</si>
  <si>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</si>
  <si>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</si>
  <si>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</si>
  <si>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</si>
  <si>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</si>
  <si>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</si>
  <si>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</si>
  <si>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</si>
  <si>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</si>
  <si>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</si>
  <si>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</si>
  <si>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</si>
  <si>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</si>
  <si>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</si>
  <si>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</si>
  <si>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</si>
  <si>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</si>
  <si>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</si>
  <si>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</si>
  <si>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</si>
  <si>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</si>
  <si>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</si>
  <si>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</si>
  <si>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</si>
  <si>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</si>
  <si>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</si>
  <si>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</si>
  <si>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</si>
  <si>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</si>
  <si>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</si>
  <si>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</si>
  <si>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</si>
  <si>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</si>
  <si>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</si>
  <si>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</si>
  <si>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</si>
  <si>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</si>
  <si>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</si>
  <si>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</si>
  <si>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</si>
  <si>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</si>
  <si>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</si>
  <si>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</si>
  <si>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115.00mm</t>
  </si>
  <si>
    <t>0.2mm</t>
  </si>
  <si>
    <t>114.98mm</t>
  </si>
  <si>
    <t>60.00mm</t>
  </si>
  <si>
    <t>60.01mm</t>
  </si>
  <si>
    <t>90.00mm</t>
  </si>
  <si>
    <t>30.00mm</t>
  </si>
  <si>
    <t>29.93mm</t>
  </si>
  <si>
    <t>105.00mm</t>
  </si>
  <si>
    <t>0.05mm</t>
  </si>
  <si>
    <t>35.97mm</t>
  </si>
  <si>
    <t>Aidan O'Brien</t>
  </si>
  <si>
    <t>IQ021A</t>
  </si>
  <si>
    <t>Adrian Dix, David Cooper</t>
  </si>
  <si>
    <t>Dust coat, goggles, steel toe cap boots</t>
  </si>
  <si>
    <t>04 - 1.6L</t>
  </si>
  <si>
    <t>Adrian Dix</t>
  </si>
  <si>
    <t>David Cooper</t>
  </si>
  <si>
    <t>Mark Fall</t>
  </si>
  <si>
    <t>The main considerations for health and safety in the machine workshop include Equipment training, Ensuring the right PPE is worn and organisation of the work area. The first consideration is equipment training. By having the necessary training for the equipment in use (Lathe &amp; Milling machine), then the probability of incidents is greatly lowered. This includes checking all of the tightening points on chucks and esuring that guards are equipped and in the right place. PPE is a massive factor in ensuringg health and safety as it protects the worker from hazards on and off the machine. In the workshop, dust coats are used to prevent cuts ect from exposed skin, goggles are worn to prevent damaging eyes from sparks and swarf edjection and steel toe cap boots are worn to help prevent injuries to feet from heavy objects. Organisation is a big factor as by doing actions such as sweeping and cleaing help greatly reduce risk. By sweeping floors and cleaning equipment, cuts and slips on things such as swarf and tools is greatly reduced.</t>
  </si>
  <si>
    <t xml:space="preserve">The main considerations for health and safety in the Engine strip workshop include tool training and ensuring the right PPE is worn. The first consideration is tool training. By having the necessary training for the tools in use such as torque wrenches and power drills , then the probability of incidents is greatly lowered. This includes checking the correct torque settings  on the wrench and how and where to apply the force. PPE is a massive factor in ensuringg health and safety as it protects the worker from hazards while working on stripping and re-assesmbling the engine. In the engine strip workshop, dust coats are used to prevent cuts ect from sharp edges,tools and bolts exposed skin and steel toe cap boots are worn to help prevent injuries to feet from heavy objects such as the engine stand, block and pistons. </t>
  </si>
  <si>
    <t>Machine shop - Lathe, Milling machine, turning tool, chamfer tool, file, hacksaw,vernier caliper,scribe, pillar drill, height guage                                                                                                                                                                      Engine Strip Workshop - Torque wrench, spanners,breaker bar, ratchet, screwdrivers, piston ring compressor, micrometer</t>
  </si>
  <si>
    <t>Hasawa 1974 - PPE 1992 - PUWER 1998</t>
  </si>
  <si>
    <t>Quality is monitored by correctly setting up the machine, by correctly zeroing the dimensions and using the correct tools. Quality when machining the product is maintained by reading the dimensions on display, and staying within tolerance. A finishing cut is applied at the end of the process for the best quality</t>
  </si>
  <si>
    <t xml:space="preserve">Hand tools such as hackswas and files were used when making the step profile piece. The optimal way to cut with hack saw is by holding firm and straight and directing the force to the forward stroke. Cutting is made faster and cleaner. The same technique is applied to filing. </t>
  </si>
  <si>
    <t>Component in the engine that have been torqued inclued the camshafts caps, big ends, crank casing, sump bolts and cylinder head bolts. The torque settings for these can be found in the engine manual.</t>
  </si>
  <si>
    <t>Damaged cylinder walls such as scoring and scratching as well as scuffed piston skirts can mean poor lubrication and overheating. Oil leaks are quite common signs of wear, showing up around areas such as gaskets and seals and can indicated that they are damaged. Worn timing components such as tears or stretching in the timing chain can indicate that timing drifting and can lead to severe engine damage. Similar to cylinder walls, worn piston rings cn also contribute to scoring and can lead to loss of compression.</t>
  </si>
  <si>
    <t>Advanced manufacturing involves using new and high tech machinery to enhance production of products. Advanced manufacturing involves the use of CNC (Computer Numerical Control) machines, robitics, PLC's (Programmable Logic Controllers) ect to improve the efficiency, speed and quality of the manufacturing process.</t>
  </si>
  <si>
    <t>In the UWTSD IQ workshop, Multiple CNC milling machines are present, along side alteternative advanced manufacturing machines such as a wide range of 3D printers and autonomous robots.</t>
  </si>
  <si>
    <t>3D design softwares such as SolidWorks are used to create models that are desired to be created. Once created, they can be inputted into autodesk fusion and inserted into the manufacturing part. Using fusion manufacturing, the machine and tools can be selected and also the tools used. Then using features such as contours and pockets and adaptive clearing, a machining process can be generated and simulated in fusion. This can then be translated into G&amp;M code that can be communicated to the CNC machine which ca then perform the desired manufacturing sequence on the workpiece.</t>
  </si>
  <si>
    <t>3D printers van use a wide range of materials such as PLA, ABS and nylon</t>
  </si>
  <si>
    <t>Design the product, save the file to be compatable with the 3D printer, run the project on the 3D Printer</t>
  </si>
  <si>
    <t>Materials that are needed are the necessary fibres such as carbon or glass fibre and the thermosets such as resins like epoxy or vinyl esters.</t>
  </si>
  <si>
    <t>The fibres are taken and prepared in a mould . A layup meathod is then used such as resin transfer moulding or prepreg with resin. Then the layers are assembled in the mould and a vacuum is applied to remove air while the resin is injected. Once the resin is evenly distributed across the mould, the composite can be cured and trimmed from the mould.</t>
  </si>
  <si>
    <t>Cutting the vibers before and after the curing process can cause eye and skin irritation. Chemical burns can also occur when using certain hardeners and curing agents</t>
  </si>
  <si>
    <t>Ensure that safety and testing are considerated before conducting the process as well as evaluating the best method and material selection for the process.</t>
  </si>
  <si>
    <t>Work in a primary motorsport series such as F1, Indycar, AUS V8's ect. Start off either straight in that series or work my way up theough series such as BTCC, Formula 3 and British GT as a race mechanic</t>
  </si>
  <si>
    <t>Gain my degree in Motorsport engineering from UWTSD</t>
  </si>
  <si>
    <t>Complete and pass the motorsport engineering course</t>
  </si>
  <si>
    <t>Gain first job/placement</t>
  </si>
  <si>
    <t>Gain ideal job - Race mechanic</t>
  </si>
  <si>
    <t>Engine swap + spec current car</t>
  </si>
  <si>
    <t>2.0l C20XE, coilovers, F20 6spd gearbox, upgraded bumpers, brakes, ARBs ect</t>
  </si>
  <si>
    <t>Succesfully engine swap and apply general upgrades to current car (1999 Corsa B)</t>
  </si>
  <si>
    <t xml:space="preserve">Engine power, performance improvement </t>
  </si>
  <si>
    <t>Gain necessary skills to land my ideal job as a race mechnanic</t>
  </si>
  <si>
    <t>Degree, former experience</t>
  </si>
  <si>
    <t>Land a job at a motorsport team after obtaining my degree</t>
  </si>
  <si>
    <t>Enginnering skills and knowledge, learning resources</t>
  </si>
  <si>
    <t>Pass or fail</t>
  </si>
  <si>
    <t>What level of motorsport team, F1, BTCC, F3</t>
  </si>
  <si>
    <t>Gettting the job</t>
  </si>
  <si>
    <t>Theoretical skills e.g. Maths &amp; science</t>
  </si>
  <si>
    <t>Helps keep career on track by being able to monitor goals</t>
  </si>
  <si>
    <t>Graduate from UWTSD with a degree in motorsport engineering and land first job in motorsport</t>
  </si>
  <si>
    <t>A continuous professional development plan is about engineers expanding their skills and knowledge within their careers. It involves structured activities that such as workshops and guest lectures that alllow continous improvement of knowledge and general skills within an engineering field.</t>
  </si>
  <si>
    <t>At univeristy we had a guest lecture with Fuchs lubricants. They presented a lecture around what they do as a company and how thye are developing and expanding theirnbusiness within the engineering field. This guest lecture happened in IQ 310 on the 11th March 2026.</t>
  </si>
  <si>
    <t>It helped me gain a wider knowledge of the different oppertunities and roles that are avaliable within the engineering world.</t>
  </si>
  <si>
    <t>K = G*J/L</t>
  </si>
  <si>
    <t>No protocoals included</t>
  </si>
  <si>
    <t>No observations or feedback included</t>
  </si>
  <si>
    <t>Y</t>
  </si>
  <si>
    <t>Signed off by Technician</t>
  </si>
  <si>
    <t>What were the torque values for those components</t>
  </si>
  <si>
    <t xml:space="preserve">What do those letters stand for? </t>
  </si>
  <si>
    <t xml:space="preserve">What are there values? </t>
  </si>
  <si>
    <t>What is the value of the torisional stiffness</t>
  </si>
  <si>
    <t xml:space="preserve">You could also have mentioned the autoclave used for composites. </t>
  </si>
  <si>
    <t xml:space="preserve">What type of file do you need? Do you have to do anything to the file? More detail could have been included. </t>
  </si>
  <si>
    <t>Pass</t>
  </si>
  <si>
    <t>The question was about Continous professional development not about a plan</t>
  </si>
  <si>
    <t>It is about making sure that engineers stay up-to-date with technology and revelvant knowledge in their industry</t>
  </si>
  <si>
    <t>You could have expanded on this more and included more from the guest lecture to gain the full marks</t>
  </si>
  <si>
    <t>There are no units included. The x values are not correct. The y values are slightly higher than I would expect but are in an exceptional range</t>
  </si>
  <si>
    <t xml:space="preserve">There are no units inlcuded and these numbers do not match for either Ns/m or lbf.s/in.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</si>
</sst>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5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6" fillId="0" borderId="0" xfId="0" applyFont="1" applyAlignment="1">
      <alignment horizontal="left"/>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vertical="center"/>
    </xf>
    <xf numFmtId="0" fontId="0" fillId="0" borderId="12" xfId="0" applyBorder="1" applyAlignment="1">
      <alignment horizontal="left"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118" xfId="0" applyFill="1" applyBorder="1" applyAlignment="1">
      <alignment horizontal="center" vertical="top" wrapText="1"/>
    </xf>
    <xf numFmtId="0" fontId="0" fillId="10" borderId="14" xfId="0" applyFill="1" applyBorder="1" applyAlignment="1">
      <alignment horizontal="center" vertical="top" wrapText="1"/>
    </xf>
    <xf numFmtId="0" fontId="0" fillId="10" borderId="90" xfId="0" applyFill="1" applyBorder="1" applyAlignment="1">
      <alignment horizontal="center" vertical="top" wrapText="1"/>
    </xf>
    <xf numFmtId="0" fontId="0" fillId="10" borderId="67" xfId="0" applyFill="1" applyBorder="1" applyAlignment="1">
      <alignment horizontal="center" vertical="top" wrapText="1"/>
    </xf>
    <xf numFmtId="0" fontId="0" fillId="10" borderId="0" xfId="0" applyFill="1" applyAlignment="1">
      <alignment horizontal="center" vertical="top" wrapText="1"/>
    </xf>
    <xf numFmtId="0" fontId="0" fillId="10" borderId="60" xfId="0" applyFill="1" applyBorder="1" applyAlignment="1">
      <alignment horizontal="center" vertical="top" wrapText="1"/>
    </xf>
    <xf numFmtId="0" fontId="0" fillId="10" borderId="80" xfId="0" applyFill="1" applyBorder="1" applyAlignment="1">
      <alignment horizontal="center" vertical="top" wrapText="1"/>
    </xf>
    <xf numFmtId="0" fontId="0" fillId="10" borderId="19" xfId="0" applyFill="1" applyBorder="1" applyAlignment="1">
      <alignment horizontal="center" vertical="top" wrapText="1"/>
    </xf>
    <xf numFmtId="0" fontId="0" fillId="10" borderId="127" xfId="0" applyFill="1" applyBorder="1" applyAlignment="1">
      <alignment horizontal="center" vertical="top"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2" fontId="9" fillId="0" borderId="16" xfId="0" applyNumberFormat="1" applyFont="1" applyBorder="1" applyAlignment="1">
      <alignment horizontal="center" vertical="center"/>
    </xf>
    <xf numFmtId="2" fontId="9" fillId="0" borderId="0" xfId="0" applyNumberFormat="1" applyFont="1" applyAlignment="1">
      <alignment horizontal="center" vertical="center"/>
    </xf>
    <xf numFmtId="2" fontId="9" fillId="0" borderId="18" xfId="0" applyNumberFormat="1" applyFont="1" applyBorder="1" applyAlignment="1">
      <alignment horizontal="center" vertical="center"/>
    </xf>
    <xf numFmtId="2" fontId="9" fillId="0" borderId="19" xfId="0" applyNumberFormat="1" applyFont="1" applyBorder="1" applyAlignment="1">
      <alignment horizontal="center" vertic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2" fontId="9" fillId="0" borderId="59" xfId="0" applyNumberFormat="1" applyFont="1" applyBorder="1" applyAlignment="1">
      <alignment horizontal="center" vertical="center"/>
    </xf>
    <xf numFmtId="2" fontId="9" fillId="0" borderId="50" xfId="0" applyNumberFormat="1" applyFont="1" applyBorder="1" applyAlignment="1">
      <alignment horizontal="center" vertical="center"/>
    </xf>
    <xf numFmtId="2" fontId="9" fillId="0" borderId="66" xfId="0" applyNumberFormat="1" applyFont="1" applyBorder="1" applyAlignment="1">
      <alignment horizontal="center" vertic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2" fontId="9" fillId="0" borderId="53" xfId="0" applyNumberFormat="1" applyFont="1" applyBorder="1" applyAlignment="1">
      <alignment horizontal="center" vertical="center"/>
    </xf>
    <xf numFmtId="2" fontId="9" fillId="0" borderId="70" xfId="0" applyNumberFormat="1" applyFont="1" applyBorder="1" applyAlignment="1">
      <alignment horizontal="center" vertical="center"/>
    </xf>
    <xf numFmtId="2" fontId="9" fillId="0" borderId="64" xfId="0" applyNumberFormat="1" applyFont="1" applyBorder="1" applyAlignment="1">
      <alignment horizontal="center" vertic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2" fontId="9" fillId="0" borderId="61" xfId="0" applyNumberFormat="1" applyFont="1" applyBorder="1" applyAlignment="1">
      <alignment horizontal="center" vertical="center"/>
    </xf>
    <xf numFmtId="2" fontId="9" fillId="0" borderId="25" xfId="0" applyNumberFormat="1" applyFont="1" applyBorder="1" applyAlignment="1">
      <alignment horizontal="center" vertical="center"/>
    </xf>
    <xf numFmtId="2" fontId="9" fillId="0" borderId="68" xfId="0" applyNumberFormat="1" applyFont="1" applyBorder="1" applyAlignment="1">
      <alignment horizontal="center" vertical="center"/>
    </xf>
    <xf numFmtId="0" fontId="9" fillId="0" borderId="59" xfId="0" applyFont="1" applyBorder="1" applyAlignment="1">
      <alignment horizontal="center" vertical="center"/>
    </xf>
    <xf numFmtId="0" fontId="9" fillId="0" borderId="50" xfId="0" applyFont="1" applyBorder="1" applyAlignment="1">
      <alignment horizontal="center" vertical="center"/>
    </xf>
    <xf numFmtId="0" fontId="9" fillId="0" borderId="66" xfId="0" applyFont="1" applyBorder="1" applyAlignment="1">
      <alignment horizontal="center" vertic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2" fontId="9" fillId="0" borderId="63" xfId="0" applyNumberFormat="1" applyFont="1" applyBorder="1" applyAlignment="1">
      <alignment horizontal="center" vertical="center"/>
    </xf>
    <xf numFmtId="2" fontId="9" fillId="0" borderId="43" xfId="0" applyNumberFormat="1" applyFont="1" applyBorder="1" applyAlignment="1">
      <alignment horizontal="center" vertical="center"/>
    </xf>
    <xf numFmtId="2" fontId="9" fillId="0" borderId="69" xfId="0" applyNumberFormat="1" applyFont="1" applyBorder="1" applyAlignment="1">
      <alignment horizontal="center" vertic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vertical="center"/>
    </xf>
    <xf numFmtId="0" fontId="9" fillId="0" borderId="52" xfId="0" applyFont="1" applyBorder="1" applyAlignment="1">
      <alignment horizontal="center" vertical="center"/>
    </xf>
    <xf numFmtId="0" fontId="9" fillId="0" borderId="67" xfId="0" applyFont="1" applyBorder="1" applyAlignment="1">
      <alignment horizontal="center" vertical="center"/>
    </xf>
    <xf numFmtId="0" fontId="9" fillId="0" borderId="61" xfId="0" applyFont="1" applyBorder="1" applyAlignment="1">
      <alignment horizontal="center" vertical="center"/>
    </xf>
    <xf numFmtId="0" fontId="9" fillId="0" borderId="25" xfId="0" applyFont="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vertical="center"/>
    </xf>
    <xf numFmtId="0" fontId="9" fillId="0" borderId="37" xfId="0" applyFont="1" applyBorder="1" applyAlignment="1">
      <alignment horizontal="center" vertical="center"/>
    </xf>
    <xf numFmtId="0" fontId="9" fillId="5" borderId="37" xfId="0" applyFont="1" applyFill="1" applyBorder="1" applyAlignment="1">
      <alignment horizontal="center" vertical="center"/>
    </xf>
    <xf numFmtId="0" fontId="9" fillId="5" borderId="47"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37" xfId="0" applyBorder="1" applyAlignment="1">
      <alignment horizontal="center"/>
    </xf>
    <xf numFmtId="0" fontId="0" fillId="7" borderId="68"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0" fillId="0" borderId="4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vertical="center"/>
    </xf>
    <xf numFmtId="0" fontId="0" fillId="0" borderId="69" xfId="0" applyBorder="1" applyAlignment="1">
      <alignment horizontal="center" vertical="center"/>
    </xf>
    <xf numFmtId="0" fontId="0" fillId="7" borderId="61"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vertical="center" wrapText="1"/>
    </xf>
    <xf numFmtId="0" fontId="0" fillId="0" borderId="38" xfId="0" applyBorder="1" applyAlignment="1">
      <alignment horizontal="center" vertical="center" wrapText="1"/>
    </xf>
    <xf numFmtId="2" fontId="0" fillId="4" borderId="28" xfId="0" applyNumberFormat="1" applyFill="1" applyBorder="1" applyAlignment="1">
      <alignment horizontal="center"/>
    </xf>
    <xf numFmtId="2" fontId="0" fillId="4" borderId="29" xfId="0" applyNumberFormat="1" applyFill="1" applyBorder="1" applyAlignment="1">
      <alignment horizontal="center"/>
    </xf>
    <xf numFmtId="2" fontId="0" fillId="4" borderId="36" xfId="0" applyNumberFormat="1" applyFill="1" applyBorder="1" applyAlignment="1">
      <alignment horizontal="center"/>
    </xf>
    <xf numFmtId="2" fontId="0" fillId="4" borderId="37" xfId="0" applyNumberFormat="1" applyFill="1"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3" xfId="0" applyBorder="1" applyAlignment="1">
      <alignment horizontal="center" vertical="center"/>
    </xf>
    <xf numFmtId="0" fontId="0" fillId="0" borderId="64" xfId="0" applyBorder="1" applyAlignment="1">
      <alignment horizontal="center" vertical="center"/>
    </xf>
    <xf numFmtId="0" fontId="0" fillId="0" borderId="53" xfId="0" applyBorder="1" applyAlignment="1">
      <alignment horizontal="center" vertical="center"/>
    </xf>
    <xf numFmtId="0" fontId="0" fillId="0" borderId="70" xfId="0" applyBorder="1" applyAlignment="1">
      <alignment horizontal="center" vertical="center"/>
    </xf>
    <xf numFmtId="0" fontId="0" fillId="0" borderId="58" xfId="0" applyBorder="1" applyAlignment="1">
      <alignment horizontal="center"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164" fontId="0" fillId="0" borderId="70" xfId="0" applyNumberFormat="1" applyBorder="1" applyAlignment="1">
      <alignment horizontal="center" vertical="center" wrapText="1"/>
    </xf>
    <xf numFmtId="164" fontId="0" fillId="0" borderId="81" xfId="0" applyNumberFormat="1" applyBorder="1" applyAlignment="1">
      <alignment horizontal="center" vertical="center" wrapText="1"/>
    </xf>
    <xf numFmtId="164" fontId="0" fillId="0" borderId="69" xfId="0" applyNumberFormat="1" applyBorder="1" applyAlignment="1">
      <alignment horizontal="center" vertical="center" wrapText="1"/>
    </xf>
    <xf numFmtId="164" fontId="0" fillId="0" borderId="126" xfId="0" applyNumberFormat="1" applyBorder="1" applyAlignment="1">
      <alignment horizontal="center" vertical="center" wrapText="1"/>
    </xf>
    <xf numFmtId="14" fontId="0" fillId="0" borderId="70" xfId="0" applyNumberFormat="1" applyBorder="1" applyAlignment="1">
      <alignment horizontal="center" vertical="center" wrapText="1"/>
    </xf>
    <xf numFmtId="14" fontId="0" fillId="0" borderId="81" xfId="0" applyNumberFormat="1" applyBorder="1" applyAlignment="1">
      <alignment horizontal="center" vertical="center" wrapText="1"/>
    </xf>
    <xf numFmtId="14" fontId="0" fillId="0" borderId="69" xfId="0" applyNumberFormat="1" applyBorder="1" applyAlignment="1">
      <alignment horizontal="center" vertical="center" wrapText="1"/>
    </xf>
    <xf numFmtId="14" fontId="0" fillId="0" borderId="126" xfId="0" applyNumberFormat="1"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22" zoomScale="112" zoomScaleNormal="112" workbookViewId="0">
      <selection activeCell="G47" sqref="G47:H47"/>
    </sheetView>
  </sheetViews>
  <sheetFormatPr defaultRowHeight="14.25" x14ac:dyDescent="0.45"/>
  <sheetData>
    <row r="1" spans="1:31" x14ac:dyDescent="0.45">
      <c r="A1" s="124" t="s">
        <v>0</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125"/>
      <c r="AE1" s="125"/>
    </row>
    <row r="2" spans="1:31" x14ac:dyDescent="0.45">
      <c r="A2" s="124"/>
      <c r="B2" s="125"/>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row>
    <row r="3" spans="1:31" ht="14.65" thickBot="1" x14ac:dyDescent="0.5">
      <c r="A3" s="124"/>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row>
    <row r="4" spans="1:31" ht="23.25" x14ac:dyDescent="0.45">
      <c r="A4" s="57" t="s">
        <v>1</v>
      </c>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9"/>
    </row>
    <row r="5" spans="1:31" ht="23.65" thickBot="1" x14ac:dyDescent="0.5">
      <c r="A5" s="60" t="s">
        <v>2</v>
      </c>
      <c r="B5" s="61"/>
      <c r="C5" s="61"/>
      <c r="D5" s="61"/>
      <c r="E5" s="61"/>
      <c r="F5" s="61"/>
      <c r="G5" s="61"/>
      <c r="H5" s="61"/>
      <c r="I5" s="61"/>
      <c r="J5" s="61"/>
      <c r="K5" s="61"/>
      <c r="L5" s="61"/>
      <c r="M5" s="61"/>
      <c r="N5" s="61"/>
      <c r="O5" s="61"/>
      <c r="P5" s="61"/>
      <c r="Q5" s="61"/>
      <c r="R5" s="61"/>
      <c r="S5" s="61"/>
      <c r="T5" s="61"/>
      <c r="U5" s="61"/>
      <c r="V5" s="61"/>
      <c r="W5" s="61"/>
      <c r="X5" s="61"/>
      <c r="Y5" s="61"/>
      <c r="Z5" s="61"/>
      <c r="AA5" s="61"/>
      <c r="AB5" s="61"/>
      <c r="AC5" s="61"/>
      <c r="AD5" s="61"/>
      <c r="AE5" s="62"/>
    </row>
    <row r="6" spans="1:31" ht="14.65" thickBot="1" x14ac:dyDescent="0.5">
      <c r="A6" s="126" t="s">
        <v>3</v>
      </c>
      <c r="B6" s="126"/>
      <c r="C6" s="126"/>
      <c r="D6" s="126"/>
      <c r="E6" s="128" t="s">
        <v>162</v>
      </c>
      <c r="F6" s="128"/>
      <c r="G6" s="128"/>
      <c r="H6" s="128"/>
      <c r="I6" s="126" t="s">
        <v>4</v>
      </c>
      <c r="J6" s="126"/>
      <c r="K6" s="126"/>
      <c r="L6" s="126"/>
      <c r="M6" s="126"/>
      <c r="N6" s="126"/>
      <c r="O6" s="126"/>
      <c r="P6" s="126"/>
      <c r="Q6" s="117" t="s">
        <v>5</v>
      </c>
      <c r="R6" s="118"/>
      <c r="S6" s="118"/>
      <c r="T6" s="118"/>
      <c r="U6" s="118"/>
      <c r="V6" s="118"/>
      <c r="W6" s="118"/>
      <c r="X6" s="118"/>
      <c r="Y6" s="118"/>
      <c r="Z6" s="118"/>
      <c r="AA6" s="118"/>
      <c r="AB6" s="118"/>
      <c r="AC6" s="118"/>
      <c r="AD6" s="118"/>
      <c r="AE6" s="119"/>
    </row>
    <row r="7" spans="1:31" ht="15" thickTop="1" thickBot="1" x14ac:dyDescent="0.5">
      <c r="A7" s="127"/>
      <c r="B7" s="127"/>
      <c r="C7" s="127"/>
      <c r="D7" s="127"/>
      <c r="E7" s="112"/>
      <c r="F7" s="112"/>
      <c r="G7" s="112"/>
      <c r="H7" s="112"/>
      <c r="I7" s="127"/>
      <c r="J7" s="127"/>
      <c r="K7" s="127"/>
      <c r="L7" s="127"/>
      <c r="M7" s="127"/>
      <c r="N7" s="127"/>
      <c r="O7" s="127"/>
      <c r="P7" s="127"/>
      <c r="Q7" s="90"/>
      <c r="R7" s="91"/>
      <c r="S7" s="91"/>
      <c r="T7" s="91"/>
      <c r="U7" s="91"/>
      <c r="V7" s="91"/>
      <c r="W7" s="91"/>
      <c r="X7" s="91"/>
      <c r="Y7" s="91"/>
      <c r="Z7" s="91"/>
      <c r="AA7" s="91"/>
      <c r="AB7" s="91"/>
      <c r="AC7" s="91"/>
      <c r="AD7" s="91"/>
      <c r="AE7" s="92"/>
    </row>
    <row r="8" spans="1:31" ht="15" thickTop="1" thickBot="1" x14ac:dyDescent="0.5">
      <c r="A8" s="93" t="s">
        <v>6</v>
      </c>
      <c r="B8" s="94"/>
      <c r="C8" s="94"/>
      <c r="D8" s="95"/>
      <c r="E8" s="112" t="s">
        <v>167</v>
      </c>
      <c r="F8" s="112"/>
      <c r="G8" s="112"/>
      <c r="H8" s="112"/>
      <c r="I8" s="120" t="s">
        <v>173</v>
      </c>
      <c r="J8" s="120"/>
      <c r="K8" s="120"/>
      <c r="L8" s="120"/>
      <c r="M8" s="120"/>
      <c r="N8" s="120"/>
      <c r="O8" s="120"/>
      <c r="P8" s="120"/>
      <c r="Q8" s="121"/>
      <c r="R8" s="122"/>
      <c r="S8" s="122"/>
      <c r="T8" s="122"/>
      <c r="U8" s="122"/>
      <c r="V8" s="122"/>
      <c r="W8" s="122"/>
      <c r="X8" s="122"/>
      <c r="Y8" s="122"/>
      <c r="Z8" s="122"/>
      <c r="AA8" s="122"/>
      <c r="AB8" s="122"/>
      <c r="AC8" s="122"/>
      <c r="AD8" s="122"/>
      <c r="AE8" s="123"/>
    </row>
    <row r="9" spans="1:31" ht="15" thickTop="1" thickBot="1" x14ac:dyDescent="0.5">
      <c r="A9" s="114"/>
      <c r="B9" s="115"/>
      <c r="C9" s="115"/>
      <c r="D9" s="116"/>
      <c r="E9" s="112"/>
      <c r="F9" s="112"/>
      <c r="G9" s="112"/>
      <c r="H9" s="112"/>
      <c r="I9" s="120"/>
      <c r="J9" s="120"/>
      <c r="K9" s="120"/>
      <c r="L9" s="120"/>
      <c r="M9" s="120"/>
      <c r="N9" s="120"/>
      <c r="O9" s="120"/>
      <c r="P9" s="120"/>
      <c r="Q9" s="121"/>
      <c r="R9" s="122"/>
      <c r="S9" s="122"/>
      <c r="T9" s="122"/>
      <c r="U9" s="122"/>
      <c r="V9" s="122"/>
      <c r="W9" s="122"/>
      <c r="X9" s="122"/>
      <c r="Y9" s="122"/>
      <c r="Z9" s="122"/>
      <c r="AA9" s="122"/>
      <c r="AB9" s="122"/>
      <c r="AC9" s="122"/>
      <c r="AD9" s="122"/>
      <c r="AE9" s="123"/>
    </row>
    <row r="10" spans="1:31" ht="15" thickTop="1" thickBot="1" x14ac:dyDescent="0.5">
      <c r="A10" s="114"/>
      <c r="B10" s="115"/>
      <c r="C10" s="115"/>
      <c r="D10" s="116"/>
      <c r="E10" s="112" t="s">
        <v>168</v>
      </c>
      <c r="F10" s="112"/>
      <c r="G10" s="112"/>
      <c r="H10" s="112"/>
      <c r="I10" s="120"/>
      <c r="J10" s="120"/>
      <c r="K10" s="120"/>
      <c r="L10" s="120"/>
      <c r="M10" s="120"/>
      <c r="N10" s="120"/>
      <c r="O10" s="120"/>
      <c r="P10" s="120"/>
      <c r="Q10" s="121"/>
      <c r="R10" s="122"/>
      <c r="S10" s="122"/>
      <c r="T10" s="122"/>
      <c r="U10" s="122"/>
      <c r="V10" s="122"/>
      <c r="W10" s="122"/>
      <c r="X10" s="122"/>
      <c r="Y10" s="122"/>
      <c r="Z10" s="122"/>
      <c r="AA10" s="122"/>
      <c r="AB10" s="122"/>
      <c r="AC10" s="122"/>
      <c r="AD10" s="122"/>
      <c r="AE10" s="123"/>
    </row>
    <row r="11" spans="1:31" ht="15" thickTop="1" thickBot="1" x14ac:dyDescent="0.5">
      <c r="A11" s="114"/>
      <c r="B11" s="115"/>
      <c r="C11" s="115"/>
      <c r="D11" s="116"/>
      <c r="E11" s="112"/>
      <c r="F11" s="112"/>
      <c r="G11" s="112"/>
      <c r="H11" s="112"/>
      <c r="I11" s="120"/>
      <c r="J11" s="120"/>
      <c r="K11" s="120"/>
      <c r="L11" s="120"/>
      <c r="M11" s="120"/>
      <c r="N11" s="120"/>
      <c r="O11" s="120"/>
      <c r="P11" s="120"/>
      <c r="Q11" s="121"/>
      <c r="R11" s="122"/>
      <c r="S11" s="122"/>
      <c r="T11" s="122"/>
      <c r="U11" s="122"/>
      <c r="V11" s="122"/>
      <c r="W11" s="122"/>
      <c r="X11" s="122"/>
      <c r="Y11" s="122"/>
      <c r="Z11" s="122"/>
      <c r="AA11" s="122"/>
      <c r="AB11" s="122"/>
      <c r="AC11" s="122"/>
      <c r="AD11" s="122"/>
      <c r="AE11" s="123"/>
    </row>
    <row r="12" spans="1:31" ht="15" thickTop="1" thickBot="1" x14ac:dyDescent="0.5">
      <c r="A12" s="114"/>
      <c r="B12" s="115"/>
      <c r="C12" s="115"/>
      <c r="D12" s="116"/>
      <c r="E12" s="112" t="s">
        <v>169</v>
      </c>
      <c r="F12" s="112"/>
      <c r="G12" s="112"/>
      <c r="H12" s="112"/>
      <c r="I12" s="120"/>
      <c r="J12" s="120"/>
      <c r="K12" s="120"/>
      <c r="L12" s="120"/>
      <c r="M12" s="120"/>
      <c r="N12" s="120"/>
      <c r="O12" s="120"/>
      <c r="P12" s="120"/>
      <c r="Q12" s="121"/>
      <c r="R12" s="122"/>
      <c r="S12" s="122"/>
      <c r="T12" s="122"/>
      <c r="U12" s="122"/>
      <c r="V12" s="122"/>
      <c r="W12" s="122"/>
      <c r="X12" s="122"/>
      <c r="Y12" s="122"/>
      <c r="Z12" s="122"/>
      <c r="AA12" s="122"/>
      <c r="AB12" s="122"/>
      <c r="AC12" s="122"/>
      <c r="AD12" s="122"/>
      <c r="AE12" s="123"/>
    </row>
    <row r="13" spans="1:31" ht="15" thickTop="1" thickBot="1" x14ac:dyDescent="0.5">
      <c r="A13" s="117"/>
      <c r="B13" s="118"/>
      <c r="C13" s="118"/>
      <c r="D13" s="119"/>
      <c r="E13" s="112"/>
      <c r="F13" s="112"/>
      <c r="G13" s="112"/>
      <c r="H13" s="112"/>
      <c r="I13" s="120"/>
      <c r="J13" s="120"/>
      <c r="K13" s="120"/>
      <c r="L13" s="120"/>
      <c r="M13" s="120"/>
      <c r="N13" s="120"/>
      <c r="O13" s="120"/>
      <c r="P13" s="120"/>
      <c r="Q13" s="121"/>
      <c r="R13" s="122"/>
      <c r="S13" s="122"/>
      <c r="T13" s="122"/>
      <c r="U13" s="122"/>
      <c r="V13" s="122"/>
      <c r="W13" s="122"/>
      <c r="X13" s="122"/>
      <c r="Y13" s="122"/>
      <c r="Z13" s="122"/>
      <c r="AA13" s="122"/>
      <c r="AB13" s="122"/>
      <c r="AC13" s="122"/>
      <c r="AD13" s="122"/>
      <c r="AE13" s="123"/>
    </row>
    <row r="14" spans="1:31" ht="15" thickTop="1" thickBot="1" x14ac:dyDescent="0.5">
      <c r="A14" s="90" t="s">
        <v>7</v>
      </c>
      <c r="B14" s="91"/>
      <c r="C14" s="91"/>
      <c r="D14" s="91"/>
      <c r="E14" s="91"/>
      <c r="F14" s="91"/>
      <c r="G14" s="91"/>
      <c r="H14" s="91"/>
      <c r="I14" s="91"/>
      <c r="J14" s="91"/>
      <c r="K14" s="91"/>
      <c r="L14" s="91"/>
      <c r="M14" s="91"/>
      <c r="N14" s="91"/>
      <c r="O14" s="91"/>
      <c r="P14" s="92"/>
      <c r="Q14" s="121"/>
      <c r="R14" s="122"/>
      <c r="S14" s="122"/>
      <c r="T14" s="122"/>
      <c r="U14" s="122"/>
      <c r="V14" s="122"/>
      <c r="W14" s="122"/>
      <c r="X14" s="122"/>
      <c r="Y14" s="122"/>
      <c r="Z14" s="122"/>
      <c r="AA14" s="122"/>
      <c r="AB14" s="122"/>
      <c r="AC14" s="122"/>
      <c r="AD14" s="122"/>
      <c r="AE14" s="123"/>
    </row>
    <row r="15" spans="1:31" ht="15" thickTop="1" thickBot="1" x14ac:dyDescent="0.5">
      <c r="A15" s="90"/>
      <c r="B15" s="91"/>
      <c r="C15" s="91"/>
      <c r="D15" s="91"/>
      <c r="E15" s="91"/>
      <c r="F15" s="91"/>
      <c r="G15" s="91"/>
      <c r="H15" s="91"/>
      <c r="I15" s="91"/>
      <c r="J15" s="91"/>
      <c r="K15" s="91"/>
      <c r="L15" s="91"/>
      <c r="M15" s="91"/>
      <c r="N15" s="91"/>
      <c r="O15" s="91"/>
      <c r="P15" s="92"/>
      <c r="Q15" s="121"/>
      <c r="R15" s="122"/>
      <c r="S15" s="122"/>
      <c r="T15" s="122"/>
      <c r="U15" s="122"/>
      <c r="V15" s="122"/>
      <c r="W15" s="122"/>
      <c r="X15" s="122"/>
      <c r="Y15" s="122"/>
      <c r="Z15" s="122"/>
      <c r="AA15" s="122"/>
      <c r="AB15" s="122"/>
      <c r="AC15" s="122"/>
      <c r="AD15" s="122"/>
      <c r="AE15" s="123"/>
    </row>
    <row r="16" spans="1:31" ht="15" thickTop="1" thickBot="1" x14ac:dyDescent="0.5">
      <c r="A16" s="96" t="s">
        <v>170</v>
      </c>
      <c r="B16" s="97"/>
      <c r="C16" s="97"/>
      <c r="D16" s="97"/>
      <c r="E16" s="97"/>
      <c r="F16" s="97"/>
      <c r="G16" s="97"/>
      <c r="H16" s="97"/>
      <c r="I16" s="97"/>
      <c r="J16" s="97"/>
      <c r="K16" s="97"/>
      <c r="L16" s="97"/>
      <c r="M16" s="97"/>
      <c r="N16" s="97"/>
      <c r="O16" s="97"/>
      <c r="P16" s="113"/>
      <c r="Q16" s="121"/>
      <c r="R16" s="122"/>
      <c r="S16" s="122"/>
      <c r="T16" s="122"/>
      <c r="U16" s="122"/>
      <c r="V16" s="122"/>
      <c r="W16" s="122"/>
      <c r="X16" s="122"/>
      <c r="Y16" s="122"/>
      <c r="Z16" s="122"/>
      <c r="AA16" s="122"/>
      <c r="AB16" s="122"/>
      <c r="AC16" s="122"/>
      <c r="AD16" s="122"/>
      <c r="AE16" s="123"/>
    </row>
    <row r="17" spans="1:31" ht="15" thickTop="1" thickBot="1" x14ac:dyDescent="0.5">
      <c r="A17" s="96"/>
      <c r="B17" s="97"/>
      <c r="C17" s="97"/>
      <c r="D17" s="97"/>
      <c r="E17" s="97"/>
      <c r="F17" s="97"/>
      <c r="G17" s="97"/>
      <c r="H17" s="97"/>
      <c r="I17" s="97"/>
      <c r="J17" s="97"/>
      <c r="K17" s="97"/>
      <c r="L17" s="97"/>
      <c r="M17" s="97"/>
      <c r="N17" s="97"/>
      <c r="O17" s="97"/>
      <c r="P17" s="113"/>
      <c r="Q17" s="121"/>
      <c r="R17" s="122"/>
      <c r="S17" s="122"/>
      <c r="T17" s="122"/>
      <c r="U17" s="122"/>
      <c r="V17" s="122"/>
      <c r="W17" s="122"/>
      <c r="X17" s="122"/>
      <c r="Y17" s="122"/>
      <c r="Z17" s="122"/>
      <c r="AA17" s="122"/>
      <c r="AB17" s="122"/>
      <c r="AC17" s="122"/>
      <c r="AD17" s="122"/>
      <c r="AE17" s="123"/>
    </row>
    <row r="18" spans="1:31" ht="15" thickTop="1" thickBot="1" x14ac:dyDescent="0.5">
      <c r="A18" s="96"/>
      <c r="B18" s="97"/>
      <c r="C18" s="97"/>
      <c r="D18" s="97"/>
      <c r="E18" s="97"/>
      <c r="F18" s="97"/>
      <c r="G18" s="97"/>
      <c r="H18" s="97"/>
      <c r="I18" s="97"/>
      <c r="J18" s="97"/>
      <c r="K18" s="97"/>
      <c r="L18" s="97"/>
      <c r="M18" s="97"/>
      <c r="N18" s="97"/>
      <c r="O18" s="97"/>
      <c r="P18" s="113"/>
      <c r="Q18" s="121"/>
      <c r="R18" s="122"/>
      <c r="S18" s="122"/>
      <c r="T18" s="122"/>
      <c r="U18" s="122"/>
      <c r="V18" s="122"/>
      <c r="W18" s="122"/>
      <c r="X18" s="122"/>
      <c r="Y18" s="122"/>
      <c r="Z18" s="122"/>
      <c r="AA18" s="122"/>
      <c r="AB18" s="122"/>
      <c r="AC18" s="122"/>
      <c r="AD18" s="122"/>
      <c r="AE18" s="123"/>
    </row>
    <row r="19" spans="1:31" ht="15" thickTop="1" thickBot="1" x14ac:dyDescent="0.5">
      <c r="A19" s="96"/>
      <c r="B19" s="97"/>
      <c r="C19" s="97"/>
      <c r="D19" s="97"/>
      <c r="E19" s="97"/>
      <c r="F19" s="97"/>
      <c r="G19" s="97"/>
      <c r="H19" s="97"/>
      <c r="I19" s="97"/>
      <c r="J19" s="97"/>
      <c r="K19" s="97"/>
      <c r="L19" s="97"/>
      <c r="M19" s="97"/>
      <c r="N19" s="97"/>
      <c r="O19" s="97"/>
      <c r="P19" s="113"/>
      <c r="Q19" s="121"/>
      <c r="R19" s="122"/>
      <c r="S19" s="122"/>
      <c r="T19" s="122"/>
      <c r="U19" s="122"/>
      <c r="V19" s="122"/>
      <c r="W19" s="122"/>
      <c r="X19" s="122"/>
      <c r="Y19" s="122"/>
      <c r="Z19" s="122"/>
      <c r="AA19" s="122"/>
      <c r="AB19" s="122"/>
      <c r="AC19" s="122"/>
      <c r="AD19" s="122"/>
      <c r="AE19" s="123"/>
    </row>
    <row r="20" spans="1:31" ht="15" thickTop="1" thickBot="1" x14ac:dyDescent="0.5">
      <c r="A20" s="96"/>
      <c r="B20" s="97"/>
      <c r="C20" s="97"/>
      <c r="D20" s="97"/>
      <c r="E20" s="97"/>
      <c r="F20" s="97"/>
      <c r="G20" s="97"/>
      <c r="H20" s="97"/>
      <c r="I20" s="97"/>
      <c r="J20" s="97"/>
      <c r="K20" s="97"/>
      <c r="L20" s="97"/>
      <c r="M20" s="97"/>
      <c r="N20" s="97"/>
      <c r="O20" s="97"/>
      <c r="P20" s="113"/>
      <c r="Q20" s="121"/>
      <c r="R20" s="122"/>
      <c r="S20" s="122"/>
      <c r="T20" s="122"/>
      <c r="U20" s="122"/>
      <c r="V20" s="122"/>
      <c r="W20" s="122"/>
      <c r="X20" s="122"/>
      <c r="Y20" s="122"/>
      <c r="Z20" s="122"/>
      <c r="AA20" s="122"/>
      <c r="AB20" s="122"/>
      <c r="AC20" s="122"/>
      <c r="AD20" s="122"/>
      <c r="AE20" s="123"/>
    </row>
    <row r="21" spans="1:31" ht="15" thickTop="1" thickBot="1" x14ac:dyDescent="0.5">
      <c r="A21" s="96"/>
      <c r="B21" s="97"/>
      <c r="C21" s="97"/>
      <c r="D21" s="97"/>
      <c r="E21" s="97"/>
      <c r="F21" s="97"/>
      <c r="G21" s="97"/>
      <c r="H21" s="97"/>
      <c r="I21" s="97"/>
      <c r="J21" s="97"/>
      <c r="K21" s="97"/>
      <c r="L21" s="97"/>
      <c r="M21" s="97"/>
      <c r="N21" s="97"/>
      <c r="O21" s="97"/>
      <c r="P21" s="113"/>
      <c r="Q21" s="121"/>
      <c r="R21" s="122"/>
      <c r="S21" s="122"/>
      <c r="T21" s="122"/>
      <c r="U21" s="122"/>
      <c r="V21" s="122"/>
      <c r="W21" s="122"/>
      <c r="X21" s="122"/>
      <c r="Y21" s="122"/>
      <c r="Z21" s="122"/>
      <c r="AA21" s="122"/>
      <c r="AB21" s="122"/>
      <c r="AC21" s="122"/>
      <c r="AD21" s="122"/>
      <c r="AE21" s="123"/>
    </row>
    <row r="22" spans="1:31" ht="15" thickTop="1" thickBot="1" x14ac:dyDescent="0.5">
      <c r="A22" s="96"/>
      <c r="B22" s="97"/>
      <c r="C22" s="97"/>
      <c r="D22" s="97"/>
      <c r="E22" s="97"/>
      <c r="F22" s="97"/>
      <c r="G22" s="97"/>
      <c r="H22" s="97"/>
      <c r="I22" s="97"/>
      <c r="J22" s="97"/>
      <c r="K22" s="97"/>
      <c r="L22" s="97"/>
      <c r="M22" s="97"/>
      <c r="N22" s="97"/>
      <c r="O22" s="97"/>
      <c r="P22" s="113"/>
      <c r="Q22" s="121"/>
      <c r="R22" s="122"/>
      <c r="S22" s="122"/>
      <c r="T22" s="122"/>
      <c r="U22" s="122"/>
      <c r="V22" s="122"/>
      <c r="W22" s="122"/>
      <c r="X22" s="122"/>
      <c r="Y22" s="122"/>
      <c r="Z22" s="122"/>
      <c r="AA22" s="122"/>
      <c r="AB22" s="122"/>
      <c r="AC22" s="122"/>
      <c r="AD22" s="122"/>
      <c r="AE22" s="123"/>
    </row>
    <row r="23" spans="1:31" ht="15" thickTop="1" thickBot="1" x14ac:dyDescent="0.5">
      <c r="A23" s="96"/>
      <c r="B23" s="97"/>
      <c r="C23" s="97"/>
      <c r="D23" s="97"/>
      <c r="E23" s="97"/>
      <c r="F23" s="97"/>
      <c r="G23" s="97"/>
      <c r="H23" s="97"/>
      <c r="I23" s="97"/>
      <c r="J23" s="97"/>
      <c r="K23" s="97"/>
      <c r="L23" s="97"/>
      <c r="M23" s="97"/>
      <c r="N23" s="97"/>
      <c r="O23" s="97"/>
      <c r="P23" s="113"/>
      <c r="Q23" s="121"/>
      <c r="R23" s="122"/>
      <c r="S23" s="122"/>
      <c r="T23" s="122"/>
      <c r="U23" s="122"/>
      <c r="V23" s="122"/>
      <c r="W23" s="122"/>
      <c r="X23" s="122"/>
      <c r="Y23" s="122"/>
      <c r="Z23" s="122"/>
      <c r="AA23" s="122"/>
      <c r="AB23" s="122"/>
      <c r="AC23" s="122"/>
      <c r="AD23" s="122"/>
      <c r="AE23" s="123"/>
    </row>
    <row r="24" spans="1:31" ht="15" thickTop="1" thickBot="1" x14ac:dyDescent="0.5">
      <c r="A24" s="96"/>
      <c r="B24" s="97"/>
      <c r="C24" s="97"/>
      <c r="D24" s="97"/>
      <c r="E24" s="97"/>
      <c r="F24" s="97"/>
      <c r="G24" s="97"/>
      <c r="H24" s="97"/>
      <c r="I24" s="97"/>
      <c r="J24" s="97"/>
      <c r="K24" s="97"/>
      <c r="L24" s="97"/>
      <c r="M24" s="97"/>
      <c r="N24" s="97"/>
      <c r="O24" s="97"/>
      <c r="P24" s="113"/>
      <c r="Q24" s="121"/>
      <c r="R24" s="122"/>
      <c r="S24" s="122"/>
      <c r="T24" s="122"/>
      <c r="U24" s="122"/>
      <c r="V24" s="122"/>
      <c r="W24" s="122"/>
      <c r="X24" s="122"/>
      <c r="Y24" s="122"/>
      <c r="Z24" s="122"/>
      <c r="AA24" s="122"/>
      <c r="AB24" s="122"/>
      <c r="AC24" s="122"/>
      <c r="AD24" s="122"/>
      <c r="AE24" s="123"/>
    </row>
    <row r="25" spans="1:31" ht="15" thickTop="1" thickBot="1" x14ac:dyDescent="0.5">
      <c r="A25" s="96"/>
      <c r="B25" s="97"/>
      <c r="C25" s="97"/>
      <c r="D25" s="97"/>
      <c r="E25" s="97"/>
      <c r="F25" s="97"/>
      <c r="G25" s="97"/>
      <c r="H25" s="97"/>
      <c r="I25" s="97"/>
      <c r="J25" s="97"/>
      <c r="K25" s="97"/>
      <c r="L25" s="97"/>
      <c r="M25" s="97"/>
      <c r="N25" s="97"/>
      <c r="O25" s="97"/>
      <c r="P25" s="113"/>
      <c r="Q25" s="121"/>
      <c r="R25" s="122"/>
      <c r="S25" s="122"/>
      <c r="T25" s="122"/>
      <c r="U25" s="122"/>
      <c r="V25" s="122"/>
      <c r="W25" s="122"/>
      <c r="X25" s="122"/>
      <c r="Y25" s="122"/>
      <c r="Z25" s="122"/>
      <c r="AA25" s="122"/>
      <c r="AB25" s="122"/>
      <c r="AC25" s="122"/>
      <c r="AD25" s="122"/>
      <c r="AE25" s="123"/>
    </row>
    <row r="26" spans="1:31" ht="15" thickTop="1" thickBot="1" x14ac:dyDescent="0.5">
      <c r="A26" s="90" t="s">
        <v>8</v>
      </c>
      <c r="B26" s="91"/>
      <c r="C26" s="91"/>
      <c r="D26" s="91"/>
      <c r="E26" s="91"/>
      <c r="F26" s="91"/>
      <c r="G26" s="91"/>
      <c r="H26" s="91"/>
      <c r="I26" s="91"/>
      <c r="J26" s="91"/>
      <c r="K26" s="91"/>
      <c r="L26" s="91"/>
      <c r="M26" s="91"/>
      <c r="N26" s="91"/>
      <c r="O26" s="91"/>
      <c r="P26" s="92"/>
      <c r="Q26" s="121"/>
      <c r="R26" s="122"/>
      <c r="S26" s="122"/>
      <c r="T26" s="122"/>
      <c r="U26" s="122"/>
      <c r="V26" s="122"/>
      <c r="W26" s="122"/>
      <c r="X26" s="122"/>
      <c r="Y26" s="122"/>
      <c r="Z26" s="122"/>
      <c r="AA26" s="122"/>
      <c r="AB26" s="122"/>
      <c r="AC26" s="122"/>
      <c r="AD26" s="122"/>
      <c r="AE26" s="123"/>
    </row>
    <row r="27" spans="1:31" ht="15" thickTop="1" thickBot="1" x14ac:dyDescent="0.5">
      <c r="A27" s="90"/>
      <c r="B27" s="91"/>
      <c r="C27" s="91"/>
      <c r="D27" s="91"/>
      <c r="E27" s="91"/>
      <c r="F27" s="91"/>
      <c r="G27" s="91"/>
      <c r="H27" s="91"/>
      <c r="I27" s="91"/>
      <c r="J27" s="91"/>
      <c r="K27" s="91"/>
      <c r="L27" s="91"/>
      <c r="M27" s="91"/>
      <c r="N27" s="91"/>
      <c r="O27" s="91"/>
      <c r="P27" s="92"/>
      <c r="Q27" s="121"/>
      <c r="R27" s="122"/>
      <c r="S27" s="122"/>
      <c r="T27" s="122"/>
      <c r="U27" s="122"/>
      <c r="V27" s="122"/>
      <c r="W27" s="122"/>
      <c r="X27" s="122"/>
      <c r="Y27" s="122"/>
      <c r="Z27" s="122"/>
      <c r="AA27" s="122"/>
      <c r="AB27" s="122"/>
      <c r="AC27" s="122"/>
      <c r="AD27" s="122"/>
      <c r="AE27" s="123"/>
    </row>
    <row r="28" spans="1:31" ht="15" thickTop="1" thickBot="1" x14ac:dyDescent="0.5">
      <c r="A28" s="96" t="s">
        <v>171</v>
      </c>
      <c r="B28" s="97"/>
      <c r="C28" s="97"/>
      <c r="D28" s="97"/>
      <c r="E28" s="97"/>
      <c r="F28" s="97"/>
      <c r="G28" s="97"/>
      <c r="H28" s="97"/>
      <c r="I28" s="97"/>
      <c r="J28" s="97"/>
      <c r="K28" s="97"/>
      <c r="L28" s="97"/>
      <c r="M28" s="97"/>
      <c r="N28" s="97"/>
      <c r="O28" s="97"/>
      <c r="P28" s="113"/>
      <c r="Q28" s="121"/>
      <c r="R28" s="122"/>
      <c r="S28" s="122"/>
      <c r="T28" s="122"/>
      <c r="U28" s="122"/>
      <c r="V28" s="122"/>
      <c r="W28" s="122"/>
      <c r="X28" s="122"/>
      <c r="Y28" s="122"/>
      <c r="Z28" s="122"/>
      <c r="AA28" s="122"/>
      <c r="AB28" s="122"/>
      <c r="AC28" s="122"/>
      <c r="AD28" s="122"/>
      <c r="AE28" s="123"/>
    </row>
    <row r="29" spans="1:31" ht="15" thickTop="1" thickBot="1" x14ac:dyDescent="0.5">
      <c r="A29" s="96"/>
      <c r="B29" s="97"/>
      <c r="C29" s="97"/>
      <c r="D29" s="97"/>
      <c r="E29" s="97"/>
      <c r="F29" s="97"/>
      <c r="G29" s="97"/>
      <c r="H29" s="97"/>
      <c r="I29" s="97"/>
      <c r="J29" s="97"/>
      <c r="K29" s="97"/>
      <c r="L29" s="97"/>
      <c r="M29" s="97"/>
      <c r="N29" s="97"/>
      <c r="O29" s="97"/>
      <c r="P29" s="113"/>
      <c r="Q29" s="121"/>
      <c r="R29" s="122"/>
      <c r="S29" s="122"/>
      <c r="T29" s="122"/>
      <c r="U29" s="122"/>
      <c r="V29" s="122"/>
      <c r="W29" s="122"/>
      <c r="X29" s="122"/>
      <c r="Y29" s="122"/>
      <c r="Z29" s="122"/>
      <c r="AA29" s="122"/>
      <c r="AB29" s="122"/>
      <c r="AC29" s="122"/>
      <c r="AD29" s="122"/>
      <c r="AE29" s="123"/>
    </row>
    <row r="30" spans="1:31" ht="15" thickTop="1" thickBot="1" x14ac:dyDescent="0.5">
      <c r="A30" s="96"/>
      <c r="B30" s="97"/>
      <c r="C30" s="97"/>
      <c r="D30" s="97"/>
      <c r="E30" s="97"/>
      <c r="F30" s="97"/>
      <c r="G30" s="97"/>
      <c r="H30" s="97"/>
      <c r="I30" s="97"/>
      <c r="J30" s="97"/>
      <c r="K30" s="97"/>
      <c r="L30" s="97"/>
      <c r="M30" s="97"/>
      <c r="N30" s="97"/>
      <c r="O30" s="97"/>
      <c r="P30" s="113"/>
      <c r="Q30" s="121"/>
      <c r="R30" s="122"/>
      <c r="S30" s="122"/>
      <c r="T30" s="122"/>
      <c r="U30" s="122"/>
      <c r="V30" s="122"/>
      <c r="W30" s="122"/>
      <c r="X30" s="122"/>
      <c r="Y30" s="122"/>
      <c r="Z30" s="122"/>
      <c r="AA30" s="122"/>
      <c r="AB30" s="122"/>
      <c r="AC30" s="122"/>
      <c r="AD30" s="122"/>
      <c r="AE30" s="123"/>
    </row>
    <row r="31" spans="1:31" ht="15" thickTop="1" thickBot="1" x14ac:dyDescent="0.5">
      <c r="A31" s="96"/>
      <c r="B31" s="97"/>
      <c r="C31" s="97"/>
      <c r="D31" s="97"/>
      <c r="E31" s="97"/>
      <c r="F31" s="97"/>
      <c r="G31" s="97"/>
      <c r="H31" s="97"/>
      <c r="I31" s="97"/>
      <c r="J31" s="97"/>
      <c r="K31" s="97"/>
      <c r="L31" s="97"/>
      <c r="M31" s="97"/>
      <c r="N31" s="97"/>
      <c r="O31" s="97"/>
      <c r="P31" s="113"/>
      <c r="Q31" s="121"/>
      <c r="R31" s="122"/>
      <c r="S31" s="122"/>
      <c r="T31" s="122"/>
      <c r="U31" s="122"/>
      <c r="V31" s="122"/>
      <c r="W31" s="122"/>
      <c r="X31" s="122"/>
      <c r="Y31" s="122"/>
      <c r="Z31" s="122"/>
      <c r="AA31" s="122"/>
      <c r="AB31" s="122"/>
      <c r="AC31" s="122"/>
      <c r="AD31" s="122"/>
      <c r="AE31" s="123"/>
    </row>
    <row r="32" spans="1:31" ht="15" thickTop="1" thickBot="1" x14ac:dyDescent="0.5">
      <c r="A32" s="96"/>
      <c r="B32" s="97"/>
      <c r="C32" s="97"/>
      <c r="D32" s="97"/>
      <c r="E32" s="97"/>
      <c r="F32" s="97"/>
      <c r="G32" s="97"/>
      <c r="H32" s="97"/>
      <c r="I32" s="97"/>
      <c r="J32" s="97"/>
      <c r="K32" s="97"/>
      <c r="L32" s="97"/>
      <c r="M32" s="97"/>
      <c r="N32" s="97"/>
      <c r="O32" s="97"/>
      <c r="P32" s="113"/>
      <c r="Q32" s="121"/>
      <c r="R32" s="122"/>
      <c r="S32" s="122"/>
      <c r="T32" s="122"/>
      <c r="U32" s="122"/>
      <c r="V32" s="122"/>
      <c r="W32" s="122"/>
      <c r="X32" s="122"/>
      <c r="Y32" s="122"/>
      <c r="Z32" s="122"/>
      <c r="AA32" s="122"/>
      <c r="AB32" s="122"/>
      <c r="AC32" s="122"/>
      <c r="AD32" s="122"/>
      <c r="AE32" s="123"/>
    </row>
    <row r="33" spans="1:31" ht="15" thickTop="1" thickBot="1" x14ac:dyDescent="0.5">
      <c r="A33" s="96"/>
      <c r="B33" s="97"/>
      <c r="C33" s="97"/>
      <c r="D33" s="97"/>
      <c r="E33" s="97"/>
      <c r="F33" s="97"/>
      <c r="G33" s="97"/>
      <c r="H33" s="97"/>
      <c r="I33" s="97"/>
      <c r="J33" s="97"/>
      <c r="K33" s="97"/>
      <c r="L33" s="97"/>
      <c r="M33" s="97"/>
      <c r="N33" s="97"/>
      <c r="O33" s="97"/>
      <c r="P33" s="113"/>
      <c r="Q33" s="121"/>
      <c r="R33" s="122"/>
      <c r="S33" s="122"/>
      <c r="T33" s="122"/>
      <c r="U33" s="122"/>
      <c r="V33" s="122"/>
      <c r="W33" s="122"/>
      <c r="X33" s="122"/>
      <c r="Y33" s="122"/>
      <c r="Z33" s="122"/>
      <c r="AA33" s="122"/>
      <c r="AB33" s="122"/>
      <c r="AC33" s="122"/>
      <c r="AD33" s="122"/>
      <c r="AE33" s="123"/>
    </row>
    <row r="34" spans="1:31" ht="15" thickTop="1" thickBot="1" x14ac:dyDescent="0.5">
      <c r="A34" s="96"/>
      <c r="B34" s="97"/>
      <c r="C34" s="97"/>
      <c r="D34" s="97"/>
      <c r="E34" s="97"/>
      <c r="F34" s="97"/>
      <c r="G34" s="97"/>
      <c r="H34" s="97"/>
      <c r="I34" s="97"/>
      <c r="J34" s="97"/>
      <c r="K34" s="97"/>
      <c r="L34" s="97"/>
      <c r="M34" s="97"/>
      <c r="N34" s="97"/>
      <c r="O34" s="97"/>
      <c r="P34" s="113"/>
      <c r="Q34" s="121"/>
      <c r="R34" s="122"/>
      <c r="S34" s="122"/>
      <c r="T34" s="122"/>
      <c r="U34" s="122"/>
      <c r="V34" s="122"/>
      <c r="W34" s="122"/>
      <c r="X34" s="122"/>
      <c r="Y34" s="122"/>
      <c r="Z34" s="122"/>
      <c r="AA34" s="122"/>
      <c r="AB34" s="122"/>
      <c r="AC34" s="122"/>
      <c r="AD34" s="122"/>
      <c r="AE34" s="123"/>
    </row>
    <row r="35" spans="1:31" ht="15" thickTop="1" thickBot="1" x14ac:dyDescent="0.5">
      <c r="A35" s="90" t="s">
        <v>9</v>
      </c>
      <c r="B35" s="91"/>
      <c r="C35" s="91"/>
      <c r="D35" s="91"/>
      <c r="E35" s="91"/>
      <c r="F35" s="91"/>
      <c r="G35" s="91"/>
      <c r="H35" s="91"/>
      <c r="I35" s="91"/>
      <c r="J35" s="91"/>
      <c r="K35" s="91"/>
      <c r="L35" s="91"/>
      <c r="M35" s="91"/>
      <c r="N35" s="91"/>
      <c r="O35" s="91"/>
      <c r="P35" s="92"/>
      <c r="Q35" s="90" t="s">
        <v>10</v>
      </c>
      <c r="R35" s="91"/>
      <c r="S35" s="91"/>
      <c r="T35" s="91"/>
      <c r="U35" s="91"/>
      <c r="V35" s="91"/>
      <c r="W35" s="91"/>
      <c r="X35" s="91"/>
      <c r="Y35" s="91"/>
      <c r="Z35" s="91"/>
      <c r="AA35" s="91"/>
      <c r="AB35" s="91"/>
      <c r="AC35" s="91"/>
      <c r="AD35" s="91"/>
      <c r="AE35" s="92"/>
    </row>
    <row r="36" spans="1:31" ht="15" thickTop="1" thickBot="1" x14ac:dyDescent="0.5">
      <c r="A36" s="90"/>
      <c r="B36" s="91"/>
      <c r="C36" s="91"/>
      <c r="D36" s="91"/>
      <c r="E36" s="91"/>
      <c r="F36" s="91"/>
      <c r="G36" s="91"/>
      <c r="H36" s="91"/>
      <c r="I36" s="91"/>
      <c r="J36" s="91"/>
      <c r="K36" s="91"/>
      <c r="L36" s="91"/>
      <c r="M36" s="91"/>
      <c r="N36" s="91"/>
      <c r="O36" s="91"/>
      <c r="P36" s="92"/>
      <c r="Q36" s="93"/>
      <c r="R36" s="94"/>
      <c r="S36" s="94"/>
      <c r="T36" s="94"/>
      <c r="U36" s="94"/>
      <c r="V36" s="94"/>
      <c r="W36" s="94"/>
      <c r="X36" s="94"/>
      <c r="Y36" s="94"/>
      <c r="Z36" s="94"/>
      <c r="AA36" s="94"/>
      <c r="AB36" s="94"/>
      <c r="AC36" s="94"/>
      <c r="AD36" s="94"/>
      <c r="AE36" s="95"/>
    </row>
    <row r="37" spans="1:31" ht="15" thickTop="1" thickBot="1" x14ac:dyDescent="0.5">
      <c r="A37" s="96" t="s">
        <v>172</v>
      </c>
      <c r="B37" s="97"/>
      <c r="C37" s="97"/>
      <c r="D37" s="97"/>
      <c r="E37" s="97"/>
      <c r="F37" s="97"/>
      <c r="G37" s="97"/>
      <c r="H37" s="97"/>
      <c r="I37" s="97"/>
      <c r="J37" s="97"/>
      <c r="K37" s="97"/>
      <c r="L37" s="97"/>
      <c r="M37" s="97"/>
      <c r="N37" s="97"/>
      <c r="O37" s="97"/>
      <c r="P37" s="97"/>
      <c r="Q37" s="100"/>
      <c r="R37" s="101"/>
      <c r="S37" s="101"/>
      <c r="T37" s="101"/>
      <c r="U37" s="101"/>
      <c r="V37" s="101"/>
      <c r="W37" s="101"/>
      <c r="X37" s="101"/>
      <c r="Y37" s="101"/>
      <c r="Z37" s="101"/>
      <c r="AA37" s="101"/>
      <c r="AB37" s="101"/>
      <c r="AC37" s="101"/>
      <c r="AD37" s="101"/>
      <c r="AE37" s="102"/>
    </row>
    <row r="38" spans="1:31" ht="15" thickTop="1" thickBot="1" x14ac:dyDescent="0.5">
      <c r="A38" s="96"/>
      <c r="B38" s="97"/>
      <c r="C38" s="97"/>
      <c r="D38" s="97"/>
      <c r="E38" s="97"/>
      <c r="F38" s="97"/>
      <c r="G38" s="97"/>
      <c r="H38" s="97"/>
      <c r="I38" s="97"/>
      <c r="J38" s="97"/>
      <c r="K38" s="97"/>
      <c r="L38" s="97"/>
      <c r="M38" s="97"/>
      <c r="N38" s="97"/>
      <c r="O38" s="97"/>
      <c r="P38" s="97"/>
      <c r="Q38" s="103"/>
      <c r="R38" s="104"/>
      <c r="S38" s="104"/>
      <c r="T38" s="104"/>
      <c r="U38" s="104"/>
      <c r="V38" s="104"/>
      <c r="W38" s="104"/>
      <c r="X38" s="104"/>
      <c r="Y38" s="104"/>
      <c r="Z38" s="104"/>
      <c r="AA38" s="104"/>
      <c r="AB38" s="104"/>
      <c r="AC38" s="104"/>
      <c r="AD38" s="104"/>
      <c r="AE38" s="105"/>
    </row>
    <row r="39" spans="1:31" ht="15" thickTop="1" thickBot="1" x14ac:dyDescent="0.5">
      <c r="A39" s="96"/>
      <c r="B39" s="97"/>
      <c r="C39" s="97"/>
      <c r="D39" s="97"/>
      <c r="E39" s="97"/>
      <c r="F39" s="97"/>
      <c r="G39" s="97"/>
      <c r="H39" s="97"/>
      <c r="I39" s="97"/>
      <c r="J39" s="97"/>
      <c r="K39" s="97"/>
      <c r="L39" s="97"/>
      <c r="M39" s="97"/>
      <c r="N39" s="97"/>
      <c r="O39" s="97"/>
      <c r="P39" s="97"/>
      <c r="Q39" s="103"/>
      <c r="R39" s="104"/>
      <c r="S39" s="104"/>
      <c r="T39" s="104"/>
      <c r="U39" s="104"/>
      <c r="V39" s="104"/>
      <c r="W39" s="104"/>
      <c r="X39" s="104"/>
      <c r="Y39" s="104"/>
      <c r="Z39" s="104"/>
      <c r="AA39" s="104"/>
      <c r="AB39" s="104"/>
      <c r="AC39" s="104"/>
      <c r="AD39" s="104"/>
      <c r="AE39" s="105"/>
    </row>
    <row r="40" spans="1:31" ht="15" thickTop="1" thickBot="1" x14ac:dyDescent="0.5">
      <c r="A40" s="96"/>
      <c r="B40" s="97"/>
      <c r="C40" s="97"/>
      <c r="D40" s="97"/>
      <c r="E40" s="97"/>
      <c r="F40" s="97"/>
      <c r="G40" s="97"/>
      <c r="H40" s="97"/>
      <c r="I40" s="97"/>
      <c r="J40" s="97"/>
      <c r="K40" s="97"/>
      <c r="L40" s="97"/>
      <c r="M40" s="97"/>
      <c r="N40" s="97"/>
      <c r="O40" s="97"/>
      <c r="P40" s="97"/>
      <c r="Q40" s="103"/>
      <c r="R40" s="104"/>
      <c r="S40" s="104"/>
      <c r="T40" s="104"/>
      <c r="U40" s="104"/>
      <c r="V40" s="104"/>
      <c r="W40" s="104"/>
      <c r="X40" s="104"/>
      <c r="Y40" s="104"/>
      <c r="Z40" s="104"/>
      <c r="AA40" s="104"/>
      <c r="AB40" s="104"/>
      <c r="AC40" s="104"/>
      <c r="AD40" s="104"/>
      <c r="AE40" s="105"/>
    </row>
    <row r="41" spans="1:31" ht="15" thickTop="1" thickBot="1" x14ac:dyDescent="0.5">
      <c r="A41" s="96"/>
      <c r="B41" s="97"/>
      <c r="C41" s="97"/>
      <c r="D41" s="97"/>
      <c r="E41" s="97"/>
      <c r="F41" s="97"/>
      <c r="G41" s="97"/>
      <c r="H41" s="97"/>
      <c r="I41" s="97"/>
      <c r="J41" s="97"/>
      <c r="K41" s="97"/>
      <c r="L41" s="97"/>
      <c r="M41" s="97"/>
      <c r="N41" s="97"/>
      <c r="O41" s="97"/>
      <c r="P41" s="97"/>
      <c r="Q41" s="103"/>
      <c r="R41" s="104"/>
      <c r="S41" s="104"/>
      <c r="T41" s="104"/>
      <c r="U41" s="104"/>
      <c r="V41" s="104"/>
      <c r="W41" s="104"/>
      <c r="X41" s="104"/>
      <c r="Y41" s="104"/>
      <c r="Z41" s="104"/>
      <c r="AA41" s="104"/>
      <c r="AB41" s="104"/>
      <c r="AC41" s="104"/>
      <c r="AD41" s="104"/>
      <c r="AE41" s="105"/>
    </row>
    <row r="42" spans="1:31" ht="15" thickTop="1" thickBot="1" x14ac:dyDescent="0.5">
      <c r="A42" s="96"/>
      <c r="B42" s="97"/>
      <c r="C42" s="97"/>
      <c r="D42" s="97"/>
      <c r="E42" s="97"/>
      <c r="F42" s="97"/>
      <c r="G42" s="97"/>
      <c r="H42" s="97"/>
      <c r="I42" s="97"/>
      <c r="J42" s="97"/>
      <c r="K42" s="97"/>
      <c r="L42" s="97"/>
      <c r="M42" s="97"/>
      <c r="N42" s="97"/>
      <c r="O42" s="97"/>
      <c r="P42" s="97"/>
      <c r="Q42" s="103"/>
      <c r="R42" s="104"/>
      <c r="S42" s="104"/>
      <c r="T42" s="104"/>
      <c r="U42" s="104"/>
      <c r="V42" s="104"/>
      <c r="W42" s="104"/>
      <c r="X42" s="104"/>
      <c r="Y42" s="104"/>
      <c r="Z42" s="104"/>
      <c r="AA42" s="104"/>
      <c r="AB42" s="104"/>
      <c r="AC42" s="104"/>
      <c r="AD42" s="104"/>
      <c r="AE42" s="105"/>
    </row>
    <row r="43" spans="1:31" ht="15" thickTop="1" thickBot="1" x14ac:dyDescent="0.5">
      <c r="A43" s="98"/>
      <c r="B43" s="99"/>
      <c r="C43" s="99"/>
      <c r="D43" s="99"/>
      <c r="E43" s="99"/>
      <c r="F43" s="99"/>
      <c r="G43" s="99"/>
      <c r="H43" s="99"/>
      <c r="I43" s="99"/>
      <c r="J43" s="99"/>
      <c r="K43" s="99"/>
      <c r="L43" s="99"/>
      <c r="M43" s="99"/>
      <c r="N43" s="99"/>
      <c r="O43" s="99"/>
      <c r="P43" s="99"/>
      <c r="Q43" s="106"/>
      <c r="R43" s="107"/>
      <c r="S43" s="107"/>
      <c r="T43" s="107"/>
      <c r="U43" s="107"/>
      <c r="V43" s="107"/>
      <c r="W43" s="107"/>
      <c r="X43" s="107"/>
      <c r="Y43" s="107"/>
      <c r="Z43" s="107"/>
      <c r="AA43" s="107"/>
      <c r="AB43" s="107"/>
      <c r="AC43" s="107"/>
      <c r="AD43" s="107"/>
      <c r="AE43" s="108"/>
    </row>
    <row r="44" spans="1:31" ht="18.399999999999999" thickBot="1" x14ac:dyDescent="0.6">
      <c r="A44" s="109" t="s">
        <v>11</v>
      </c>
      <c r="B44" s="110"/>
      <c r="C44" s="110"/>
      <c r="D44" s="110"/>
      <c r="E44" s="110"/>
      <c r="F44" s="110"/>
      <c r="G44" s="110"/>
      <c r="H44" s="110"/>
      <c r="I44" s="110"/>
      <c r="J44" s="110"/>
      <c r="K44" s="110"/>
      <c r="L44" s="110"/>
      <c r="M44" s="110"/>
      <c r="N44" s="110"/>
      <c r="O44" s="110"/>
      <c r="P44" s="111"/>
      <c r="Q44" s="1"/>
      <c r="R44" s="1"/>
      <c r="S44" s="1"/>
      <c r="T44" s="1"/>
      <c r="U44" s="1"/>
      <c r="V44" s="1"/>
      <c r="W44" s="1"/>
      <c r="X44" s="1"/>
      <c r="Y44" s="1"/>
      <c r="Z44" s="1"/>
      <c r="AA44" s="1"/>
      <c r="AB44" s="1"/>
      <c r="AC44" s="1"/>
      <c r="AD44" s="1"/>
      <c r="AE44" s="1"/>
    </row>
    <row r="45" spans="1:31" x14ac:dyDescent="0.45">
      <c r="A45" s="86" t="s">
        <v>12</v>
      </c>
      <c r="B45" s="87"/>
      <c r="C45" s="87"/>
      <c r="D45" s="87"/>
      <c r="E45" s="87"/>
      <c r="F45" s="87"/>
      <c r="G45" s="77">
        <v>2</v>
      </c>
      <c r="H45" s="78"/>
      <c r="I45" s="68" t="s">
        <v>13</v>
      </c>
      <c r="J45" s="69"/>
      <c r="K45" s="69"/>
      <c r="L45" s="69"/>
      <c r="M45" s="69"/>
      <c r="N45" s="69"/>
      <c r="O45" s="69"/>
      <c r="P45" s="70"/>
      <c r="Q45" s="43" t="s">
        <v>210</v>
      </c>
    </row>
    <row r="46" spans="1:31" x14ac:dyDescent="0.45">
      <c r="A46" s="88" t="s">
        <v>14</v>
      </c>
      <c r="B46" s="89"/>
      <c r="C46" s="89"/>
      <c r="D46" s="89"/>
      <c r="E46" s="89"/>
      <c r="F46" s="89"/>
      <c r="G46" s="79">
        <v>2</v>
      </c>
      <c r="H46" s="80"/>
      <c r="I46" s="71" t="s">
        <v>15</v>
      </c>
      <c r="J46" s="72"/>
      <c r="K46" s="72"/>
      <c r="L46" s="72"/>
      <c r="M46" s="72"/>
      <c r="N46" s="72"/>
      <c r="O46" s="72"/>
      <c r="P46" s="73"/>
      <c r="Q46" s="54"/>
      <c r="R46" s="2"/>
      <c r="S46" s="2"/>
      <c r="T46" s="2"/>
      <c r="U46" s="2"/>
      <c r="V46" s="2"/>
      <c r="W46" s="2"/>
      <c r="X46" s="2"/>
      <c r="Y46" s="2"/>
      <c r="Z46" s="2"/>
      <c r="AA46" s="2"/>
      <c r="AB46" s="2"/>
      <c r="AC46" s="2"/>
      <c r="AD46" s="2"/>
      <c r="AE46" s="2"/>
    </row>
    <row r="47" spans="1:31" x14ac:dyDescent="0.45">
      <c r="A47" s="88" t="s">
        <v>16</v>
      </c>
      <c r="B47" s="89"/>
      <c r="C47" s="89"/>
      <c r="D47" s="89"/>
      <c r="E47" s="89"/>
      <c r="F47" s="89"/>
      <c r="G47" s="79">
        <v>2</v>
      </c>
      <c r="H47" s="80"/>
      <c r="I47" s="83" t="s">
        <v>15</v>
      </c>
      <c r="J47" s="84"/>
      <c r="K47" s="84"/>
      <c r="L47" s="84"/>
      <c r="M47" s="84"/>
      <c r="N47" s="84"/>
      <c r="O47" s="84"/>
      <c r="P47" s="85"/>
    </row>
    <row r="48" spans="1:31" ht="14.65" thickBot="1" x14ac:dyDescent="0.5">
      <c r="A48" s="66" t="s">
        <v>17</v>
      </c>
      <c r="B48" s="67"/>
      <c r="C48" s="67"/>
      <c r="D48" s="67"/>
      <c r="E48" s="67"/>
      <c r="F48" s="67"/>
      <c r="G48" s="81">
        <v>0</v>
      </c>
      <c r="H48" s="82"/>
      <c r="I48" s="74" t="s">
        <v>18</v>
      </c>
      <c r="J48" s="75"/>
      <c r="K48" s="75"/>
      <c r="L48" s="75"/>
      <c r="M48" s="75"/>
      <c r="N48" s="75"/>
      <c r="O48" s="75"/>
      <c r="P48" s="76"/>
      <c r="Q48" s="54" t="s">
        <v>211</v>
      </c>
      <c r="R48" s="2"/>
      <c r="S48" s="2"/>
      <c r="T48" s="2"/>
      <c r="U48" s="2"/>
      <c r="V48" s="2"/>
      <c r="W48" s="2"/>
      <c r="X48" s="2"/>
      <c r="Y48" s="2"/>
      <c r="Z48" s="2"/>
      <c r="AA48" s="2"/>
      <c r="AB48" s="2"/>
      <c r="AC48" s="2"/>
      <c r="AD48" s="2"/>
      <c r="AE48" s="2"/>
    </row>
    <row r="49" spans="5:10" x14ac:dyDescent="0.45">
      <c r="E49" s="56" t="s">
        <v>19</v>
      </c>
      <c r="F49" s="56"/>
      <c r="G49" s="9">
        <f>SUM(G45:H48)</f>
        <v>6</v>
      </c>
      <c r="H49" s="63" t="s">
        <v>20</v>
      </c>
      <c r="I49" s="64"/>
      <c r="J49" s="65"/>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2" zoomScale="80" zoomScaleNormal="80" workbookViewId="0">
      <selection activeCell="N38" sqref="N38:O38"/>
    </sheetView>
  </sheetViews>
  <sheetFormatPr defaultRowHeight="14.25" x14ac:dyDescent="0.45"/>
  <cols>
    <col min="2" max="2" width="9.59765625" customWidth="1"/>
    <col min="3" max="3" width="10.33203125" customWidth="1"/>
    <col min="8" max="8" width="11.73046875" customWidth="1"/>
    <col min="13" max="13" width="10.59765625" customWidth="1"/>
  </cols>
  <sheetData>
    <row r="1" spans="1:30" ht="23.25" x14ac:dyDescent="0.45">
      <c r="A1" s="198" t="s">
        <v>21</v>
      </c>
      <c r="B1" s="199"/>
      <c r="C1" s="199"/>
      <c r="D1" s="199"/>
      <c r="E1" s="199"/>
      <c r="F1" s="199"/>
      <c r="G1" s="199"/>
      <c r="H1" s="199"/>
      <c r="I1" s="199"/>
      <c r="J1" s="199"/>
      <c r="K1" s="199"/>
      <c r="L1" s="199"/>
      <c r="M1" s="199"/>
      <c r="N1" s="199"/>
      <c r="O1" s="200"/>
      <c r="P1" s="3"/>
      <c r="Q1" s="3"/>
      <c r="R1" s="3"/>
      <c r="S1" s="3"/>
      <c r="T1" s="3"/>
      <c r="U1" s="3"/>
      <c r="V1" s="3"/>
      <c r="W1" s="3"/>
      <c r="X1" s="3"/>
      <c r="Y1" s="3"/>
      <c r="Z1" s="3"/>
      <c r="AA1" s="3"/>
      <c r="AB1" s="3"/>
      <c r="AC1" s="3"/>
      <c r="AD1" s="3"/>
    </row>
    <row r="2" spans="1:30" ht="23.25" x14ac:dyDescent="0.45">
      <c r="A2" s="201"/>
      <c r="B2" s="125"/>
      <c r="C2" s="125"/>
      <c r="D2" s="125"/>
      <c r="E2" s="125"/>
      <c r="F2" s="125"/>
      <c r="G2" s="125"/>
      <c r="H2" s="125"/>
      <c r="I2" s="125"/>
      <c r="J2" s="125"/>
      <c r="K2" s="125"/>
      <c r="L2" s="125"/>
      <c r="M2" s="125"/>
      <c r="N2" s="125"/>
      <c r="O2" s="202"/>
      <c r="P2" s="3"/>
      <c r="Q2" s="3"/>
      <c r="R2" s="3"/>
      <c r="S2" s="3"/>
      <c r="T2" s="3"/>
      <c r="U2" s="3"/>
      <c r="V2" s="3"/>
      <c r="W2" s="3"/>
      <c r="X2" s="3"/>
      <c r="Y2" s="3"/>
      <c r="Z2" s="3"/>
      <c r="AA2" s="3"/>
      <c r="AB2" s="3"/>
      <c r="AC2" s="3"/>
      <c r="AD2" s="3"/>
    </row>
    <row r="3" spans="1:30" ht="23.65" thickBot="1" x14ac:dyDescent="0.5">
      <c r="A3" s="203"/>
      <c r="B3" s="204"/>
      <c r="C3" s="204"/>
      <c r="D3" s="204"/>
      <c r="E3" s="204"/>
      <c r="F3" s="204"/>
      <c r="G3" s="204"/>
      <c r="H3" s="204"/>
      <c r="I3" s="204"/>
      <c r="J3" s="204"/>
      <c r="K3" s="204"/>
      <c r="L3" s="204"/>
      <c r="M3" s="204"/>
      <c r="N3" s="204"/>
      <c r="O3" s="205"/>
      <c r="P3" s="3"/>
      <c r="Q3" s="3"/>
      <c r="R3" s="3"/>
      <c r="S3" s="3"/>
      <c r="T3" s="3"/>
      <c r="U3" s="3"/>
      <c r="V3" s="3"/>
      <c r="W3" s="3"/>
      <c r="X3" s="3"/>
      <c r="Y3" s="3"/>
      <c r="Z3" s="3"/>
      <c r="AA3" s="3"/>
      <c r="AB3" s="3"/>
      <c r="AC3" s="3"/>
      <c r="AD3" s="3"/>
    </row>
    <row r="4" spans="1:30" ht="52.9" customHeight="1" thickBot="1" x14ac:dyDescent="0.5">
      <c r="A4" s="206" t="s">
        <v>130</v>
      </c>
      <c r="B4" s="207"/>
      <c r="C4" s="207"/>
      <c r="D4" s="207"/>
      <c r="E4" s="207"/>
      <c r="F4" s="207"/>
      <c r="G4" s="207"/>
      <c r="H4" s="207"/>
      <c r="I4" s="207"/>
      <c r="J4" s="207"/>
      <c r="K4" s="207"/>
      <c r="L4" s="207"/>
      <c r="M4" s="207"/>
      <c r="N4" s="207"/>
      <c r="O4" s="208"/>
      <c r="P4" s="4"/>
      <c r="Q4" s="4"/>
      <c r="R4" s="4"/>
      <c r="S4" s="4"/>
      <c r="T4" s="4"/>
      <c r="U4" s="4"/>
      <c r="V4" s="4"/>
      <c r="W4" s="4"/>
      <c r="X4" s="4"/>
      <c r="Y4" s="4"/>
      <c r="Z4" s="4"/>
      <c r="AA4" s="4"/>
      <c r="AB4" s="4"/>
      <c r="AC4" s="4"/>
      <c r="AD4" s="4"/>
    </row>
    <row r="5" spans="1:30" ht="23.65" thickBot="1" x14ac:dyDescent="0.5">
      <c r="A5" s="209" t="s">
        <v>2</v>
      </c>
      <c r="B5" s="210"/>
      <c r="C5" s="210"/>
      <c r="D5" s="210"/>
      <c r="E5" s="210"/>
      <c r="F5" s="210"/>
      <c r="G5" s="210"/>
      <c r="H5" s="210"/>
      <c r="I5" s="61"/>
      <c r="J5" s="61"/>
      <c r="K5" s="61"/>
      <c r="L5" s="61"/>
      <c r="M5" s="61"/>
      <c r="N5" s="61"/>
      <c r="O5" s="62"/>
      <c r="P5" s="4"/>
      <c r="Q5" s="4"/>
      <c r="R5" s="4"/>
      <c r="S5" s="4"/>
      <c r="T5" s="4"/>
      <c r="U5" s="4"/>
      <c r="V5" s="4"/>
      <c r="W5" s="4"/>
      <c r="X5" s="4"/>
      <c r="Y5" s="4"/>
      <c r="Z5" s="4"/>
      <c r="AA5" s="4"/>
      <c r="AB5" s="4"/>
      <c r="AC5" s="4"/>
      <c r="AD5" s="4"/>
    </row>
    <row r="6" spans="1:30" ht="14.65" thickBot="1" x14ac:dyDescent="0.5">
      <c r="A6" s="211" t="s">
        <v>3</v>
      </c>
      <c r="B6" s="212"/>
      <c r="C6" s="212"/>
      <c r="D6" s="212"/>
      <c r="E6" s="215" t="s">
        <v>162</v>
      </c>
      <c r="F6" s="215"/>
      <c r="G6" s="215"/>
      <c r="H6" s="216"/>
      <c r="I6" s="219" t="s">
        <v>22</v>
      </c>
      <c r="J6" s="220"/>
      <c r="K6" s="220"/>
      <c r="L6" s="220"/>
      <c r="M6" s="220"/>
      <c r="N6" s="220"/>
      <c r="O6" s="220"/>
    </row>
    <row r="7" spans="1:30" ht="15" thickTop="1" thickBot="1" x14ac:dyDescent="0.5">
      <c r="A7" s="213"/>
      <c r="B7" s="214"/>
      <c r="C7" s="214"/>
      <c r="D7" s="214"/>
      <c r="E7" s="217"/>
      <c r="F7" s="217"/>
      <c r="G7" s="217"/>
      <c r="H7" s="218"/>
      <c r="I7" s="221"/>
      <c r="J7" s="222"/>
      <c r="K7" s="222"/>
      <c r="L7" s="222"/>
      <c r="M7" s="222"/>
      <c r="N7" s="222"/>
      <c r="O7" s="222"/>
    </row>
    <row r="8" spans="1:30" ht="14.65" thickBot="1" x14ac:dyDescent="0.5">
      <c r="A8" s="213" t="s">
        <v>23</v>
      </c>
      <c r="B8" s="214"/>
      <c r="C8" s="214"/>
      <c r="D8" s="214"/>
      <c r="E8" s="217"/>
      <c r="F8" s="217"/>
      <c r="G8" s="217"/>
      <c r="H8" s="218"/>
      <c r="I8" s="223" t="s">
        <v>165</v>
      </c>
      <c r="J8" s="224"/>
      <c r="K8" s="224"/>
      <c r="L8" s="224"/>
      <c r="M8" s="224"/>
      <c r="N8" s="224"/>
      <c r="O8" s="225"/>
    </row>
    <row r="9" spans="1:30" ht="15" thickTop="1" thickBot="1" x14ac:dyDescent="0.5">
      <c r="A9" s="213"/>
      <c r="B9" s="214"/>
      <c r="C9" s="214"/>
      <c r="D9" s="214"/>
      <c r="E9" s="217"/>
      <c r="F9" s="217"/>
      <c r="G9" s="217"/>
      <c r="H9" s="218"/>
      <c r="I9" s="123"/>
      <c r="J9" s="120"/>
      <c r="K9" s="120"/>
      <c r="L9" s="120"/>
      <c r="M9" s="120"/>
      <c r="N9" s="120"/>
      <c r="O9" s="226"/>
    </row>
    <row r="10" spans="1:30" ht="15" thickTop="1" thickBot="1" x14ac:dyDescent="0.5">
      <c r="A10" s="213"/>
      <c r="B10" s="214"/>
      <c r="C10" s="214"/>
      <c r="D10" s="214"/>
      <c r="E10" s="217"/>
      <c r="F10" s="217"/>
      <c r="G10" s="217"/>
      <c r="H10" s="218"/>
      <c r="I10" s="123"/>
      <c r="J10" s="120"/>
      <c r="K10" s="120"/>
      <c r="L10" s="120"/>
      <c r="M10" s="120"/>
      <c r="N10" s="120"/>
      <c r="O10" s="226"/>
    </row>
    <row r="11" spans="1:30" ht="15" thickTop="1" thickBot="1" x14ac:dyDescent="0.5">
      <c r="A11" s="213"/>
      <c r="B11" s="214"/>
      <c r="C11" s="214"/>
      <c r="D11" s="214"/>
      <c r="E11" s="217"/>
      <c r="F11" s="217"/>
      <c r="G11" s="217"/>
      <c r="H11" s="218"/>
      <c r="I11" s="123"/>
      <c r="J11" s="120"/>
      <c r="K11" s="120"/>
      <c r="L11" s="120"/>
      <c r="M11" s="120"/>
      <c r="N11" s="120"/>
      <c r="O11" s="226"/>
    </row>
    <row r="12" spans="1:30" ht="15" thickTop="1" thickBot="1" x14ac:dyDescent="0.5">
      <c r="A12" s="213" t="s">
        <v>24</v>
      </c>
      <c r="B12" s="214"/>
      <c r="C12" s="214"/>
      <c r="D12" s="214"/>
      <c r="E12" s="217" t="s">
        <v>163</v>
      </c>
      <c r="F12" s="217"/>
      <c r="G12" s="217"/>
      <c r="H12" s="218"/>
      <c r="I12" s="123"/>
      <c r="J12" s="120"/>
      <c r="K12" s="120"/>
      <c r="L12" s="120"/>
      <c r="M12" s="120"/>
      <c r="N12" s="120"/>
      <c r="O12" s="226"/>
    </row>
    <row r="13" spans="1:30" ht="15" thickTop="1" thickBot="1" x14ac:dyDescent="0.5">
      <c r="A13" s="213"/>
      <c r="B13" s="214"/>
      <c r="C13" s="214"/>
      <c r="D13" s="214"/>
      <c r="E13" s="217"/>
      <c r="F13" s="217"/>
      <c r="G13" s="217"/>
      <c r="H13" s="218"/>
      <c r="I13" s="123"/>
      <c r="J13" s="120"/>
      <c r="K13" s="120"/>
      <c r="L13" s="120"/>
      <c r="M13" s="120"/>
      <c r="N13" s="120"/>
      <c r="O13" s="226"/>
    </row>
    <row r="14" spans="1:30" ht="15" thickTop="1" thickBot="1" x14ac:dyDescent="0.5">
      <c r="A14" s="213" t="s">
        <v>25</v>
      </c>
      <c r="B14" s="214"/>
      <c r="C14" s="214"/>
      <c r="D14" s="214"/>
      <c r="E14" s="217" t="s">
        <v>164</v>
      </c>
      <c r="F14" s="217"/>
      <c r="G14" s="217"/>
      <c r="H14" s="218"/>
      <c r="I14" s="123"/>
      <c r="J14" s="120"/>
      <c r="K14" s="120"/>
      <c r="L14" s="120"/>
      <c r="M14" s="120"/>
      <c r="N14" s="120"/>
      <c r="O14" s="226"/>
    </row>
    <row r="15" spans="1:30" ht="15" thickTop="1" thickBot="1" x14ac:dyDescent="0.5">
      <c r="A15" s="230"/>
      <c r="B15" s="231"/>
      <c r="C15" s="231"/>
      <c r="D15" s="231"/>
      <c r="E15" s="232"/>
      <c r="F15" s="232"/>
      <c r="G15" s="232"/>
      <c r="H15" s="233"/>
      <c r="I15" s="227"/>
      <c r="J15" s="228"/>
      <c r="K15" s="228"/>
      <c r="L15" s="228"/>
      <c r="M15" s="228"/>
      <c r="N15" s="228"/>
      <c r="O15" s="229"/>
    </row>
    <row r="16" spans="1:30" x14ac:dyDescent="0.45">
      <c r="A16" s="181" t="s">
        <v>26</v>
      </c>
      <c r="B16" s="182"/>
      <c r="C16" s="182"/>
      <c r="D16" s="182"/>
      <c r="E16" s="182"/>
      <c r="F16" s="182"/>
      <c r="G16" s="182"/>
      <c r="H16" s="182"/>
      <c r="I16" s="182"/>
      <c r="J16" s="182"/>
      <c r="K16" s="182"/>
      <c r="L16" s="182"/>
      <c r="M16" s="182"/>
      <c r="N16" s="182"/>
      <c r="O16" s="183"/>
    </row>
    <row r="17" spans="1:15" ht="14.65" thickBot="1" x14ac:dyDescent="0.5">
      <c r="A17" s="184"/>
      <c r="B17" s="185"/>
      <c r="C17" s="185"/>
      <c r="D17" s="185"/>
      <c r="E17" s="185"/>
      <c r="F17" s="185"/>
      <c r="G17" s="185"/>
      <c r="H17" s="185"/>
      <c r="I17" s="185"/>
      <c r="J17" s="185"/>
      <c r="K17" s="185"/>
      <c r="L17" s="185"/>
      <c r="M17" s="185"/>
      <c r="N17" s="185"/>
      <c r="O17" s="186"/>
    </row>
    <row r="18" spans="1:15" ht="14.65" thickBot="1" x14ac:dyDescent="0.5">
      <c r="A18" s="187" t="s">
        <v>27</v>
      </c>
      <c r="B18" s="188"/>
      <c r="C18" s="188"/>
      <c r="D18" s="188"/>
      <c r="E18" s="188"/>
      <c r="F18" s="188" t="s">
        <v>28</v>
      </c>
      <c r="G18" s="188"/>
      <c r="H18" s="188"/>
      <c r="I18" s="188"/>
      <c r="J18" s="188"/>
      <c r="K18" s="188" t="s">
        <v>29</v>
      </c>
      <c r="L18" s="188"/>
      <c r="M18" s="188"/>
      <c r="N18" s="188"/>
      <c r="O18" s="189"/>
    </row>
    <row r="19" spans="1:15" ht="28.5" x14ac:dyDescent="0.45">
      <c r="A19" s="190" t="s">
        <v>30</v>
      </c>
      <c r="B19" s="191"/>
      <c r="C19" s="22" t="s">
        <v>31</v>
      </c>
      <c r="D19" s="191" t="s">
        <v>32</v>
      </c>
      <c r="E19" s="191"/>
      <c r="F19" s="191" t="s">
        <v>30</v>
      </c>
      <c r="G19" s="191"/>
      <c r="H19" s="22" t="s">
        <v>31</v>
      </c>
      <c r="I19" s="191" t="s">
        <v>32</v>
      </c>
      <c r="J19" s="191"/>
      <c r="K19" s="191" t="s">
        <v>30</v>
      </c>
      <c r="L19" s="191"/>
      <c r="M19" s="22" t="s">
        <v>31</v>
      </c>
      <c r="N19" s="191" t="s">
        <v>32</v>
      </c>
      <c r="O19" s="192"/>
    </row>
    <row r="20" spans="1:15" x14ac:dyDescent="0.45">
      <c r="A20" s="179" t="s">
        <v>151</v>
      </c>
      <c r="B20" s="171"/>
      <c r="C20" s="171" t="s">
        <v>152</v>
      </c>
      <c r="D20" s="171" t="s">
        <v>153</v>
      </c>
      <c r="E20" s="171"/>
      <c r="F20" s="171" t="s">
        <v>154</v>
      </c>
      <c r="G20" s="171"/>
      <c r="H20" s="171" t="s">
        <v>152</v>
      </c>
      <c r="I20" s="171" t="s">
        <v>155</v>
      </c>
      <c r="J20" s="171"/>
      <c r="K20" s="171" t="s">
        <v>156</v>
      </c>
      <c r="L20" s="171"/>
      <c r="M20" s="171" t="s">
        <v>152</v>
      </c>
      <c r="N20" s="171">
        <v>90.13</v>
      </c>
      <c r="O20" s="173"/>
    </row>
    <row r="21" spans="1:15" ht="14.65" thickBot="1" x14ac:dyDescent="0.5">
      <c r="A21" s="180"/>
      <c r="B21" s="172"/>
      <c r="C21" s="172"/>
      <c r="D21" s="172"/>
      <c r="E21" s="172"/>
      <c r="F21" s="172"/>
      <c r="G21" s="172"/>
      <c r="H21" s="172"/>
      <c r="I21" s="172"/>
      <c r="J21" s="172"/>
      <c r="K21" s="172"/>
      <c r="L21" s="172"/>
      <c r="M21" s="172"/>
      <c r="N21" s="172"/>
      <c r="O21" s="174"/>
    </row>
    <row r="22" spans="1:15" x14ac:dyDescent="0.45">
      <c r="A22" s="175" t="s">
        <v>33</v>
      </c>
      <c r="B22" s="176"/>
      <c r="C22" s="176"/>
      <c r="D22" s="177" t="s">
        <v>212</v>
      </c>
      <c r="E22" s="178"/>
      <c r="F22" s="175" t="s">
        <v>33</v>
      </c>
      <c r="G22" s="176"/>
      <c r="H22" s="176"/>
      <c r="I22" s="177" t="s">
        <v>212</v>
      </c>
      <c r="J22" s="178"/>
      <c r="K22" s="175" t="s">
        <v>33</v>
      </c>
      <c r="L22" s="176"/>
      <c r="M22" s="176"/>
      <c r="N22" s="177" t="s">
        <v>212</v>
      </c>
      <c r="O22" s="178"/>
    </row>
    <row r="23" spans="1:15" x14ac:dyDescent="0.45">
      <c r="A23" s="135" t="s">
        <v>213</v>
      </c>
      <c r="B23" s="136"/>
      <c r="C23" s="136"/>
      <c r="D23" s="136"/>
      <c r="E23" s="137"/>
      <c r="F23" s="135" t="s">
        <v>213</v>
      </c>
      <c r="G23" s="136"/>
      <c r="H23" s="136"/>
      <c r="I23" s="136"/>
      <c r="J23" s="137"/>
      <c r="K23" s="135" t="s">
        <v>213</v>
      </c>
      <c r="L23" s="136"/>
      <c r="M23" s="136"/>
      <c r="N23" s="136"/>
      <c r="O23" s="137"/>
    </row>
    <row r="24" spans="1:15" x14ac:dyDescent="0.45">
      <c r="A24" s="138" t="s">
        <v>11</v>
      </c>
      <c r="B24" s="139"/>
      <c r="C24" s="139"/>
      <c r="D24" s="139"/>
      <c r="E24" s="140"/>
      <c r="F24" s="138" t="s">
        <v>11</v>
      </c>
      <c r="G24" s="139"/>
      <c r="H24" s="139"/>
      <c r="I24" s="139"/>
      <c r="J24" s="140"/>
      <c r="K24" s="138" t="s">
        <v>11</v>
      </c>
      <c r="L24" s="139"/>
      <c r="M24" s="139"/>
      <c r="N24" s="139"/>
      <c r="O24" s="140"/>
    </row>
    <row r="25" spans="1:15" x14ac:dyDescent="0.45">
      <c r="A25" s="141" t="s">
        <v>129</v>
      </c>
      <c r="B25" s="142"/>
      <c r="C25" s="142"/>
      <c r="D25" s="143">
        <v>1</v>
      </c>
      <c r="E25" s="144"/>
      <c r="F25" s="141" t="s">
        <v>129</v>
      </c>
      <c r="G25" s="142"/>
      <c r="H25" s="142"/>
      <c r="I25" s="143">
        <v>1</v>
      </c>
      <c r="J25" s="144"/>
      <c r="K25" s="141" t="s">
        <v>129</v>
      </c>
      <c r="L25" s="142"/>
      <c r="M25" s="142"/>
      <c r="N25" s="143">
        <v>1</v>
      </c>
      <c r="O25" s="144"/>
    </row>
    <row r="26" spans="1:15" ht="28.9" customHeight="1" thickBot="1" x14ac:dyDescent="0.5">
      <c r="A26" s="131" t="s">
        <v>131</v>
      </c>
      <c r="B26" s="132"/>
      <c r="C26" s="132"/>
      <c r="D26" s="81">
        <v>1</v>
      </c>
      <c r="E26" s="193"/>
      <c r="F26" s="131" t="s">
        <v>131</v>
      </c>
      <c r="G26" s="132"/>
      <c r="H26" s="132"/>
      <c r="I26" s="81">
        <v>1</v>
      </c>
      <c r="J26" s="193"/>
      <c r="K26" s="131" t="s">
        <v>131</v>
      </c>
      <c r="L26" s="132"/>
      <c r="M26" s="132"/>
      <c r="N26" s="81">
        <v>1</v>
      </c>
      <c r="O26" s="193"/>
    </row>
    <row r="27" spans="1:15" x14ac:dyDescent="0.45">
      <c r="A27" s="181" t="s">
        <v>34</v>
      </c>
      <c r="B27" s="182"/>
      <c r="C27" s="182"/>
      <c r="D27" s="182"/>
      <c r="E27" s="182"/>
      <c r="F27" s="182"/>
      <c r="G27" s="182"/>
      <c r="H27" s="182"/>
      <c r="I27" s="182"/>
      <c r="J27" s="182"/>
      <c r="K27" s="182"/>
      <c r="L27" s="182"/>
      <c r="M27" s="182"/>
      <c r="N27" s="182"/>
      <c r="O27" s="183"/>
    </row>
    <row r="28" spans="1:15" ht="14.65" thickBot="1" x14ac:dyDescent="0.5">
      <c r="A28" s="184"/>
      <c r="B28" s="185"/>
      <c r="C28" s="185"/>
      <c r="D28" s="185"/>
      <c r="E28" s="185"/>
      <c r="F28" s="185"/>
      <c r="G28" s="185"/>
      <c r="H28" s="185"/>
      <c r="I28" s="185"/>
      <c r="J28" s="185"/>
      <c r="K28" s="185"/>
      <c r="L28" s="185"/>
      <c r="M28" s="185"/>
      <c r="N28" s="185"/>
      <c r="O28" s="186"/>
    </row>
    <row r="29" spans="1:15" ht="14.65" thickBot="1" x14ac:dyDescent="0.5">
      <c r="A29" s="187" t="s">
        <v>27</v>
      </c>
      <c r="B29" s="188"/>
      <c r="C29" s="188"/>
      <c r="D29" s="188"/>
      <c r="E29" s="188"/>
      <c r="F29" s="188" t="s">
        <v>28</v>
      </c>
      <c r="G29" s="188"/>
      <c r="H29" s="188"/>
      <c r="I29" s="188"/>
      <c r="J29" s="188"/>
      <c r="K29" s="188" t="s">
        <v>29</v>
      </c>
      <c r="L29" s="188"/>
      <c r="M29" s="188"/>
      <c r="N29" s="188"/>
      <c r="O29" s="189"/>
    </row>
    <row r="30" spans="1:15" ht="28.5" x14ac:dyDescent="0.45">
      <c r="A30" s="190" t="s">
        <v>30</v>
      </c>
      <c r="B30" s="191"/>
      <c r="C30" s="22" t="s">
        <v>31</v>
      </c>
      <c r="D30" s="191" t="s">
        <v>32</v>
      </c>
      <c r="E30" s="191"/>
      <c r="F30" s="191" t="s">
        <v>30</v>
      </c>
      <c r="G30" s="191"/>
      <c r="H30" s="22" t="s">
        <v>31</v>
      </c>
      <c r="I30" s="191" t="s">
        <v>32</v>
      </c>
      <c r="J30" s="191"/>
      <c r="K30" s="191" t="s">
        <v>30</v>
      </c>
      <c r="L30" s="191"/>
      <c r="M30" s="22" t="s">
        <v>31</v>
      </c>
      <c r="N30" s="191" t="s">
        <v>32</v>
      </c>
      <c r="O30" s="192"/>
    </row>
    <row r="31" spans="1:15" x14ac:dyDescent="0.45">
      <c r="A31" s="179" t="s">
        <v>157</v>
      </c>
      <c r="B31" s="171"/>
      <c r="C31" s="171" t="s">
        <v>152</v>
      </c>
      <c r="D31" s="171" t="s">
        <v>158</v>
      </c>
      <c r="E31" s="171"/>
      <c r="F31" s="171" t="s">
        <v>159</v>
      </c>
      <c r="G31" s="171"/>
      <c r="H31" s="171" t="s">
        <v>152</v>
      </c>
      <c r="I31" s="171" t="s">
        <v>159</v>
      </c>
      <c r="J31" s="171"/>
      <c r="K31" s="171" t="s">
        <v>161</v>
      </c>
      <c r="L31" s="171"/>
      <c r="M31" s="171" t="s">
        <v>160</v>
      </c>
      <c r="N31" s="171" t="s">
        <v>161</v>
      </c>
      <c r="O31" s="173"/>
    </row>
    <row r="32" spans="1:15" ht="14.65" thickBot="1" x14ac:dyDescent="0.5">
      <c r="A32" s="180"/>
      <c r="B32" s="172"/>
      <c r="C32" s="172"/>
      <c r="D32" s="172"/>
      <c r="E32" s="172"/>
      <c r="F32" s="172"/>
      <c r="G32" s="172"/>
      <c r="H32" s="172"/>
      <c r="I32" s="172"/>
      <c r="J32" s="172"/>
      <c r="K32" s="172"/>
      <c r="L32" s="172"/>
      <c r="M32" s="172"/>
      <c r="N32" s="172"/>
      <c r="O32" s="174"/>
    </row>
    <row r="33" spans="1:15" x14ac:dyDescent="0.45">
      <c r="A33" s="175" t="s">
        <v>33</v>
      </c>
      <c r="B33" s="176"/>
      <c r="C33" s="176"/>
      <c r="D33" s="177" t="s">
        <v>212</v>
      </c>
      <c r="E33" s="178"/>
      <c r="F33" s="175" t="s">
        <v>33</v>
      </c>
      <c r="G33" s="176"/>
      <c r="H33" s="176"/>
      <c r="I33" s="177" t="s">
        <v>212</v>
      </c>
      <c r="J33" s="178"/>
      <c r="K33" s="175" t="s">
        <v>33</v>
      </c>
      <c r="L33" s="176"/>
      <c r="M33" s="176"/>
      <c r="N33" s="177" t="s">
        <v>212</v>
      </c>
      <c r="O33" s="178"/>
    </row>
    <row r="34" spans="1:15" x14ac:dyDescent="0.45">
      <c r="A34" s="135" t="s">
        <v>213</v>
      </c>
      <c r="B34" s="136"/>
      <c r="C34" s="136"/>
      <c r="D34" s="136"/>
      <c r="E34" s="137"/>
      <c r="F34" s="135" t="s">
        <v>213</v>
      </c>
      <c r="G34" s="136"/>
      <c r="H34" s="136"/>
      <c r="I34" s="136"/>
      <c r="J34" s="137"/>
      <c r="K34" s="135" t="s">
        <v>213</v>
      </c>
      <c r="L34" s="136"/>
      <c r="M34" s="136"/>
      <c r="N34" s="136"/>
      <c r="O34" s="137"/>
    </row>
    <row r="35" spans="1:15" x14ac:dyDescent="0.45">
      <c r="A35" s="138" t="s">
        <v>11</v>
      </c>
      <c r="B35" s="139"/>
      <c r="C35" s="139"/>
      <c r="D35" s="139"/>
      <c r="E35" s="140"/>
      <c r="F35" s="138" t="s">
        <v>11</v>
      </c>
      <c r="G35" s="139"/>
      <c r="H35" s="139"/>
      <c r="I35" s="139"/>
      <c r="J35" s="140"/>
      <c r="K35" s="138" t="s">
        <v>11</v>
      </c>
      <c r="L35" s="139"/>
      <c r="M35" s="139"/>
      <c r="N35" s="139"/>
      <c r="O35" s="140"/>
    </row>
    <row r="36" spans="1:15" x14ac:dyDescent="0.45">
      <c r="A36" s="141" t="s">
        <v>129</v>
      </c>
      <c r="B36" s="142"/>
      <c r="C36" s="142"/>
      <c r="D36" s="143">
        <v>1</v>
      </c>
      <c r="E36" s="144"/>
      <c r="F36" s="141" t="s">
        <v>129</v>
      </c>
      <c r="G36" s="142"/>
      <c r="H36" s="142"/>
      <c r="I36" s="143">
        <v>1</v>
      </c>
      <c r="J36" s="144"/>
      <c r="K36" s="141" t="s">
        <v>129</v>
      </c>
      <c r="L36" s="142"/>
      <c r="M36" s="142"/>
      <c r="N36" s="143">
        <v>1</v>
      </c>
      <c r="O36" s="144"/>
    </row>
    <row r="37" spans="1:15" ht="28.9" customHeight="1" thickBot="1" x14ac:dyDescent="0.5">
      <c r="A37" s="131" t="s">
        <v>131</v>
      </c>
      <c r="B37" s="132"/>
      <c r="C37" s="132"/>
      <c r="D37" s="133">
        <v>1</v>
      </c>
      <c r="E37" s="134"/>
      <c r="F37" s="131" t="s">
        <v>131</v>
      </c>
      <c r="G37" s="132"/>
      <c r="H37" s="132"/>
      <c r="I37" s="133">
        <v>1</v>
      </c>
      <c r="J37" s="134"/>
      <c r="K37" s="131" t="s">
        <v>131</v>
      </c>
      <c r="L37" s="132"/>
      <c r="M37" s="132"/>
      <c r="N37" s="133">
        <v>1</v>
      </c>
      <c r="O37" s="134"/>
    </row>
    <row r="38" spans="1:15" ht="14.25" customHeight="1" x14ac:dyDescent="0.45">
      <c r="A38" s="145" t="s">
        <v>35</v>
      </c>
      <c r="B38" s="146"/>
      <c r="C38" s="146"/>
      <c r="D38" s="146"/>
      <c r="E38" s="146"/>
      <c r="F38" s="146"/>
      <c r="G38" s="151" t="s">
        <v>175</v>
      </c>
      <c r="H38" s="151"/>
      <c r="I38" s="151"/>
      <c r="J38" s="151"/>
      <c r="K38" s="151"/>
      <c r="L38" s="151"/>
      <c r="M38" s="151"/>
      <c r="N38" s="154" t="s">
        <v>11</v>
      </c>
      <c r="O38" s="155"/>
    </row>
    <row r="39" spans="1:15" x14ac:dyDescent="0.45">
      <c r="A39" s="147"/>
      <c r="B39" s="148"/>
      <c r="C39" s="148"/>
      <c r="D39" s="148"/>
      <c r="E39" s="148"/>
      <c r="F39" s="148"/>
      <c r="G39" s="152"/>
      <c r="H39" s="152"/>
      <c r="I39" s="152"/>
      <c r="J39" s="152"/>
      <c r="K39" s="152"/>
      <c r="L39" s="152"/>
      <c r="M39" s="152"/>
      <c r="N39" s="143">
        <v>3</v>
      </c>
      <c r="O39" s="140" t="s">
        <v>36</v>
      </c>
    </row>
    <row r="40" spans="1:15" ht="31.5" customHeight="1" thickBot="1" x14ac:dyDescent="0.5">
      <c r="A40" s="149"/>
      <c r="B40" s="150"/>
      <c r="C40" s="150"/>
      <c r="D40" s="150"/>
      <c r="E40" s="150"/>
      <c r="F40" s="150"/>
      <c r="G40" s="153"/>
      <c r="H40" s="153"/>
      <c r="I40" s="153"/>
      <c r="J40" s="153"/>
      <c r="K40" s="153"/>
      <c r="L40" s="153"/>
      <c r="M40" s="153"/>
      <c r="N40" s="194"/>
      <c r="O40" s="195"/>
    </row>
    <row r="41" spans="1:15" x14ac:dyDescent="0.45">
      <c r="A41" s="156" t="s">
        <v>37</v>
      </c>
      <c r="B41" s="157"/>
      <c r="C41" s="157"/>
      <c r="D41" s="157"/>
      <c r="E41" s="157"/>
      <c r="F41" s="157"/>
      <c r="G41" s="162" t="s">
        <v>174</v>
      </c>
      <c r="H41" s="163"/>
      <c r="I41" s="163"/>
      <c r="J41" s="163"/>
      <c r="K41" s="163"/>
      <c r="L41" s="163"/>
      <c r="M41" s="164"/>
      <c r="N41" s="196"/>
      <c r="O41" s="197"/>
    </row>
    <row r="42" spans="1:15" x14ac:dyDescent="0.45">
      <c r="A42" s="158"/>
      <c r="B42" s="159"/>
      <c r="C42" s="159"/>
      <c r="D42" s="159"/>
      <c r="E42" s="159"/>
      <c r="F42" s="159"/>
      <c r="G42" s="165"/>
      <c r="H42" s="166"/>
      <c r="I42" s="166"/>
      <c r="J42" s="166"/>
      <c r="K42" s="166"/>
      <c r="L42" s="166"/>
      <c r="M42" s="167"/>
      <c r="N42" s="143">
        <v>4</v>
      </c>
      <c r="O42" s="140" t="s">
        <v>36</v>
      </c>
    </row>
    <row r="43" spans="1:15" ht="47.55" customHeight="1" thickBot="1" x14ac:dyDescent="0.5">
      <c r="A43" s="160"/>
      <c r="B43" s="161"/>
      <c r="C43" s="161"/>
      <c r="D43" s="161"/>
      <c r="E43" s="161"/>
      <c r="F43" s="161"/>
      <c r="G43" s="168"/>
      <c r="H43" s="169"/>
      <c r="I43" s="169"/>
      <c r="J43" s="169"/>
      <c r="K43" s="169"/>
      <c r="L43" s="169"/>
      <c r="M43" s="170"/>
      <c r="N43" s="194"/>
      <c r="O43" s="195"/>
    </row>
    <row r="44" spans="1:15" ht="14.65" thickBot="1" x14ac:dyDescent="0.5">
      <c r="J44" s="129" t="s">
        <v>38</v>
      </c>
      <c r="K44" s="130"/>
      <c r="L44" s="130"/>
      <c r="M44" s="130"/>
      <c r="N44" s="20">
        <f>D25+D26+I25+I26+N25+N26+N36+N37+I37+I36+D37+D36+N42+N39</f>
        <v>19</v>
      </c>
      <c r="O44" s="28" t="s">
        <v>132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5" zoomScale="61" zoomScaleNormal="70" workbookViewId="0">
      <selection activeCell="O7" sqref="O7:P21"/>
    </sheetView>
  </sheetViews>
  <sheetFormatPr defaultRowHeight="14.25" x14ac:dyDescent="0.45"/>
  <cols>
    <col min="14" max="14" width="8.73046875" customWidth="1"/>
    <col min="15" max="15" width="17.265625" customWidth="1"/>
    <col min="16" max="16" width="10" customWidth="1"/>
    <col min="17" max="17" width="10.265625" customWidth="1"/>
  </cols>
  <sheetData>
    <row r="1" spans="1:18" x14ac:dyDescent="0.45">
      <c r="A1" s="198" t="s">
        <v>39</v>
      </c>
      <c r="B1" s="199"/>
      <c r="C1" s="199"/>
      <c r="D1" s="199"/>
      <c r="E1" s="199"/>
      <c r="F1" s="199"/>
      <c r="G1" s="199"/>
      <c r="H1" s="199"/>
      <c r="I1" s="199"/>
      <c r="J1" s="199"/>
      <c r="K1" s="199"/>
      <c r="L1" s="199"/>
      <c r="M1" s="199"/>
      <c r="N1" s="200"/>
      <c r="O1" s="234" t="s">
        <v>40</v>
      </c>
      <c r="P1" s="235"/>
      <c r="Q1" s="236"/>
    </row>
    <row r="2" spans="1:18" ht="14.65" thickBot="1" x14ac:dyDescent="0.5">
      <c r="A2" s="201"/>
      <c r="B2" s="125"/>
      <c r="C2" s="125"/>
      <c r="D2" s="125"/>
      <c r="E2" s="125"/>
      <c r="F2" s="125"/>
      <c r="G2" s="125"/>
      <c r="H2" s="125"/>
      <c r="I2" s="125"/>
      <c r="J2" s="125"/>
      <c r="K2" s="125"/>
      <c r="L2" s="125"/>
      <c r="M2" s="125"/>
      <c r="N2" s="202"/>
      <c r="O2" s="237"/>
      <c r="P2" s="238"/>
      <c r="Q2" s="239"/>
    </row>
    <row r="3" spans="1:18" ht="14.65" thickBot="1" x14ac:dyDescent="0.5">
      <c r="A3" s="203"/>
      <c r="B3" s="204"/>
      <c r="C3" s="204"/>
      <c r="D3" s="204"/>
      <c r="E3" s="204"/>
      <c r="F3" s="204"/>
      <c r="G3" s="204"/>
      <c r="H3" s="204"/>
      <c r="I3" s="204"/>
      <c r="J3" s="204"/>
      <c r="K3" s="204"/>
      <c r="L3" s="204"/>
      <c r="M3" s="204"/>
      <c r="N3" s="205"/>
      <c r="O3" s="240" t="s">
        <v>166</v>
      </c>
      <c r="P3" s="241"/>
      <c r="Q3" s="242"/>
    </row>
    <row r="4" spans="1:18" ht="23.65" thickBot="1" x14ac:dyDescent="0.5">
      <c r="A4" s="341" t="s">
        <v>1</v>
      </c>
      <c r="B4" s="342"/>
      <c r="C4" s="342"/>
      <c r="D4" s="342"/>
      <c r="E4" s="342"/>
      <c r="F4" s="342"/>
      <c r="G4" s="342"/>
      <c r="H4" s="342"/>
      <c r="I4" s="342"/>
      <c r="J4" s="342"/>
      <c r="K4" s="342"/>
      <c r="L4" s="342"/>
      <c r="M4" s="342"/>
      <c r="N4" s="343"/>
      <c r="O4" s="243"/>
      <c r="P4" s="244"/>
      <c r="Q4" s="245"/>
    </row>
    <row r="5" spans="1:18" ht="23.65" thickBot="1" x14ac:dyDescent="0.5">
      <c r="A5" s="344" t="s">
        <v>2</v>
      </c>
      <c r="B5" s="345"/>
      <c r="C5" s="345"/>
      <c r="D5" s="345"/>
      <c r="E5" s="345"/>
      <c r="F5" s="345"/>
      <c r="G5" s="345"/>
      <c r="H5" s="345"/>
      <c r="I5" s="345"/>
      <c r="J5" s="345"/>
      <c r="K5" s="345"/>
      <c r="L5" s="345"/>
      <c r="M5" s="345"/>
      <c r="N5" s="345"/>
      <c r="O5" s="246" t="s">
        <v>11</v>
      </c>
      <c r="P5" s="247"/>
      <c r="Q5" s="248"/>
    </row>
    <row r="6" spans="1:18" ht="23.65" thickBot="1" x14ac:dyDescent="0.75">
      <c r="A6" s="346" t="s">
        <v>41</v>
      </c>
      <c r="B6" s="347"/>
      <c r="C6" s="347"/>
      <c r="D6" s="347"/>
      <c r="E6" s="347"/>
      <c r="F6" s="348"/>
      <c r="G6" s="349" t="s">
        <v>42</v>
      </c>
      <c r="H6" s="347"/>
      <c r="I6" s="347"/>
      <c r="J6" s="347"/>
      <c r="K6" s="347"/>
      <c r="L6" s="347"/>
      <c r="M6" s="347"/>
      <c r="N6" s="350"/>
      <c r="O6" s="249"/>
      <c r="P6" s="250"/>
      <c r="Q6" s="251"/>
    </row>
    <row r="7" spans="1:18" ht="23.65" thickBot="1" x14ac:dyDescent="0.75">
      <c r="A7" s="293" t="s">
        <v>43</v>
      </c>
      <c r="B7" s="294"/>
      <c r="C7" s="294"/>
      <c r="D7" s="294"/>
      <c r="E7" s="294"/>
      <c r="F7" s="295"/>
      <c r="G7" s="317">
        <v>78.38</v>
      </c>
      <c r="H7" s="318"/>
      <c r="I7" s="318">
        <v>78.38</v>
      </c>
      <c r="J7" s="318"/>
      <c r="K7" s="318">
        <v>78.39</v>
      </c>
      <c r="L7" s="318"/>
      <c r="M7" s="318">
        <v>78.39</v>
      </c>
      <c r="N7" s="319"/>
      <c r="O7" s="257">
        <v>1</v>
      </c>
      <c r="P7" s="258"/>
      <c r="Q7" s="11" t="s">
        <v>44</v>
      </c>
    </row>
    <row r="8" spans="1:18" ht="23.65" thickBot="1" x14ac:dyDescent="0.75">
      <c r="A8" s="326" t="s">
        <v>45</v>
      </c>
      <c r="B8" s="327"/>
      <c r="C8" s="327"/>
      <c r="D8" s="327"/>
      <c r="E8" s="327"/>
      <c r="F8" s="328"/>
      <c r="G8" s="329">
        <v>78.94</v>
      </c>
      <c r="H8" s="330"/>
      <c r="I8" s="330">
        <v>78.94</v>
      </c>
      <c r="J8" s="330"/>
      <c r="K8" s="330">
        <v>78.94</v>
      </c>
      <c r="L8" s="330"/>
      <c r="M8" s="330">
        <v>78.94</v>
      </c>
      <c r="N8" s="331"/>
      <c r="O8" s="259">
        <v>1</v>
      </c>
      <c r="P8" s="143"/>
      <c r="Q8" s="12" t="s">
        <v>44</v>
      </c>
    </row>
    <row r="9" spans="1:18" ht="23.25" customHeight="1" x14ac:dyDescent="0.45">
      <c r="A9" s="308" t="s">
        <v>46</v>
      </c>
      <c r="B9" s="309"/>
      <c r="C9" s="309"/>
      <c r="D9" s="309"/>
      <c r="E9" s="309"/>
      <c r="F9" s="310"/>
      <c r="G9" s="332">
        <v>47.98</v>
      </c>
      <c r="H9" s="333"/>
      <c r="I9" s="333">
        <v>47.98</v>
      </c>
      <c r="J9" s="333"/>
      <c r="K9" s="333">
        <v>47.98</v>
      </c>
      <c r="L9" s="333"/>
      <c r="M9" s="333">
        <v>47.98</v>
      </c>
      <c r="N9" s="333"/>
      <c r="O9" s="259">
        <v>1</v>
      </c>
      <c r="P9" s="143"/>
      <c r="Q9" s="256" t="s">
        <v>44</v>
      </c>
    </row>
    <row r="10" spans="1:18" ht="23.65" thickBot="1" x14ac:dyDescent="0.5">
      <c r="A10" s="334"/>
      <c r="B10" s="335"/>
      <c r="C10" s="335"/>
      <c r="D10" s="335"/>
      <c r="E10" s="335"/>
      <c r="F10" s="336"/>
      <c r="G10" s="337">
        <v>47.98</v>
      </c>
      <c r="H10" s="338"/>
      <c r="I10" s="339"/>
      <c r="J10" s="339"/>
      <c r="K10" s="339"/>
      <c r="L10" s="339"/>
      <c r="M10" s="339"/>
      <c r="N10" s="340"/>
      <c r="O10" s="259"/>
      <c r="P10" s="143"/>
      <c r="Q10" s="256"/>
    </row>
    <row r="11" spans="1:18" ht="23.65" thickBot="1" x14ac:dyDescent="0.75">
      <c r="A11" s="326" t="s">
        <v>47</v>
      </c>
      <c r="B11" s="327"/>
      <c r="C11" s="327"/>
      <c r="D11" s="327"/>
      <c r="E11" s="327"/>
      <c r="F11" s="328"/>
      <c r="G11" s="329">
        <v>43.98</v>
      </c>
      <c r="H11" s="330"/>
      <c r="I11" s="329">
        <v>43.98</v>
      </c>
      <c r="J11" s="330"/>
      <c r="K11" s="329">
        <v>43.98</v>
      </c>
      <c r="L11" s="330"/>
      <c r="M11" s="329">
        <v>43.98</v>
      </c>
      <c r="N11" s="330"/>
      <c r="O11" s="259">
        <v>1</v>
      </c>
      <c r="P11" s="143"/>
      <c r="Q11" s="12" t="s">
        <v>44</v>
      </c>
    </row>
    <row r="12" spans="1:18" ht="23.65" thickBot="1" x14ac:dyDescent="0.75">
      <c r="A12" s="293" t="s">
        <v>149</v>
      </c>
      <c r="B12" s="294"/>
      <c r="C12" s="294"/>
      <c r="D12" s="294"/>
      <c r="E12" s="294"/>
      <c r="F12" s="295"/>
      <c r="G12" s="317">
        <v>2.0099999999999998</v>
      </c>
      <c r="H12" s="318"/>
      <c r="I12" s="318"/>
      <c r="J12" s="318"/>
      <c r="K12" s="318">
        <v>2.41</v>
      </c>
      <c r="L12" s="318"/>
      <c r="M12" s="318"/>
      <c r="N12" s="319"/>
      <c r="O12" s="259">
        <v>2</v>
      </c>
      <c r="P12" s="143"/>
      <c r="Q12" s="12" t="s">
        <v>57</v>
      </c>
    </row>
    <row r="13" spans="1:18" ht="23.65" thickBot="1" x14ac:dyDescent="0.75">
      <c r="A13" s="326" t="s">
        <v>48</v>
      </c>
      <c r="B13" s="327"/>
      <c r="C13" s="327"/>
      <c r="D13" s="327"/>
      <c r="E13" s="327"/>
      <c r="F13" s="328"/>
      <c r="G13" s="329">
        <v>78.75</v>
      </c>
      <c r="H13" s="330"/>
      <c r="I13" s="330">
        <v>78.84</v>
      </c>
      <c r="J13" s="330"/>
      <c r="K13" s="330">
        <v>78.77</v>
      </c>
      <c r="L13" s="330"/>
      <c r="M13" s="330">
        <v>78.75</v>
      </c>
      <c r="N13" s="331"/>
      <c r="O13" s="259">
        <v>1</v>
      </c>
      <c r="P13" s="143"/>
      <c r="Q13" s="12" t="s">
        <v>44</v>
      </c>
    </row>
    <row r="14" spans="1:18" ht="23.65" thickBot="1" x14ac:dyDescent="0.75">
      <c r="A14" s="293" t="s">
        <v>49</v>
      </c>
      <c r="B14" s="294"/>
      <c r="C14" s="294"/>
      <c r="D14" s="294"/>
      <c r="E14" s="294"/>
      <c r="F14" s="295"/>
      <c r="G14" s="317">
        <v>81.834999999999994</v>
      </c>
      <c r="H14" s="318"/>
      <c r="I14" s="318"/>
      <c r="J14" s="318"/>
      <c r="K14" s="318"/>
      <c r="L14" s="318"/>
      <c r="M14" s="318"/>
      <c r="N14" s="319"/>
      <c r="O14" s="259">
        <v>1</v>
      </c>
      <c r="P14" s="143"/>
      <c r="Q14" s="12" t="s">
        <v>44</v>
      </c>
      <c r="R14" s="43"/>
    </row>
    <row r="15" spans="1:18" ht="23.25" x14ac:dyDescent="0.45">
      <c r="A15" s="320" t="s">
        <v>50</v>
      </c>
      <c r="B15" s="321"/>
      <c r="C15" s="321"/>
      <c r="D15" s="321"/>
      <c r="E15" s="321"/>
      <c r="F15" s="322"/>
      <c r="G15" s="323">
        <v>3</v>
      </c>
      <c r="H15" s="324"/>
      <c r="I15" s="324">
        <v>3.1</v>
      </c>
      <c r="J15" s="324"/>
      <c r="K15" s="324">
        <v>3.1</v>
      </c>
      <c r="L15" s="324"/>
      <c r="M15" s="324">
        <v>3.1</v>
      </c>
      <c r="N15" s="325"/>
      <c r="O15" s="259">
        <v>1</v>
      </c>
      <c r="P15" s="143"/>
      <c r="Q15" s="256" t="s">
        <v>44</v>
      </c>
    </row>
    <row r="16" spans="1:18" ht="23.65" thickBot="1" x14ac:dyDescent="0.5">
      <c r="A16" s="311"/>
      <c r="B16" s="312"/>
      <c r="C16" s="312"/>
      <c r="D16" s="312"/>
      <c r="E16" s="312"/>
      <c r="F16" s="313"/>
      <c r="G16" s="307">
        <v>3</v>
      </c>
      <c r="H16" s="305"/>
      <c r="I16" s="305">
        <v>3</v>
      </c>
      <c r="J16" s="305"/>
      <c r="K16" s="305">
        <v>3</v>
      </c>
      <c r="L16" s="305"/>
      <c r="M16" s="305">
        <v>3</v>
      </c>
      <c r="N16" s="306"/>
      <c r="O16" s="259"/>
      <c r="P16" s="143"/>
      <c r="Q16" s="256"/>
    </row>
    <row r="17" spans="1:18" ht="23.25" x14ac:dyDescent="0.45">
      <c r="A17" s="308" t="s">
        <v>51</v>
      </c>
      <c r="B17" s="309"/>
      <c r="C17" s="309"/>
      <c r="D17" s="309"/>
      <c r="E17" s="309"/>
      <c r="F17" s="310"/>
      <c r="G17" s="314">
        <v>1.5</v>
      </c>
      <c r="H17" s="315"/>
      <c r="I17" s="315">
        <v>1.5</v>
      </c>
      <c r="J17" s="315"/>
      <c r="K17" s="315">
        <v>1.5</v>
      </c>
      <c r="L17" s="315"/>
      <c r="M17" s="315">
        <v>1.5</v>
      </c>
      <c r="N17" s="316"/>
      <c r="O17" s="259">
        <v>1</v>
      </c>
      <c r="P17" s="143"/>
      <c r="Q17" s="256" t="s">
        <v>44</v>
      </c>
    </row>
    <row r="18" spans="1:18" ht="23.65" thickBot="1" x14ac:dyDescent="0.5">
      <c r="A18" s="311"/>
      <c r="B18" s="312"/>
      <c r="C18" s="312"/>
      <c r="D18" s="312"/>
      <c r="E18" s="312"/>
      <c r="F18" s="313"/>
      <c r="G18" s="307">
        <v>1.6</v>
      </c>
      <c r="H18" s="305"/>
      <c r="I18" s="305">
        <v>1.5</v>
      </c>
      <c r="J18" s="305"/>
      <c r="K18" s="305">
        <v>1.5</v>
      </c>
      <c r="L18" s="305"/>
      <c r="M18" s="305">
        <v>1.5</v>
      </c>
      <c r="N18" s="306"/>
      <c r="O18" s="259"/>
      <c r="P18" s="143"/>
      <c r="Q18" s="256"/>
    </row>
    <row r="19" spans="1:18" ht="23.65" thickBot="1" x14ac:dyDescent="0.75">
      <c r="A19" s="293" t="s">
        <v>52</v>
      </c>
      <c r="B19" s="294"/>
      <c r="C19" s="294"/>
      <c r="D19" s="294"/>
      <c r="E19" s="294"/>
      <c r="F19" s="295"/>
      <c r="G19" s="296">
        <v>48.2</v>
      </c>
      <c r="H19" s="297"/>
      <c r="I19" s="297"/>
      <c r="J19" s="297"/>
      <c r="K19" s="297"/>
      <c r="L19" s="297"/>
      <c r="M19" s="297"/>
      <c r="N19" s="298"/>
      <c r="O19" s="259">
        <v>1</v>
      </c>
      <c r="P19" s="143"/>
      <c r="Q19" s="12" t="s">
        <v>44</v>
      </c>
    </row>
    <row r="20" spans="1:18" ht="23.65" thickBot="1" x14ac:dyDescent="0.75">
      <c r="A20" s="293" t="s">
        <v>53</v>
      </c>
      <c r="B20" s="294"/>
      <c r="C20" s="294"/>
      <c r="D20" s="294"/>
      <c r="E20" s="294"/>
      <c r="F20" s="295"/>
      <c r="G20" s="296">
        <v>5.97</v>
      </c>
      <c r="H20" s="297"/>
      <c r="I20" s="297"/>
      <c r="J20" s="297"/>
      <c r="K20" s="297"/>
      <c r="L20" s="297"/>
      <c r="M20" s="297"/>
      <c r="N20" s="298"/>
      <c r="O20" s="259">
        <v>1</v>
      </c>
      <c r="P20" s="143"/>
      <c r="Q20" s="12" t="s">
        <v>44</v>
      </c>
    </row>
    <row r="21" spans="1:18" ht="23.65" thickBot="1" x14ac:dyDescent="0.75">
      <c r="A21" s="293" t="s">
        <v>54</v>
      </c>
      <c r="B21" s="294"/>
      <c r="C21" s="294"/>
      <c r="D21" s="294"/>
      <c r="E21" s="294"/>
      <c r="F21" s="295"/>
      <c r="G21" s="296">
        <v>30</v>
      </c>
      <c r="H21" s="297"/>
      <c r="I21" s="297"/>
      <c r="J21" s="297"/>
      <c r="K21" s="297"/>
      <c r="L21" s="297"/>
      <c r="M21" s="297"/>
      <c r="N21" s="298"/>
      <c r="O21" s="260">
        <v>1</v>
      </c>
      <c r="P21" s="261"/>
      <c r="Q21" s="13" t="s">
        <v>44</v>
      </c>
    </row>
    <row r="22" spans="1:18" x14ac:dyDescent="0.45">
      <c r="A22" s="299" t="s">
        <v>55</v>
      </c>
      <c r="B22" s="300"/>
      <c r="C22" s="300"/>
      <c r="D22" s="300"/>
      <c r="E22" s="300"/>
      <c r="F22" s="300"/>
      <c r="G22" s="300"/>
      <c r="H22" s="300"/>
      <c r="I22" s="300"/>
      <c r="J22" s="300"/>
      <c r="K22" s="300"/>
      <c r="L22" s="300"/>
      <c r="M22" s="300"/>
      <c r="N22" s="301"/>
      <c r="O22" s="268"/>
      <c r="P22" s="269"/>
      <c r="Q22" s="270"/>
    </row>
    <row r="23" spans="1:18" ht="34.5" customHeight="1" thickBot="1" x14ac:dyDescent="0.5">
      <c r="A23" s="302"/>
      <c r="B23" s="303"/>
      <c r="C23" s="303"/>
      <c r="D23" s="303"/>
      <c r="E23" s="303"/>
      <c r="F23" s="303"/>
      <c r="G23" s="303"/>
      <c r="H23" s="303"/>
      <c r="I23" s="303"/>
      <c r="J23" s="303"/>
      <c r="K23" s="303"/>
      <c r="L23" s="303"/>
      <c r="M23" s="303"/>
      <c r="N23" s="304"/>
      <c r="O23" s="271"/>
      <c r="P23" s="272"/>
      <c r="Q23" s="273"/>
    </row>
    <row r="24" spans="1:18" ht="21" x14ac:dyDescent="0.65">
      <c r="A24" s="289">
        <f>((PI()*(((AVERAGE(G13:N13))/2)^2)*((G14)*4))/1000)</f>
        <v>1595.4872875853221</v>
      </c>
      <c r="B24" s="290"/>
      <c r="C24" s="290"/>
      <c r="D24" s="290"/>
      <c r="E24" s="290"/>
      <c r="F24" s="290"/>
      <c r="G24" s="290"/>
      <c r="H24" s="290"/>
      <c r="I24" s="290"/>
      <c r="J24" s="290"/>
      <c r="K24" s="290"/>
      <c r="L24" s="290"/>
      <c r="M24" s="290"/>
      <c r="N24" s="290"/>
      <c r="O24" s="14" t="s">
        <v>56</v>
      </c>
      <c r="P24" s="9">
        <v>2</v>
      </c>
      <c r="Q24" s="15" t="s">
        <v>57</v>
      </c>
    </row>
    <row r="25" spans="1:18" ht="21.4" thickBot="1" x14ac:dyDescent="0.7">
      <c r="A25" s="291"/>
      <c r="B25" s="292"/>
      <c r="C25" s="292"/>
      <c r="D25" s="292"/>
      <c r="E25" s="292"/>
      <c r="F25" s="292"/>
      <c r="G25" s="292"/>
      <c r="H25" s="292"/>
      <c r="I25" s="292"/>
      <c r="J25" s="292"/>
      <c r="K25" s="292"/>
      <c r="L25" s="292"/>
      <c r="M25" s="292"/>
      <c r="N25" s="292"/>
      <c r="O25" s="16" t="s">
        <v>58</v>
      </c>
      <c r="P25" s="10">
        <v>1</v>
      </c>
      <c r="Q25" s="13" t="s">
        <v>44</v>
      </c>
    </row>
    <row r="26" spans="1:18" x14ac:dyDescent="0.45">
      <c r="A26" s="283" t="s">
        <v>59</v>
      </c>
      <c r="B26" s="284"/>
      <c r="C26" s="284"/>
      <c r="D26" s="284"/>
      <c r="E26" s="284"/>
      <c r="F26" s="284"/>
      <c r="G26" s="284"/>
      <c r="H26" s="284"/>
      <c r="I26" s="284"/>
      <c r="J26" s="284"/>
      <c r="K26" s="284"/>
      <c r="L26" s="284"/>
      <c r="M26" s="284"/>
      <c r="N26" s="285"/>
      <c r="O26" s="268"/>
      <c r="P26" s="269"/>
      <c r="Q26" s="270"/>
    </row>
    <row r="27" spans="1:18" ht="33" customHeight="1" thickBot="1" x14ac:dyDescent="0.5">
      <c r="A27" s="286"/>
      <c r="B27" s="287"/>
      <c r="C27" s="287"/>
      <c r="D27" s="287"/>
      <c r="E27" s="287"/>
      <c r="F27" s="287"/>
      <c r="G27" s="287"/>
      <c r="H27" s="287"/>
      <c r="I27" s="287"/>
      <c r="J27" s="287"/>
      <c r="K27" s="287"/>
      <c r="L27" s="287"/>
      <c r="M27" s="287"/>
      <c r="N27" s="288"/>
      <c r="O27" s="271"/>
      <c r="P27" s="272"/>
      <c r="Q27" s="273"/>
    </row>
    <row r="28" spans="1:18" x14ac:dyDescent="0.45">
      <c r="A28" s="264" t="s">
        <v>176</v>
      </c>
      <c r="B28" s="265"/>
      <c r="C28" s="265"/>
      <c r="D28" s="265"/>
      <c r="E28" s="265"/>
      <c r="F28" s="265"/>
      <c r="G28" s="265"/>
      <c r="H28" s="265"/>
      <c r="I28" s="265"/>
      <c r="J28" s="265"/>
      <c r="K28" s="265"/>
      <c r="L28" s="265"/>
      <c r="M28" s="265"/>
      <c r="N28" s="265"/>
      <c r="O28" s="252" t="s">
        <v>60</v>
      </c>
      <c r="P28" s="254">
        <v>2</v>
      </c>
      <c r="Q28" s="255" t="s">
        <v>57</v>
      </c>
    </row>
    <row r="29" spans="1:18" ht="19.5" customHeight="1" x14ac:dyDescent="0.45">
      <c r="A29" s="264"/>
      <c r="B29" s="265"/>
      <c r="C29" s="265"/>
      <c r="D29" s="265"/>
      <c r="E29" s="265"/>
      <c r="F29" s="265"/>
      <c r="G29" s="265"/>
      <c r="H29" s="265"/>
      <c r="I29" s="265"/>
      <c r="J29" s="265"/>
      <c r="K29" s="265"/>
      <c r="L29" s="265"/>
      <c r="M29" s="265"/>
      <c r="N29" s="265"/>
      <c r="O29" s="253"/>
      <c r="P29" s="143"/>
      <c r="Q29" s="256"/>
    </row>
    <row r="30" spans="1:18" ht="18" x14ac:dyDescent="0.55000000000000004">
      <c r="A30" s="264"/>
      <c r="B30" s="265"/>
      <c r="C30" s="265"/>
      <c r="D30" s="265"/>
      <c r="E30" s="265"/>
      <c r="F30" s="265"/>
      <c r="G30" s="265"/>
      <c r="H30" s="265"/>
      <c r="I30" s="265"/>
      <c r="J30" s="265"/>
      <c r="K30" s="265"/>
      <c r="L30" s="265"/>
      <c r="M30" s="265"/>
      <c r="N30" s="265"/>
      <c r="O30" s="17" t="s">
        <v>61</v>
      </c>
      <c r="P30" s="5">
        <v>0</v>
      </c>
      <c r="Q30" s="12" t="s">
        <v>44</v>
      </c>
      <c r="R30" s="43" t="s">
        <v>214</v>
      </c>
    </row>
    <row r="31" spans="1:18" ht="18.399999999999999" thickBot="1" x14ac:dyDescent="0.6">
      <c r="A31" s="266"/>
      <c r="B31" s="267"/>
      <c r="C31" s="267"/>
      <c r="D31" s="267"/>
      <c r="E31" s="267"/>
      <c r="F31" s="267"/>
      <c r="G31" s="267"/>
      <c r="H31" s="267"/>
      <c r="I31" s="267"/>
      <c r="J31" s="267"/>
      <c r="K31" s="267"/>
      <c r="L31" s="267"/>
      <c r="M31" s="267"/>
      <c r="N31" s="267"/>
      <c r="O31" s="18" t="s">
        <v>62</v>
      </c>
      <c r="P31" s="10">
        <v>1</v>
      </c>
      <c r="Q31" s="13" t="s">
        <v>44</v>
      </c>
    </row>
    <row r="32" spans="1:18" x14ac:dyDescent="0.45">
      <c r="A32" s="283" t="s">
        <v>63</v>
      </c>
      <c r="B32" s="284"/>
      <c r="C32" s="284"/>
      <c r="D32" s="284"/>
      <c r="E32" s="284"/>
      <c r="F32" s="284"/>
      <c r="G32" s="284"/>
      <c r="H32" s="284"/>
      <c r="I32" s="284"/>
      <c r="J32" s="284"/>
      <c r="K32" s="284"/>
      <c r="L32" s="284"/>
      <c r="M32" s="284"/>
      <c r="N32" s="285"/>
      <c r="O32" s="274"/>
      <c r="P32" s="275"/>
      <c r="Q32" s="276"/>
    </row>
    <row r="33" spans="1:17" ht="36" customHeight="1" thickBot="1" x14ac:dyDescent="0.5">
      <c r="A33" s="286"/>
      <c r="B33" s="287"/>
      <c r="C33" s="287"/>
      <c r="D33" s="287"/>
      <c r="E33" s="287"/>
      <c r="F33" s="287"/>
      <c r="G33" s="287"/>
      <c r="H33" s="287"/>
      <c r="I33" s="287"/>
      <c r="J33" s="287"/>
      <c r="K33" s="287"/>
      <c r="L33" s="287"/>
      <c r="M33" s="287"/>
      <c r="N33" s="288"/>
      <c r="O33" s="277"/>
      <c r="P33" s="278"/>
      <c r="Q33" s="279"/>
    </row>
    <row r="34" spans="1:17" x14ac:dyDescent="0.45">
      <c r="A34" s="262" t="s">
        <v>177</v>
      </c>
      <c r="B34" s="263"/>
      <c r="C34" s="263"/>
      <c r="D34" s="263"/>
      <c r="E34" s="263"/>
      <c r="F34" s="263"/>
      <c r="G34" s="263"/>
      <c r="H34" s="263"/>
      <c r="I34" s="263"/>
      <c r="J34" s="263"/>
      <c r="K34" s="263"/>
      <c r="L34" s="263"/>
      <c r="M34" s="263"/>
      <c r="N34" s="263"/>
      <c r="O34" s="281">
        <v>5</v>
      </c>
      <c r="P34" s="254"/>
      <c r="Q34" s="255" t="s">
        <v>150</v>
      </c>
    </row>
    <row r="35" spans="1:17" x14ac:dyDescent="0.45">
      <c r="A35" s="264"/>
      <c r="B35" s="265"/>
      <c r="C35" s="265"/>
      <c r="D35" s="265"/>
      <c r="E35" s="265"/>
      <c r="F35" s="265"/>
      <c r="G35" s="265"/>
      <c r="H35" s="265"/>
      <c r="I35" s="265"/>
      <c r="J35" s="265"/>
      <c r="K35" s="265"/>
      <c r="L35" s="265"/>
      <c r="M35" s="265"/>
      <c r="N35" s="265"/>
      <c r="O35" s="259"/>
      <c r="P35" s="143"/>
      <c r="Q35" s="256"/>
    </row>
    <row r="36" spans="1:17" x14ac:dyDescent="0.45">
      <c r="A36" s="264"/>
      <c r="B36" s="265"/>
      <c r="C36" s="265"/>
      <c r="D36" s="265"/>
      <c r="E36" s="265"/>
      <c r="F36" s="265"/>
      <c r="G36" s="265"/>
      <c r="H36" s="265"/>
      <c r="I36" s="265"/>
      <c r="J36" s="265"/>
      <c r="K36" s="265"/>
      <c r="L36" s="265"/>
      <c r="M36" s="265"/>
      <c r="N36" s="265"/>
      <c r="O36" s="259"/>
      <c r="P36" s="143"/>
      <c r="Q36" s="256"/>
    </row>
    <row r="37" spans="1:17" ht="121.05" customHeight="1" thickBot="1" x14ac:dyDescent="0.5">
      <c r="A37" s="266"/>
      <c r="B37" s="267"/>
      <c r="C37" s="267"/>
      <c r="D37" s="267"/>
      <c r="E37" s="267"/>
      <c r="F37" s="267"/>
      <c r="G37" s="267"/>
      <c r="H37" s="267"/>
      <c r="I37" s="267"/>
      <c r="J37" s="267"/>
      <c r="K37" s="267"/>
      <c r="L37" s="267"/>
      <c r="M37" s="267"/>
      <c r="N37" s="267"/>
      <c r="O37" s="282"/>
      <c r="P37" s="194"/>
      <c r="Q37" s="280"/>
    </row>
    <row r="38" spans="1:17" ht="18.399999999999999" thickBot="1" x14ac:dyDescent="0.6">
      <c r="O38" s="6" t="s">
        <v>19</v>
      </c>
      <c r="P38" s="7">
        <f>O34+P31+P30+P28+P25+P24+SUM(O7:P21)</f>
        <v>24</v>
      </c>
      <c r="Q38" s="8" t="s">
        <v>65</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5" workbookViewId="0">
      <selection activeCell="O31" sqref="O31"/>
    </sheetView>
  </sheetViews>
  <sheetFormatPr defaultRowHeight="14.25" x14ac:dyDescent="0.45"/>
  <cols>
    <col min="6" max="6" width="10" customWidth="1"/>
    <col min="7" max="7" width="10.59765625" customWidth="1"/>
  </cols>
  <sheetData>
    <row r="1" spans="1:17" x14ac:dyDescent="0.45">
      <c r="A1" s="198" t="s">
        <v>66</v>
      </c>
      <c r="B1" s="199"/>
      <c r="C1" s="199"/>
      <c r="D1" s="199"/>
      <c r="E1" s="199"/>
      <c r="F1" s="199"/>
      <c r="G1" s="199"/>
      <c r="H1" s="199"/>
      <c r="I1" s="199"/>
      <c r="J1" s="199"/>
      <c r="K1" s="199"/>
      <c r="L1" s="199"/>
      <c r="M1" s="199"/>
      <c r="N1" s="200"/>
    </row>
    <row r="2" spans="1:17" x14ac:dyDescent="0.45">
      <c r="A2" s="201"/>
      <c r="B2" s="125"/>
      <c r="C2" s="125"/>
      <c r="D2" s="125"/>
      <c r="E2" s="125"/>
      <c r="F2" s="125"/>
      <c r="G2" s="125"/>
      <c r="H2" s="125"/>
      <c r="I2" s="125"/>
      <c r="J2" s="125"/>
      <c r="K2" s="125"/>
      <c r="L2" s="125"/>
      <c r="M2" s="125"/>
      <c r="N2" s="202"/>
    </row>
    <row r="3" spans="1:17" ht="14.65" thickBot="1" x14ac:dyDescent="0.5">
      <c r="A3" s="203"/>
      <c r="B3" s="204"/>
      <c r="C3" s="204"/>
      <c r="D3" s="204"/>
      <c r="E3" s="204"/>
      <c r="F3" s="204"/>
      <c r="G3" s="204"/>
      <c r="H3" s="204"/>
      <c r="I3" s="204"/>
      <c r="J3" s="204"/>
      <c r="K3" s="204"/>
      <c r="L3" s="204"/>
      <c r="M3" s="204"/>
      <c r="N3" s="205"/>
    </row>
    <row r="4" spans="1:17" ht="23.25" x14ac:dyDescent="0.45">
      <c r="A4" s="341" t="s">
        <v>1</v>
      </c>
      <c r="B4" s="342"/>
      <c r="C4" s="342"/>
      <c r="D4" s="342"/>
      <c r="E4" s="342"/>
      <c r="F4" s="342"/>
      <c r="G4" s="342"/>
      <c r="H4" s="342"/>
      <c r="I4" s="342"/>
      <c r="J4" s="342"/>
      <c r="K4" s="342"/>
      <c r="L4" s="342"/>
      <c r="M4" s="342"/>
      <c r="N4" s="343"/>
    </row>
    <row r="5" spans="1:17" ht="23.25" x14ac:dyDescent="0.45">
      <c r="A5" s="368" t="s">
        <v>2</v>
      </c>
      <c r="B5" s="369"/>
      <c r="C5" s="369"/>
      <c r="D5" s="369"/>
      <c r="E5" s="369"/>
      <c r="F5" s="369"/>
      <c r="G5" s="369"/>
      <c r="H5" s="369"/>
      <c r="I5" s="369"/>
      <c r="J5" s="369"/>
      <c r="K5" s="369"/>
      <c r="L5" s="369"/>
      <c r="M5" s="369"/>
      <c r="N5" s="369"/>
      <c r="O5" s="383" t="s">
        <v>11</v>
      </c>
      <c r="P5" s="384"/>
    </row>
    <row r="6" spans="1:17" x14ac:dyDescent="0.45">
      <c r="A6" s="376" t="s">
        <v>67</v>
      </c>
      <c r="B6" s="377"/>
      <c r="C6" s="377"/>
      <c r="D6" s="377"/>
      <c r="E6" s="377"/>
      <c r="F6" s="377"/>
      <c r="G6" s="377"/>
      <c r="H6" s="377"/>
      <c r="I6" s="377"/>
      <c r="J6" s="377"/>
      <c r="K6" s="377"/>
      <c r="L6" s="377"/>
      <c r="M6" s="377"/>
      <c r="N6" s="378"/>
      <c r="O6" s="385"/>
      <c r="P6" s="386"/>
    </row>
    <row r="7" spans="1:17" ht="14.25" customHeight="1" x14ac:dyDescent="0.45">
      <c r="A7" s="370" t="s">
        <v>68</v>
      </c>
      <c r="B7" s="371"/>
      <c r="C7" s="371"/>
      <c r="D7" s="371"/>
      <c r="E7" s="372"/>
      <c r="F7" s="379" t="s">
        <v>69</v>
      </c>
      <c r="G7" s="379"/>
      <c r="H7" s="45" t="s">
        <v>70</v>
      </c>
      <c r="I7" s="45">
        <v>-146</v>
      </c>
      <c r="J7" s="45" t="s">
        <v>71</v>
      </c>
      <c r="K7" s="45">
        <v>182.3</v>
      </c>
      <c r="L7" s="45" t="s">
        <v>72</v>
      </c>
      <c r="M7" s="46">
        <v>311.11</v>
      </c>
      <c r="N7" s="381"/>
      <c r="O7" s="49">
        <v>1.5</v>
      </c>
      <c r="P7" s="50" t="s">
        <v>147</v>
      </c>
    </row>
    <row r="8" spans="1:17" ht="14.65" customHeight="1" x14ac:dyDescent="0.45">
      <c r="A8" s="373"/>
      <c r="B8" s="374"/>
      <c r="C8" s="374"/>
      <c r="D8" s="374"/>
      <c r="E8" s="375"/>
      <c r="F8" s="380" t="s">
        <v>74</v>
      </c>
      <c r="G8" s="380"/>
      <c r="H8" s="47" t="s">
        <v>70</v>
      </c>
      <c r="I8" s="47">
        <v>-64.400000000000006</v>
      </c>
      <c r="J8" s="47" t="s">
        <v>71</v>
      </c>
      <c r="K8" s="47">
        <v>735</v>
      </c>
      <c r="L8" s="47" t="s">
        <v>72</v>
      </c>
      <c r="M8" s="48">
        <v>345</v>
      </c>
      <c r="N8" s="382"/>
      <c r="O8" s="49">
        <v>1.5</v>
      </c>
      <c r="P8" s="50" t="s">
        <v>147</v>
      </c>
    </row>
    <row r="9" spans="1:17" x14ac:dyDescent="0.45">
      <c r="A9" s="399" t="s">
        <v>75</v>
      </c>
      <c r="B9" s="400"/>
      <c r="C9" s="400"/>
      <c r="D9" s="400"/>
      <c r="E9" s="400"/>
      <c r="F9" s="401"/>
      <c r="G9" s="401"/>
      <c r="H9" s="401"/>
      <c r="I9" s="401"/>
      <c r="J9" s="401"/>
      <c r="K9" s="401"/>
      <c r="L9" s="401"/>
      <c r="M9" s="401"/>
      <c r="N9" s="402"/>
      <c r="O9" s="393"/>
      <c r="P9" s="394"/>
    </row>
    <row r="10" spans="1:17" ht="26.25" customHeight="1" x14ac:dyDescent="0.45">
      <c r="A10" s="156" t="s">
        <v>76</v>
      </c>
      <c r="B10" s="157"/>
      <c r="C10" s="157"/>
      <c r="D10" s="157"/>
      <c r="E10" s="403"/>
      <c r="F10" s="356" t="s">
        <v>77</v>
      </c>
      <c r="G10" s="420" t="s">
        <v>209</v>
      </c>
      <c r="H10" s="420"/>
      <c r="I10" s="420"/>
      <c r="J10" s="420"/>
      <c r="K10" s="420"/>
      <c r="L10" s="420"/>
      <c r="M10" s="420"/>
      <c r="N10" s="421"/>
      <c r="O10" s="397">
        <v>1</v>
      </c>
      <c r="P10" s="395" t="s">
        <v>36</v>
      </c>
      <c r="Q10" s="43" t="s">
        <v>215</v>
      </c>
    </row>
    <row r="11" spans="1:17" ht="26.25" customHeight="1" x14ac:dyDescent="0.45">
      <c r="A11" s="158"/>
      <c r="B11" s="159"/>
      <c r="C11" s="159"/>
      <c r="D11" s="159"/>
      <c r="E11" s="404"/>
      <c r="F11" s="357"/>
      <c r="G11" s="358"/>
      <c r="H11" s="358"/>
      <c r="I11" s="358"/>
      <c r="J11" s="358"/>
      <c r="K11" s="358"/>
      <c r="L11" s="358"/>
      <c r="M11" s="358"/>
      <c r="N11" s="359"/>
      <c r="O11" s="398"/>
      <c r="P11" s="396"/>
      <c r="Q11" s="43" t="s">
        <v>216</v>
      </c>
    </row>
    <row r="12" spans="1:17" ht="21.75" customHeight="1" thickBot="1" x14ac:dyDescent="0.5">
      <c r="A12" s="160"/>
      <c r="B12" s="161"/>
      <c r="C12" s="161"/>
      <c r="D12" s="161"/>
      <c r="E12" s="405"/>
      <c r="F12" s="30" t="s">
        <v>78</v>
      </c>
      <c r="G12" s="351"/>
      <c r="H12" s="351"/>
      <c r="I12" s="351"/>
      <c r="J12" s="351"/>
      <c r="K12" s="351"/>
      <c r="L12" s="351"/>
      <c r="M12" s="351"/>
      <c r="N12" s="365"/>
      <c r="O12" s="55">
        <v>0</v>
      </c>
      <c r="P12" s="50" t="s">
        <v>99</v>
      </c>
      <c r="Q12" s="43" t="s">
        <v>217</v>
      </c>
    </row>
    <row r="13" spans="1:17" ht="14.65" thickBot="1" x14ac:dyDescent="0.5">
      <c r="A13" s="406" t="s">
        <v>79</v>
      </c>
      <c r="B13" s="407"/>
      <c r="C13" s="407"/>
      <c r="D13" s="407"/>
      <c r="E13" s="407"/>
      <c r="F13" s="407"/>
      <c r="G13" s="407"/>
      <c r="H13" s="407"/>
      <c r="I13" s="407"/>
      <c r="J13" s="407"/>
      <c r="K13" s="407"/>
      <c r="L13" s="407"/>
      <c r="M13" s="407"/>
      <c r="N13" s="407"/>
      <c r="O13" s="387"/>
      <c r="P13" s="388"/>
    </row>
    <row r="14" spans="1:17" ht="14.25" customHeight="1" x14ac:dyDescent="0.45">
      <c r="A14" s="414" t="s">
        <v>80</v>
      </c>
      <c r="B14" s="415"/>
      <c r="C14" s="415"/>
      <c r="D14" s="415"/>
      <c r="E14" s="416"/>
      <c r="F14" s="366" t="s">
        <v>81</v>
      </c>
      <c r="G14" s="367"/>
      <c r="H14" s="367" t="s">
        <v>82</v>
      </c>
      <c r="I14" s="367"/>
      <c r="J14" s="24" t="s">
        <v>83</v>
      </c>
      <c r="K14" s="352" t="s">
        <v>84</v>
      </c>
      <c r="L14" s="422"/>
      <c r="M14" s="352" t="s">
        <v>85</v>
      </c>
      <c r="N14" s="353"/>
      <c r="O14" s="389"/>
      <c r="P14" s="390"/>
    </row>
    <row r="15" spans="1:17" x14ac:dyDescent="0.45">
      <c r="A15" s="417"/>
      <c r="B15" s="418"/>
      <c r="C15" s="418"/>
      <c r="D15" s="418"/>
      <c r="E15" s="419"/>
      <c r="F15" s="25" t="s">
        <v>86</v>
      </c>
      <c r="G15" s="23" t="s">
        <v>87</v>
      </c>
      <c r="H15" s="23" t="s">
        <v>86</v>
      </c>
      <c r="I15" s="23" t="s">
        <v>87</v>
      </c>
      <c r="J15" s="354" t="s">
        <v>88</v>
      </c>
      <c r="K15" s="23" t="s">
        <v>86</v>
      </c>
      <c r="L15" s="23" t="s">
        <v>87</v>
      </c>
      <c r="M15" s="23" t="s">
        <v>86</v>
      </c>
      <c r="N15" s="44" t="s">
        <v>87</v>
      </c>
      <c r="O15" s="391"/>
      <c r="P15" s="392"/>
    </row>
    <row r="16" spans="1:17" x14ac:dyDescent="0.45">
      <c r="A16" s="417"/>
      <c r="B16" s="418"/>
      <c r="C16" s="418"/>
      <c r="D16" s="418"/>
      <c r="E16" s="419"/>
      <c r="F16" s="26">
        <v>156</v>
      </c>
      <c r="G16" s="21">
        <v>135.6</v>
      </c>
      <c r="H16" s="21">
        <v>48.3</v>
      </c>
      <c r="I16" s="21">
        <v>54</v>
      </c>
      <c r="J16" s="355"/>
      <c r="K16" s="21">
        <v>31.7</v>
      </c>
      <c r="L16" s="21">
        <v>25.9</v>
      </c>
      <c r="M16" s="21">
        <v>90.6</v>
      </c>
      <c r="N16" s="51">
        <v>70.400000000000006</v>
      </c>
      <c r="O16" s="49">
        <v>1.5</v>
      </c>
      <c r="P16" s="50" t="s">
        <v>36</v>
      </c>
      <c r="Q16" s="43" t="s">
        <v>224</v>
      </c>
    </row>
    <row r="17" spans="1:17" x14ac:dyDescent="0.45">
      <c r="A17" s="417"/>
      <c r="B17" s="418"/>
      <c r="C17" s="418"/>
      <c r="D17" s="418"/>
      <c r="E17" s="419"/>
      <c r="F17" s="412" t="s">
        <v>89</v>
      </c>
      <c r="G17" s="362"/>
      <c r="H17" s="361" t="s">
        <v>90</v>
      </c>
      <c r="I17" s="362"/>
      <c r="J17" s="360" t="s">
        <v>91</v>
      </c>
      <c r="K17" s="360"/>
      <c r="L17" s="360" t="s">
        <v>92</v>
      </c>
      <c r="M17" s="360"/>
      <c r="N17" s="410"/>
      <c r="O17" s="393"/>
      <c r="P17" s="394"/>
    </row>
    <row r="18" spans="1:17" ht="14.65" thickBot="1" x14ac:dyDescent="0.5">
      <c r="A18" s="417"/>
      <c r="B18" s="418"/>
      <c r="C18" s="418"/>
      <c r="D18" s="418"/>
      <c r="E18" s="419"/>
      <c r="F18" s="363">
        <v>0.75766016700000005</v>
      </c>
      <c r="G18" s="364"/>
      <c r="H18" s="365">
        <v>1.1180124220000001</v>
      </c>
      <c r="I18" s="364"/>
      <c r="J18" s="351">
        <v>0.8170347</v>
      </c>
      <c r="K18" s="351"/>
      <c r="L18" s="351">
        <v>0.75551782700000003</v>
      </c>
      <c r="M18" s="351"/>
      <c r="N18" s="411"/>
      <c r="O18" s="55">
        <v>0</v>
      </c>
      <c r="P18" s="50" t="s">
        <v>36</v>
      </c>
      <c r="Q18" s="43" t="s">
        <v>225</v>
      </c>
    </row>
    <row r="19" spans="1:17" x14ac:dyDescent="0.45">
      <c r="A19" s="366" t="s">
        <v>93</v>
      </c>
      <c r="B19" s="367"/>
      <c r="C19" s="367"/>
      <c r="D19" s="367"/>
      <c r="E19" s="367"/>
      <c r="F19" s="367"/>
      <c r="G19" s="367"/>
      <c r="H19" s="367"/>
      <c r="I19" s="367"/>
      <c r="J19" s="367"/>
      <c r="K19" s="367"/>
      <c r="L19" s="367"/>
      <c r="M19" s="367"/>
      <c r="N19" s="352"/>
      <c r="O19" s="387"/>
      <c r="P19" s="388"/>
    </row>
    <row r="20" spans="1:17" x14ac:dyDescent="0.45">
      <c r="A20" s="413" t="s">
        <v>94</v>
      </c>
      <c r="B20" s="360"/>
      <c r="C20" s="360"/>
      <c r="D20" s="360"/>
      <c r="E20" s="360"/>
      <c r="F20" s="360"/>
      <c r="G20" s="360"/>
      <c r="H20" s="360"/>
      <c r="I20" s="360"/>
      <c r="J20" s="360"/>
      <c r="K20" s="360"/>
      <c r="L20" s="360"/>
      <c r="M20" s="360"/>
      <c r="N20" s="361"/>
      <c r="O20" s="389"/>
      <c r="P20" s="390"/>
    </row>
    <row r="21" spans="1:17" x14ac:dyDescent="0.45">
      <c r="A21" s="413" t="s">
        <v>95</v>
      </c>
      <c r="B21" s="360"/>
      <c r="C21" s="360"/>
      <c r="D21" s="360"/>
      <c r="E21" s="360"/>
      <c r="F21" s="360"/>
      <c r="G21" s="360"/>
      <c r="H21" s="360"/>
      <c r="I21" s="360"/>
      <c r="J21" s="360"/>
      <c r="K21" s="360"/>
      <c r="L21" s="360"/>
      <c r="M21" s="360"/>
      <c r="N21" s="361"/>
      <c r="O21" s="389"/>
      <c r="P21" s="390"/>
    </row>
    <row r="22" spans="1:17" x14ac:dyDescent="0.45">
      <c r="A22" s="423" t="s">
        <v>96</v>
      </c>
      <c r="B22" s="424"/>
      <c r="C22" s="424"/>
      <c r="D22" s="424"/>
      <c r="E22" s="424"/>
      <c r="F22" s="424"/>
      <c r="G22" s="424"/>
      <c r="H22" s="424"/>
      <c r="I22" s="424"/>
      <c r="J22" s="424"/>
      <c r="K22" s="424"/>
      <c r="L22" s="424"/>
      <c r="M22" s="424"/>
      <c r="N22" s="425"/>
      <c r="O22" s="408"/>
      <c r="P22" s="409"/>
    </row>
    <row r="23" spans="1:17" x14ac:dyDescent="0.45">
      <c r="N23" s="27" t="s">
        <v>19</v>
      </c>
      <c r="O23" s="20">
        <f>O18+O16+O12+O10+O8+O7</f>
        <v>5.5</v>
      </c>
      <c r="P23" s="28" t="s">
        <v>148</v>
      </c>
    </row>
  </sheetData>
  <mergeCells count="4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 ref="O5:P6"/>
    <mergeCell ref="O13:P15"/>
    <mergeCell ref="O9:P9"/>
    <mergeCell ref="P10:P11"/>
    <mergeCell ref="O10:O11"/>
    <mergeCell ref="A1:N3"/>
    <mergeCell ref="A4:N4"/>
    <mergeCell ref="A5:N5"/>
    <mergeCell ref="A7:E8"/>
    <mergeCell ref="A6:N6"/>
    <mergeCell ref="F7:G7"/>
    <mergeCell ref="F8:G8"/>
    <mergeCell ref="N7:N8"/>
    <mergeCell ref="L18:M18"/>
    <mergeCell ref="M14:N14"/>
    <mergeCell ref="J15:J16"/>
    <mergeCell ref="F10:F11"/>
    <mergeCell ref="G11:N11"/>
    <mergeCell ref="J17:K17"/>
    <mergeCell ref="L17:M17"/>
    <mergeCell ref="H17:I17"/>
    <mergeCell ref="F18:G18"/>
    <mergeCell ref="H18:I18"/>
    <mergeCell ref="F14:G14"/>
    <mergeCell ref="H14:I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198" t="s">
        <v>97</v>
      </c>
      <c r="B1" s="199"/>
      <c r="C1" s="199"/>
      <c r="D1" s="199"/>
      <c r="E1" s="199"/>
      <c r="F1" s="199"/>
      <c r="G1" s="199"/>
      <c r="H1" s="199"/>
      <c r="I1" s="199"/>
      <c r="J1" s="199"/>
      <c r="K1" s="199"/>
      <c r="L1" s="199"/>
      <c r="M1" s="199"/>
      <c r="N1" s="200"/>
    </row>
    <row r="2" spans="1:18" x14ac:dyDescent="0.45">
      <c r="A2" s="201"/>
      <c r="B2" s="125"/>
      <c r="C2" s="125"/>
      <c r="D2" s="125"/>
      <c r="E2" s="125"/>
      <c r="F2" s="125"/>
      <c r="G2" s="125"/>
      <c r="H2" s="125"/>
      <c r="I2" s="125"/>
      <c r="J2" s="125"/>
      <c r="K2" s="125"/>
      <c r="L2" s="125"/>
      <c r="M2" s="125"/>
      <c r="N2" s="202"/>
    </row>
    <row r="3" spans="1:18" ht="14.65" thickBot="1" x14ac:dyDescent="0.5">
      <c r="A3" s="203"/>
      <c r="B3" s="204"/>
      <c r="C3" s="204"/>
      <c r="D3" s="204"/>
      <c r="E3" s="204"/>
      <c r="F3" s="204"/>
      <c r="G3" s="204"/>
      <c r="H3" s="204"/>
      <c r="I3" s="204"/>
      <c r="J3" s="204"/>
      <c r="K3" s="204"/>
      <c r="L3" s="204"/>
      <c r="M3" s="204"/>
      <c r="N3" s="205"/>
    </row>
    <row r="4" spans="1:18" ht="23.65" thickBot="1" x14ac:dyDescent="0.5">
      <c r="A4" s="341" t="s">
        <v>1</v>
      </c>
      <c r="B4" s="342"/>
      <c r="C4" s="342"/>
      <c r="D4" s="342"/>
      <c r="E4" s="342"/>
      <c r="F4" s="342"/>
      <c r="G4" s="342"/>
      <c r="H4" s="342"/>
      <c r="I4" s="342"/>
      <c r="J4" s="342"/>
      <c r="K4" s="342"/>
      <c r="L4" s="342"/>
      <c r="M4" s="342"/>
      <c r="N4" s="343"/>
      <c r="O4" s="246" t="s">
        <v>11</v>
      </c>
      <c r="P4" s="247"/>
      <c r="Q4" s="248"/>
    </row>
    <row r="5" spans="1:18" ht="23.65" thickBot="1" x14ac:dyDescent="0.5">
      <c r="A5" s="368" t="s">
        <v>2</v>
      </c>
      <c r="B5" s="369"/>
      <c r="C5" s="369"/>
      <c r="D5" s="369"/>
      <c r="E5" s="369"/>
      <c r="F5" s="369"/>
      <c r="G5" s="369"/>
      <c r="H5" s="369"/>
      <c r="I5" s="369"/>
      <c r="J5" s="369"/>
      <c r="K5" s="369"/>
      <c r="L5" s="369"/>
      <c r="M5" s="369"/>
      <c r="N5" s="369"/>
      <c r="O5" s="440"/>
      <c r="P5" s="441"/>
      <c r="Q5" s="442"/>
    </row>
    <row r="6" spans="1:18" x14ac:dyDescent="0.45">
      <c r="A6" s="426" t="s">
        <v>98</v>
      </c>
      <c r="B6" s="427"/>
      <c r="C6" s="427"/>
      <c r="D6" s="427"/>
      <c r="E6" s="427"/>
      <c r="F6" s="428"/>
      <c r="G6" s="432" t="s">
        <v>178</v>
      </c>
      <c r="H6" s="151"/>
      <c r="I6" s="151"/>
      <c r="J6" s="151"/>
      <c r="K6" s="151"/>
      <c r="L6" s="151"/>
      <c r="M6" s="151"/>
      <c r="N6" s="433"/>
      <c r="O6" s="257">
        <v>2</v>
      </c>
      <c r="P6" s="258"/>
      <c r="Q6" s="443" t="s">
        <v>99</v>
      </c>
    </row>
    <row r="7" spans="1:18" ht="65.55" customHeight="1" x14ac:dyDescent="0.45">
      <c r="A7" s="429"/>
      <c r="B7" s="430"/>
      <c r="C7" s="430"/>
      <c r="D7" s="430"/>
      <c r="E7" s="430"/>
      <c r="F7" s="431"/>
      <c r="G7" s="434"/>
      <c r="H7" s="152"/>
      <c r="I7" s="152"/>
      <c r="J7" s="152"/>
      <c r="K7" s="152"/>
      <c r="L7" s="152"/>
      <c r="M7" s="152"/>
      <c r="N7" s="435"/>
      <c r="O7" s="259"/>
      <c r="P7" s="143"/>
      <c r="Q7" s="144"/>
    </row>
    <row r="8" spans="1:18" x14ac:dyDescent="0.45">
      <c r="A8" s="429" t="s">
        <v>100</v>
      </c>
      <c r="B8" s="430"/>
      <c r="C8" s="430"/>
      <c r="D8" s="430"/>
      <c r="E8" s="430"/>
      <c r="F8" s="431"/>
      <c r="G8" s="434" t="s">
        <v>179</v>
      </c>
      <c r="H8" s="152"/>
      <c r="I8" s="152"/>
      <c r="J8" s="152"/>
      <c r="K8" s="152"/>
      <c r="L8" s="152"/>
      <c r="M8" s="152"/>
      <c r="N8" s="435"/>
      <c r="O8" s="259">
        <v>3</v>
      </c>
      <c r="P8" s="143"/>
      <c r="Q8" s="144" t="s">
        <v>36</v>
      </c>
    </row>
    <row r="9" spans="1:18" x14ac:dyDescent="0.45">
      <c r="A9" s="429"/>
      <c r="B9" s="430"/>
      <c r="C9" s="430"/>
      <c r="D9" s="430"/>
      <c r="E9" s="430"/>
      <c r="F9" s="431"/>
      <c r="G9" s="434"/>
      <c r="H9" s="152"/>
      <c r="I9" s="152"/>
      <c r="J9" s="152"/>
      <c r="K9" s="152"/>
      <c r="L9" s="152"/>
      <c r="M9" s="152"/>
      <c r="N9" s="435"/>
      <c r="O9" s="259"/>
      <c r="P9" s="143"/>
      <c r="Q9" s="144"/>
    </row>
    <row r="10" spans="1:18" x14ac:dyDescent="0.45">
      <c r="A10" s="429"/>
      <c r="B10" s="430"/>
      <c r="C10" s="430"/>
      <c r="D10" s="430"/>
      <c r="E10" s="430"/>
      <c r="F10" s="431"/>
      <c r="G10" s="434"/>
      <c r="H10" s="152"/>
      <c r="I10" s="152"/>
      <c r="J10" s="152"/>
      <c r="K10" s="152"/>
      <c r="L10" s="152"/>
      <c r="M10" s="152"/>
      <c r="N10" s="435"/>
      <c r="O10" s="259"/>
      <c r="P10" s="143"/>
      <c r="Q10" s="144"/>
    </row>
    <row r="11" spans="1:18" x14ac:dyDescent="0.45">
      <c r="A11" s="429"/>
      <c r="B11" s="430"/>
      <c r="C11" s="430"/>
      <c r="D11" s="430"/>
      <c r="E11" s="430"/>
      <c r="F11" s="431"/>
      <c r="G11" s="434"/>
      <c r="H11" s="152"/>
      <c r="I11" s="152"/>
      <c r="J11" s="152"/>
      <c r="K11" s="152"/>
      <c r="L11" s="152"/>
      <c r="M11" s="152"/>
      <c r="N11" s="435"/>
      <c r="O11" s="259"/>
      <c r="P11" s="143"/>
      <c r="Q11" s="144"/>
      <c r="R11" s="43" t="s">
        <v>218</v>
      </c>
    </row>
    <row r="12" spans="1:18" x14ac:dyDescent="0.45">
      <c r="A12" s="429"/>
      <c r="B12" s="430"/>
      <c r="C12" s="430"/>
      <c r="D12" s="430"/>
      <c r="E12" s="430"/>
      <c r="F12" s="431"/>
      <c r="G12" s="434"/>
      <c r="H12" s="152"/>
      <c r="I12" s="152"/>
      <c r="J12" s="152"/>
      <c r="K12" s="152"/>
      <c r="L12" s="152"/>
      <c r="M12" s="152"/>
      <c r="N12" s="435"/>
      <c r="O12" s="259"/>
      <c r="P12" s="143"/>
      <c r="Q12" s="144"/>
    </row>
    <row r="13" spans="1:18" x14ac:dyDescent="0.45">
      <c r="A13" s="429"/>
      <c r="B13" s="430"/>
      <c r="C13" s="430"/>
      <c r="D13" s="430"/>
      <c r="E13" s="430"/>
      <c r="F13" s="431"/>
      <c r="G13" s="434"/>
      <c r="H13" s="152"/>
      <c r="I13" s="152"/>
      <c r="J13" s="152"/>
      <c r="K13" s="152"/>
      <c r="L13" s="152"/>
      <c r="M13" s="152"/>
      <c r="N13" s="435"/>
      <c r="O13" s="259"/>
      <c r="P13" s="143"/>
      <c r="Q13" s="144"/>
    </row>
    <row r="14" spans="1:18" x14ac:dyDescent="0.45">
      <c r="A14" s="429"/>
      <c r="B14" s="430"/>
      <c r="C14" s="430"/>
      <c r="D14" s="430"/>
      <c r="E14" s="430"/>
      <c r="F14" s="431"/>
      <c r="G14" s="434"/>
      <c r="H14" s="152"/>
      <c r="I14" s="152"/>
      <c r="J14" s="152"/>
      <c r="K14" s="152"/>
      <c r="L14" s="152"/>
      <c r="M14" s="152"/>
      <c r="N14" s="435"/>
      <c r="O14" s="259"/>
      <c r="P14" s="143"/>
      <c r="Q14" s="144"/>
    </row>
    <row r="15" spans="1:18" x14ac:dyDescent="0.45">
      <c r="A15" s="429"/>
      <c r="B15" s="430"/>
      <c r="C15" s="430"/>
      <c r="D15" s="430"/>
      <c r="E15" s="430"/>
      <c r="F15" s="431"/>
      <c r="G15" s="434"/>
      <c r="H15" s="152"/>
      <c r="I15" s="152"/>
      <c r="J15" s="152"/>
      <c r="K15" s="152"/>
      <c r="L15" s="152"/>
      <c r="M15" s="152"/>
      <c r="N15" s="435"/>
      <c r="O15" s="259"/>
      <c r="P15" s="143"/>
      <c r="Q15" s="144"/>
    </row>
    <row r="16" spans="1:18" x14ac:dyDescent="0.45">
      <c r="A16" s="436" t="s">
        <v>101</v>
      </c>
      <c r="B16" s="437"/>
      <c r="C16" s="437"/>
      <c r="D16" s="437"/>
      <c r="E16" s="437"/>
      <c r="F16" s="438"/>
      <c r="G16" s="434" t="s">
        <v>180</v>
      </c>
      <c r="H16" s="152"/>
      <c r="I16" s="152"/>
      <c r="J16" s="152"/>
      <c r="K16" s="152"/>
      <c r="L16" s="152"/>
      <c r="M16" s="152"/>
      <c r="N16" s="435"/>
      <c r="O16" s="259">
        <v>1</v>
      </c>
      <c r="P16" s="143"/>
      <c r="Q16" s="144" t="s">
        <v>73</v>
      </c>
    </row>
    <row r="17" spans="1:18" ht="98.55" customHeight="1" x14ac:dyDescent="0.45">
      <c r="A17" s="436"/>
      <c r="B17" s="437"/>
      <c r="C17" s="437"/>
      <c r="D17" s="437"/>
      <c r="E17" s="437"/>
      <c r="F17" s="438"/>
      <c r="G17" s="434"/>
      <c r="H17" s="152"/>
      <c r="I17" s="152"/>
      <c r="J17" s="152"/>
      <c r="K17" s="152"/>
      <c r="L17" s="152"/>
      <c r="M17" s="152"/>
      <c r="N17" s="435"/>
      <c r="O17" s="259"/>
      <c r="P17" s="143"/>
      <c r="Q17" s="144"/>
    </row>
    <row r="18" spans="1:18" x14ac:dyDescent="0.45">
      <c r="A18" s="429" t="s">
        <v>102</v>
      </c>
      <c r="B18" s="430"/>
      <c r="C18" s="430"/>
      <c r="D18" s="430"/>
      <c r="E18" s="430"/>
      <c r="F18" s="431"/>
      <c r="G18" s="439" t="s">
        <v>181</v>
      </c>
      <c r="H18" s="217"/>
      <c r="I18" s="217"/>
      <c r="J18" s="217"/>
      <c r="K18" s="217"/>
      <c r="L18" s="217"/>
      <c r="M18" s="217"/>
      <c r="N18" s="218"/>
      <c r="O18" s="259">
        <v>2</v>
      </c>
      <c r="P18" s="143"/>
      <c r="Q18" s="144" t="s">
        <v>99</v>
      </c>
    </row>
    <row r="19" spans="1:18" x14ac:dyDescent="0.45">
      <c r="A19" s="429"/>
      <c r="B19" s="430"/>
      <c r="C19" s="430"/>
      <c r="D19" s="430"/>
      <c r="E19" s="430"/>
      <c r="F19" s="431"/>
      <c r="G19" s="439"/>
      <c r="H19" s="217"/>
      <c r="I19" s="217"/>
      <c r="J19" s="217"/>
      <c r="K19" s="217"/>
      <c r="L19" s="217"/>
      <c r="M19" s="217"/>
      <c r="N19" s="218"/>
      <c r="O19" s="259"/>
      <c r="P19" s="143"/>
      <c r="Q19" s="144"/>
    </row>
    <row r="20" spans="1:18" x14ac:dyDescent="0.45">
      <c r="A20" s="436" t="s">
        <v>103</v>
      </c>
      <c r="B20" s="437"/>
      <c r="C20" s="437"/>
      <c r="D20" s="437"/>
      <c r="E20" s="437"/>
      <c r="F20" s="438"/>
      <c r="G20" s="434" t="s">
        <v>182</v>
      </c>
      <c r="H20" s="152"/>
      <c r="I20" s="152"/>
      <c r="J20" s="152"/>
      <c r="K20" s="152"/>
      <c r="L20" s="152"/>
      <c r="M20" s="152"/>
      <c r="N20" s="435"/>
      <c r="O20" s="449">
        <v>1.5</v>
      </c>
      <c r="P20" s="450"/>
      <c r="Q20" s="144" t="s">
        <v>124</v>
      </c>
    </row>
    <row r="21" spans="1:18" ht="34.049999999999997" customHeight="1" thickBot="1" x14ac:dyDescent="0.5">
      <c r="A21" s="444"/>
      <c r="B21" s="445"/>
      <c r="C21" s="445"/>
      <c r="D21" s="445"/>
      <c r="E21" s="445"/>
      <c r="F21" s="446"/>
      <c r="G21" s="447"/>
      <c r="H21" s="153"/>
      <c r="I21" s="153"/>
      <c r="J21" s="153"/>
      <c r="K21" s="153"/>
      <c r="L21" s="153"/>
      <c r="M21" s="153"/>
      <c r="N21" s="448"/>
      <c r="O21" s="451"/>
      <c r="P21" s="452"/>
      <c r="Q21" s="453"/>
      <c r="R21" s="43" t="s">
        <v>219</v>
      </c>
    </row>
    <row r="22" spans="1:18" ht="14.65" thickBot="1" x14ac:dyDescent="0.5">
      <c r="O22" s="19" t="s">
        <v>19</v>
      </c>
      <c r="P22" s="20">
        <f>SUM(O6:P21)</f>
        <v>9.5</v>
      </c>
      <c r="Q22" s="28"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R23" sqref="R23"/>
    </sheetView>
  </sheetViews>
  <sheetFormatPr defaultRowHeight="14.25" x14ac:dyDescent="0.45"/>
  <sheetData>
    <row r="1" spans="1:17" x14ac:dyDescent="0.45">
      <c r="A1" s="198" t="s">
        <v>105</v>
      </c>
      <c r="B1" s="199"/>
      <c r="C1" s="199"/>
      <c r="D1" s="199"/>
      <c r="E1" s="199"/>
      <c r="F1" s="199"/>
      <c r="G1" s="199"/>
      <c r="H1" s="199"/>
      <c r="I1" s="199"/>
      <c r="J1" s="199"/>
      <c r="K1" s="199"/>
      <c r="L1" s="199"/>
      <c r="M1" s="199"/>
      <c r="N1" s="200"/>
    </row>
    <row r="2" spans="1:17" x14ac:dyDescent="0.45">
      <c r="A2" s="201"/>
      <c r="B2" s="125"/>
      <c r="C2" s="125"/>
      <c r="D2" s="125"/>
      <c r="E2" s="125"/>
      <c r="F2" s="125"/>
      <c r="G2" s="125"/>
      <c r="H2" s="125"/>
      <c r="I2" s="125"/>
      <c r="J2" s="125"/>
      <c r="K2" s="125"/>
      <c r="L2" s="125"/>
      <c r="M2" s="125"/>
      <c r="N2" s="202"/>
    </row>
    <row r="3" spans="1:17" ht="14.65" thickBot="1" x14ac:dyDescent="0.5">
      <c r="A3" s="203"/>
      <c r="B3" s="204"/>
      <c r="C3" s="204"/>
      <c r="D3" s="204"/>
      <c r="E3" s="204"/>
      <c r="F3" s="204"/>
      <c r="G3" s="204"/>
      <c r="H3" s="204"/>
      <c r="I3" s="204"/>
      <c r="J3" s="204"/>
      <c r="K3" s="204"/>
      <c r="L3" s="204"/>
      <c r="M3" s="204"/>
      <c r="N3" s="205"/>
    </row>
    <row r="4" spans="1:17" ht="23.65" thickBot="1" x14ac:dyDescent="0.5">
      <c r="A4" s="341" t="s">
        <v>1</v>
      </c>
      <c r="B4" s="342"/>
      <c r="C4" s="342"/>
      <c r="D4" s="342"/>
      <c r="E4" s="342"/>
      <c r="F4" s="342"/>
      <c r="G4" s="342"/>
      <c r="H4" s="342"/>
      <c r="I4" s="342"/>
      <c r="J4" s="342"/>
      <c r="K4" s="342"/>
      <c r="L4" s="342"/>
      <c r="M4" s="342"/>
      <c r="N4" s="343"/>
      <c r="O4" s="246" t="s">
        <v>11</v>
      </c>
      <c r="P4" s="247"/>
      <c r="Q4" s="248"/>
    </row>
    <row r="5" spans="1:17" ht="23.65" thickBot="1" x14ac:dyDescent="0.5">
      <c r="A5" s="344" t="s">
        <v>2</v>
      </c>
      <c r="B5" s="345"/>
      <c r="C5" s="345"/>
      <c r="D5" s="345"/>
      <c r="E5" s="345"/>
      <c r="F5" s="345"/>
      <c r="G5" s="345"/>
      <c r="H5" s="345"/>
      <c r="I5" s="345"/>
      <c r="J5" s="345"/>
      <c r="K5" s="345"/>
      <c r="L5" s="345"/>
      <c r="M5" s="345"/>
      <c r="N5" s="467"/>
      <c r="O5" s="440"/>
      <c r="P5" s="441"/>
      <c r="Q5" s="442"/>
    </row>
    <row r="6" spans="1:17" ht="14.65" customHeight="1" x14ac:dyDescent="0.45">
      <c r="A6" s="426" t="s">
        <v>106</v>
      </c>
      <c r="B6" s="427"/>
      <c r="C6" s="427"/>
      <c r="D6" s="427"/>
      <c r="E6" s="427"/>
      <c r="F6" s="428"/>
      <c r="G6" s="464" t="s">
        <v>183</v>
      </c>
      <c r="H6" s="465"/>
      <c r="I6" s="465"/>
      <c r="J6" s="465"/>
      <c r="K6" s="465"/>
      <c r="L6" s="465"/>
      <c r="M6" s="465"/>
      <c r="N6" s="466"/>
      <c r="O6" s="257">
        <v>2</v>
      </c>
      <c r="P6" s="258"/>
      <c r="Q6" s="461" t="s">
        <v>57</v>
      </c>
    </row>
    <row r="7" spans="1:17" x14ac:dyDescent="0.45">
      <c r="A7" s="429"/>
      <c r="B7" s="430"/>
      <c r="C7" s="430"/>
      <c r="D7" s="430"/>
      <c r="E7" s="430"/>
      <c r="F7" s="431"/>
      <c r="G7" s="434"/>
      <c r="H7" s="152"/>
      <c r="I7" s="152"/>
      <c r="J7" s="152"/>
      <c r="K7" s="152"/>
      <c r="L7" s="152"/>
      <c r="M7" s="152"/>
      <c r="N7" s="456"/>
      <c r="O7" s="259"/>
      <c r="P7" s="143"/>
      <c r="Q7" s="454"/>
    </row>
    <row r="8" spans="1:17" x14ac:dyDescent="0.45">
      <c r="A8" s="429" t="s">
        <v>107</v>
      </c>
      <c r="B8" s="430"/>
      <c r="C8" s="430"/>
      <c r="D8" s="430"/>
      <c r="E8" s="430"/>
      <c r="F8" s="431"/>
      <c r="G8" s="434" t="s">
        <v>184</v>
      </c>
      <c r="H8" s="152"/>
      <c r="I8" s="152"/>
      <c r="J8" s="152"/>
      <c r="K8" s="152"/>
      <c r="L8" s="152"/>
      <c r="M8" s="152"/>
      <c r="N8" s="456"/>
      <c r="O8" s="462">
        <v>3</v>
      </c>
      <c r="P8" s="463"/>
      <c r="Q8" s="454" t="s">
        <v>108</v>
      </c>
    </row>
    <row r="9" spans="1:17" x14ac:dyDescent="0.45">
      <c r="A9" s="429"/>
      <c r="B9" s="430"/>
      <c r="C9" s="430"/>
      <c r="D9" s="430"/>
      <c r="E9" s="430"/>
      <c r="F9" s="431"/>
      <c r="G9" s="434"/>
      <c r="H9" s="152"/>
      <c r="I9" s="152"/>
      <c r="J9" s="152"/>
      <c r="K9" s="152"/>
      <c r="L9" s="152"/>
      <c r="M9" s="152"/>
      <c r="N9" s="456"/>
      <c r="O9" s="462"/>
      <c r="P9" s="463"/>
      <c r="Q9" s="454"/>
    </row>
    <row r="10" spans="1:17" x14ac:dyDescent="0.45">
      <c r="A10" s="429"/>
      <c r="B10" s="430"/>
      <c r="C10" s="430"/>
      <c r="D10" s="430"/>
      <c r="E10" s="430"/>
      <c r="F10" s="431"/>
      <c r="G10" s="434"/>
      <c r="H10" s="152"/>
      <c r="I10" s="152"/>
      <c r="J10" s="152"/>
      <c r="K10" s="152"/>
      <c r="L10" s="152"/>
      <c r="M10" s="152"/>
      <c r="N10" s="456"/>
      <c r="O10" s="462"/>
      <c r="P10" s="463"/>
      <c r="Q10" s="454"/>
    </row>
    <row r="11" spans="1:17" x14ac:dyDescent="0.45">
      <c r="A11" s="429"/>
      <c r="B11" s="430"/>
      <c r="C11" s="430"/>
      <c r="D11" s="430"/>
      <c r="E11" s="430"/>
      <c r="F11" s="431"/>
      <c r="G11" s="434"/>
      <c r="H11" s="152"/>
      <c r="I11" s="152"/>
      <c r="J11" s="152"/>
      <c r="K11" s="152"/>
      <c r="L11" s="152"/>
      <c r="M11" s="152"/>
      <c r="N11" s="456"/>
      <c r="O11" s="462"/>
      <c r="P11" s="463"/>
      <c r="Q11" s="454"/>
    </row>
    <row r="12" spans="1:17" x14ac:dyDescent="0.45">
      <c r="A12" s="429"/>
      <c r="B12" s="430"/>
      <c r="C12" s="430"/>
      <c r="D12" s="430"/>
      <c r="E12" s="430"/>
      <c r="F12" s="431"/>
      <c r="G12" s="434"/>
      <c r="H12" s="152"/>
      <c r="I12" s="152"/>
      <c r="J12" s="152"/>
      <c r="K12" s="152"/>
      <c r="L12" s="152"/>
      <c r="M12" s="152"/>
      <c r="N12" s="456"/>
      <c r="O12" s="462"/>
      <c r="P12" s="463"/>
      <c r="Q12" s="454"/>
    </row>
    <row r="13" spans="1:17" x14ac:dyDescent="0.45">
      <c r="A13" s="429"/>
      <c r="B13" s="430"/>
      <c r="C13" s="430"/>
      <c r="D13" s="430"/>
      <c r="E13" s="430"/>
      <c r="F13" s="431"/>
      <c r="G13" s="434"/>
      <c r="H13" s="152"/>
      <c r="I13" s="152"/>
      <c r="J13" s="152"/>
      <c r="K13" s="152"/>
      <c r="L13" s="152"/>
      <c r="M13" s="152"/>
      <c r="N13" s="456"/>
      <c r="O13" s="462"/>
      <c r="P13" s="463"/>
      <c r="Q13" s="454"/>
    </row>
    <row r="14" spans="1:17" x14ac:dyDescent="0.45">
      <c r="A14" s="429"/>
      <c r="B14" s="430"/>
      <c r="C14" s="430"/>
      <c r="D14" s="430"/>
      <c r="E14" s="430"/>
      <c r="F14" s="431"/>
      <c r="G14" s="434"/>
      <c r="H14" s="152"/>
      <c r="I14" s="152"/>
      <c r="J14" s="152"/>
      <c r="K14" s="152"/>
      <c r="L14" s="152"/>
      <c r="M14" s="152"/>
      <c r="N14" s="456"/>
      <c r="O14" s="462"/>
      <c r="P14" s="463"/>
      <c r="Q14" s="454"/>
    </row>
    <row r="15" spans="1:17" x14ac:dyDescent="0.45">
      <c r="A15" s="429"/>
      <c r="B15" s="430"/>
      <c r="C15" s="430"/>
      <c r="D15" s="430"/>
      <c r="E15" s="430"/>
      <c r="F15" s="431"/>
      <c r="G15" s="434"/>
      <c r="H15" s="152"/>
      <c r="I15" s="152"/>
      <c r="J15" s="152"/>
      <c r="K15" s="152"/>
      <c r="L15" s="152"/>
      <c r="M15" s="152"/>
      <c r="N15" s="456"/>
      <c r="O15" s="462"/>
      <c r="P15" s="463"/>
      <c r="Q15" s="454"/>
    </row>
    <row r="16" spans="1:17" x14ac:dyDescent="0.45">
      <c r="A16" s="429"/>
      <c r="B16" s="430"/>
      <c r="C16" s="430"/>
      <c r="D16" s="430"/>
      <c r="E16" s="430"/>
      <c r="F16" s="431"/>
      <c r="G16" s="434"/>
      <c r="H16" s="152"/>
      <c r="I16" s="152"/>
      <c r="J16" s="152"/>
      <c r="K16" s="152"/>
      <c r="L16" s="152"/>
      <c r="M16" s="152"/>
      <c r="N16" s="456"/>
      <c r="O16" s="462"/>
      <c r="P16" s="463"/>
      <c r="Q16" s="454"/>
    </row>
    <row r="17" spans="1:18" x14ac:dyDescent="0.45">
      <c r="A17" s="429"/>
      <c r="B17" s="430"/>
      <c r="C17" s="430"/>
      <c r="D17" s="430"/>
      <c r="E17" s="430"/>
      <c r="F17" s="431"/>
      <c r="G17" s="434"/>
      <c r="H17" s="152"/>
      <c r="I17" s="152"/>
      <c r="J17" s="152"/>
      <c r="K17" s="152"/>
      <c r="L17" s="152"/>
      <c r="M17" s="152"/>
      <c r="N17" s="456"/>
      <c r="O17" s="462"/>
      <c r="P17" s="463"/>
      <c r="Q17" s="454"/>
    </row>
    <row r="18" spans="1:18" x14ac:dyDescent="0.45">
      <c r="A18" s="429"/>
      <c r="B18" s="430"/>
      <c r="C18" s="430"/>
      <c r="D18" s="430"/>
      <c r="E18" s="430"/>
      <c r="F18" s="431"/>
      <c r="G18" s="434"/>
      <c r="H18" s="152"/>
      <c r="I18" s="152"/>
      <c r="J18" s="152"/>
      <c r="K18" s="152"/>
      <c r="L18" s="152"/>
      <c r="M18" s="152"/>
      <c r="N18" s="456"/>
      <c r="O18" s="462"/>
      <c r="P18" s="463"/>
      <c r="Q18" s="454"/>
    </row>
    <row r="19" spans="1:18" x14ac:dyDescent="0.45">
      <c r="A19" s="429"/>
      <c r="B19" s="430"/>
      <c r="C19" s="430"/>
      <c r="D19" s="430"/>
      <c r="E19" s="430"/>
      <c r="F19" s="431"/>
      <c r="G19" s="434"/>
      <c r="H19" s="152"/>
      <c r="I19" s="152"/>
      <c r="J19" s="152"/>
      <c r="K19" s="152"/>
      <c r="L19" s="152"/>
      <c r="M19" s="152"/>
      <c r="N19" s="456"/>
      <c r="O19" s="462"/>
      <c r="P19" s="463"/>
      <c r="Q19" s="454"/>
    </row>
    <row r="20" spans="1:18" x14ac:dyDescent="0.45">
      <c r="A20" s="429" t="s">
        <v>109</v>
      </c>
      <c r="B20" s="430"/>
      <c r="C20" s="430"/>
      <c r="D20" s="430"/>
      <c r="E20" s="430"/>
      <c r="F20" s="431"/>
      <c r="G20" s="434" t="s">
        <v>185</v>
      </c>
      <c r="H20" s="152"/>
      <c r="I20" s="152"/>
      <c r="J20" s="152"/>
      <c r="K20" s="152"/>
      <c r="L20" s="152"/>
      <c r="M20" s="152"/>
      <c r="N20" s="456"/>
      <c r="O20" s="259">
        <v>2</v>
      </c>
      <c r="P20" s="143"/>
      <c r="Q20" s="454" t="s">
        <v>57</v>
      </c>
    </row>
    <row r="21" spans="1:18" ht="34.5" customHeight="1" x14ac:dyDescent="0.45">
      <c r="A21" s="429"/>
      <c r="B21" s="430"/>
      <c r="C21" s="430"/>
      <c r="D21" s="430"/>
      <c r="E21" s="430"/>
      <c r="F21" s="431"/>
      <c r="G21" s="434"/>
      <c r="H21" s="152"/>
      <c r="I21" s="152"/>
      <c r="J21" s="152"/>
      <c r="K21" s="152"/>
      <c r="L21" s="152"/>
      <c r="M21" s="152"/>
      <c r="N21" s="456"/>
      <c r="O21" s="259"/>
      <c r="P21" s="143"/>
      <c r="Q21" s="454"/>
    </row>
    <row r="22" spans="1:18" x14ac:dyDescent="0.45">
      <c r="A22" s="429" t="s">
        <v>110</v>
      </c>
      <c r="B22" s="430"/>
      <c r="C22" s="430"/>
      <c r="D22" s="430"/>
      <c r="E22" s="430"/>
      <c r="F22" s="431"/>
      <c r="G22" s="434" t="s">
        <v>186</v>
      </c>
      <c r="H22" s="152"/>
      <c r="I22" s="152"/>
      <c r="J22" s="152"/>
      <c r="K22" s="152"/>
      <c r="L22" s="152"/>
      <c r="M22" s="152"/>
      <c r="N22" s="456"/>
      <c r="O22" s="259">
        <v>2</v>
      </c>
      <c r="P22" s="143"/>
      <c r="Q22" s="454" t="s">
        <v>57</v>
      </c>
    </row>
    <row r="23" spans="1:18" ht="14.65" thickBot="1" x14ac:dyDescent="0.5">
      <c r="A23" s="457"/>
      <c r="B23" s="458"/>
      <c r="C23" s="458"/>
      <c r="D23" s="458"/>
      <c r="E23" s="458"/>
      <c r="F23" s="459"/>
      <c r="G23" s="447"/>
      <c r="H23" s="153"/>
      <c r="I23" s="153"/>
      <c r="J23" s="153"/>
      <c r="K23" s="153"/>
      <c r="L23" s="153"/>
      <c r="M23" s="153"/>
      <c r="N23" s="460"/>
      <c r="O23" s="282"/>
      <c r="P23" s="194"/>
      <c r="Q23" s="455"/>
      <c r="R23" s="43"/>
    </row>
    <row r="24" spans="1:18" ht="14.65" thickBot="1" x14ac:dyDescent="0.5">
      <c r="O24" s="19" t="s">
        <v>19</v>
      </c>
      <c r="P24" s="20">
        <f>SUM(O6:P23)</f>
        <v>9</v>
      </c>
      <c r="Q24" s="28" t="s">
        <v>104</v>
      </c>
    </row>
    <row r="31" spans="1:18" x14ac:dyDescent="0.45">
      <c r="J31" s="43"/>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2" workbookViewId="0">
      <selection activeCell="G26" sqref="G26"/>
    </sheetView>
  </sheetViews>
  <sheetFormatPr defaultRowHeight="14.25" x14ac:dyDescent="0.45"/>
  <cols>
    <col min="1" max="1" width="5.46484375" customWidth="1"/>
  </cols>
  <sheetData>
    <row r="1" spans="1:15" x14ac:dyDescent="0.45">
      <c r="A1" s="198" t="s">
        <v>133</v>
      </c>
      <c r="B1" s="199"/>
      <c r="C1" s="199"/>
      <c r="D1" s="199"/>
      <c r="E1" s="199"/>
      <c r="F1" s="199"/>
      <c r="G1" s="199"/>
      <c r="H1" s="199"/>
      <c r="I1" s="199"/>
      <c r="J1" s="199"/>
      <c r="K1" s="199"/>
      <c r="L1" s="199"/>
      <c r="M1" s="199"/>
      <c r="N1" s="199"/>
      <c r="O1" s="200"/>
    </row>
    <row r="2" spans="1:15" x14ac:dyDescent="0.45">
      <c r="A2" s="201"/>
      <c r="B2" s="125"/>
      <c r="C2" s="125"/>
      <c r="D2" s="125"/>
      <c r="E2" s="125"/>
      <c r="F2" s="125"/>
      <c r="G2" s="125"/>
      <c r="H2" s="125"/>
      <c r="I2" s="125"/>
      <c r="J2" s="125"/>
      <c r="K2" s="125"/>
      <c r="L2" s="125"/>
      <c r="M2" s="125"/>
      <c r="N2" s="125"/>
      <c r="O2" s="202"/>
    </row>
    <row r="3" spans="1:15" ht="14.65" thickBot="1" x14ac:dyDescent="0.5">
      <c r="A3" s="203"/>
      <c r="B3" s="204"/>
      <c r="C3" s="204"/>
      <c r="D3" s="204"/>
      <c r="E3" s="204"/>
      <c r="F3" s="204"/>
      <c r="G3" s="204"/>
      <c r="H3" s="204"/>
      <c r="I3" s="204"/>
      <c r="J3" s="204"/>
      <c r="K3" s="204"/>
      <c r="L3" s="204"/>
      <c r="M3" s="204"/>
      <c r="N3" s="204"/>
      <c r="O3" s="205"/>
    </row>
    <row r="4" spans="1:15" ht="23.65" thickBot="1" x14ac:dyDescent="0.5">
      <c r="A4" s="341" t="s">
        <v>1</v>
      </c>
      <c r="B4" s="342"/>
      <c r="C4" s="342"/>
      <c r="D4" s="342"/>
      <c r="E4" s="342"/>
      <c r="F4" s="342"/>
      <c r="G4" s="342"/>
      <c r="H4" s="342"/>
      <c r="I4" s="342"/>
      <c r="J4" s="342"/>
      <c r="K4" s="342"/>
      <c r="L4" s="342"/>
      <c r="M4" s="342"/>
      <c r="N4" s="342"/>
      <c r="O4" s="343"/>
    </row>
    <row r="5" spans="1:15" ht="23.65" thickBot="1" x14ac:dyDescent="0.5">
      <c r="A5" s="344" t="s">
        <v>2</v>
      </c>
      <c r="B5" s="345"/>
      <c r="C5" s="345"/>
      <c r="D5" s="345"/>
      <c r="E5" s="345"/>
      <c r="F5" s="345"/>
      <c r="G5" s="369"/>
      <c r="H5" s="369"/>
      <c r="I5" s="369"/>
      <c r="J5" s="369"/>
      <c r="K5" s="369"/>
      <c r="L5" s="369"/>
      <c r="M5" s="369"/>
      <c r="N5" s="369"/>
      <c r="O5" s="506"/>
    </row>
    <row r="6" spans="1:15" x14ac:dyDescent="0.45">
      <c r="A6" s="426" t="s">
        <v>139</v>
      </c>
      <c r="B6" s="427"/>
      <c r="C6" s="427"/>
      <c r="D6" s="427"/>
      <c r="E6" s="427"/>
      <c r="F6" s="507"/>
      <c r="G6" s="152" t="s">
        <v>205</v>
      </c>
      <c r="H6" s="152"/>
      <c r="I6" s="152"/>
      <c r="J6" s="152"/>
      <c r="K6" s="152"/>
      <c r="L6" s="152"/>
      <c r="M6" s="152"/>
      <c r="N6" s="152"/>
      <c r="O6" s="435"/>
    </row>
    <row r="7" spans="1:15" ht="31.15" customHeight="1" x14ac:dyDescent="0.45">
      <c r="A7" s="429"/>
      <c r="B7" s="430"/>
      <c r="C7" s="430"/>
      <c r="D7" s="430"/>
      <c r="E7" s="430"/>
      <c r="F7" s="508"/>
      <c r="G7" s="152"/>
      <c r="H7" s="152"/>
      <c r="I7" s="152"/>
      <c r="J7" s="152"/>
      <c r="K7" s="152"/>
      <c r="L7" s="152"/>
      <c r="M7" s="152"/>
      <c r="N7" s="152"/>
      <c r="O7" s="435"/>
    </row>
    <row r="8" spans="1:15" x14ac:dyDescent="0.45">
      <c r="A8" s="483" t="s">
        <v>140</v>
      </c>
      <c r="B8" s="484"/>
      <c r="C8" s="484"/>
      <c r="D8" s="484"/>
      <c r="E8" s="484"/>
      <c r="F8" s="484"/>
      <c r="G8" s="468" t="s">
        <v>187</v>
      </c>
      <c r="H8" s="469"/>
      <c r="I8" s="469"/>
      <c r="J8" s="469"/>
      <c r="K8" s="469"/>
      <c r="L8" s="469"/>
      <c r="M8" s="469"/>
      <c r="N8" s="469"/>
      <c r="O8" s="487"/>
    </row>
    <row r="9" spans="1:15" ht="39.75" customHeight="1" x14ac:dyDescent="0.45">
      <c r="A9" s="485"/>
      <c r="B9" s="486"/>
      <c r="C9" s="486"/>
      <c r="D9" s="486"/>
      <c r="E9" s="486"/>
      <c r="F9" s="486"/>
      <c r="G9" s="466"/>
      <c r="H9" s="471"/>
      <c r="I9" s="471"/>
      <c r="J9" s="471"/>
      <c r="K9" s="471"/>
      <c r="L9" s="471"/>
      <c r="M9" s="471"/>
      <c r="N9" s="471"/>
      <c r="O9" s="488"/>
    </row>
    <row r="10" spans="1:15" x14ac:dyDescent="0.45">
      <c r="A10" s="52"/>
      <c r="B10" s="489" t="s">
        <v>134</v>
      </c>
      <c r="C10" s="489"/>
      <c r="D10" s="490"/>
      <c r="E10" s="493" t="s">
        <v>135</v>
      </c>
      <c r="F10" s="489"/>
      <c r="G10" s="490"/>
      <c r="H10" s="493" t="s">
        <v>136</v>
      </c>
      <c r="I10" s="489"/>
      <c r="J10" s="490"/>
      <c r="K10" s="493" t="s">
        <v>137</v>
      </c>
      <c r="L10" s="489"/>
      <c r="M10" s="490"/>
      <c r="N10" s="493" t="s">
        <v>138</v>
      </c>
      <c r="O10" s="495"/>
    </row>
    <row r="11" spans="1:15" x14ac:dyDescent="0.45">
      <c r="A11" s="53"/>
      <c r="B11" s="491"/>
      <c r="C11" s="491"/>
      <c r="D11" s="492"/>
      <c r="E11" s="494"/>
      <c r="F11" s="491"/>
      <c r="G11" s="492"/>
      <c r="H11" s="494"/>
      <c r="I11" s="491"/>
      <c r="J11" s="492"/>
      <c r="K11" s="494"/>
      <c r="L11" s="491"/>
      <c r="M11" s="492"/>
      <c r="N11" s="494"/>
      <c r="O11" s="496"/>
    </row>
    <row r="12" spans="1:15" x14ac:dyDescent="0.45">
      <c r="A12" s="497">
        <v>1</v>
      </c>
      <c r="B12" s="468" t="s">
        <v>188</v>
      </c>
      <c r="C12" s="469"/>
      <c r="D12" s="470"/>
      <c r="E12" s="468" t="s">
        <v>189</v>
      </c>
      <c r="F12" s="469"/>
      <c r="G12" s="470"/>
      <c r="H12" s="468" t="s">
        <v>199</v>
      </c>
      <c r="I12" s="469"/>
      <c r="J12" s="470"/>
      <c r="K12" s="468" t="s">
        <v>200</v>
      </c>
      <c r="L12" s="469"/>
      <c r="M12" s="470"/>
      <c r="N12" s="498">
        <v>46966</v>
      </c>
      <c r="O12" s="499"/>
    </row>
    <row r="13" spans="1:15" x14ac:dyDescent="0.45">
      <c r="A13" s="356"/>
      <c r="B13" s="466"/>
      <c r="C13" s="471"/>
      <c r="D13" s="464"/>
      <c r="E13" s="466"/>
      <c r="F13" s="471"/>
      <c r="G13" s="464"/>
      <c r="H13" s="466"/>
      <c r="I13" s="471"/>
      <c r="J13" s="464"/>
      <c r="K13" s="466"/>
      <c r="L13" s="471"/>
      <c r="M13" s="464"/>
      <c r="N13" s="500"/>
      <c r="O13" s="501"/>
    </row>
    <row r="14" spans="1:15" x14ac:dyDescent="0.45">
      <c r="A14" s="497">
        <v>2</v>
      </c>
      <c r="B14" s="468" t="s">
        <v>190</v>
      </c>
      <c r="C14" s="469"/>
      <c r="D14" s="470"/>
      <c r="E14" s="468" t="s">
        <v>198</v>
      </c>
      <c r="F14" s="469"/>
      <c r="G14" s="470"/>
      <c r="H14" s="468" t="s">
        <v>197</v>
      </c>
      <c r="I14" s="469"/>
      <c r="J14" s="470"/>
      <c r="K14" s="468" t="s">
        <v>201</v>
      </c>
      <c r="L14" s="469"/>
      <c r="M14" s="470"/>
      <c r="N14" s="502">
        <v>46997</v>
      </c>
      <c r="O14" s="503"/>
    </row>
    <row r="15" spans="1:15" x14ac:dyDescent="0.45">
      <c r="A15" s="356"/>
      <c r="B15" s="466"/>
      <c r="C15" s="471"/>
      <c r="D15" s="464"/>
      <c r="E15" s="466"/>
      <c r="F15" s="471"/>
      <c r="G15" s="464"/>
      <c r="H15" s="466"/>
      <c r="I15" s="471"/>
      <c r="J15" s="464"/>
      <c r="K15" s="466"/>
      <c r="L15" s="471"/>
      <c r="M15" s="464"/>
      <c r="N15" s="504"/>
      <c r="O15" s="505"/>
    </row>
    <row r="16" spans="1:15" x14ac:dyDescent="0.45">
      <c r="A16" s="497">
        <v>3</v>
      </c>
      <c r="B16" s="468" t="s">
        <v>191</v>
      </c>
      <c r="C16" s="469"/>
      <c r="D16" s="470"/>
      <c r="E16" s="468" t="s">
        <v>196</v>
      </c>
      <c r="F16" s="469"/>
      <c r="G16" s="470"/>
      <c r="H16" s="468" t="s">
        <v>197</v>
      </c>
      <c r="I16" s="469"/>
      <c r="J16" s="470"/>
      <c r="K16" s="468" t="s">
        <v>202</v>
      </c>
      <c r="L16" s="469"/>
      <c r="M16" s="470"/>
      <c r="N16" s="502">
        <v>47727</v>
      </c>
      <c r="O16" s="503"/>
    </row>
    <row r="17" spans="1:16" x14ac:dyDescent="0.45">
      <c r="A17" s="356"/>
      <c r="B17" s="466"/>
      <c r="C17" s="471"/>
      <c r="D17" s="464"/>
      <c r="E17" s="466"/>
      <c r="F17" s="471"/>
      <c r="G17" s="464"/>
      <c r="H17" s="466"/>
      <c r="I17" s="471"/>
      <c r="J17" s="464"/>
      <c r="K17" s="466"/>
      <c r="L17" s="471"/>
      <c r="M17" s="464"/>
      <c r="N17" s="504"/>
      <c r="O17" s="505"/>
    </row>
    <row r="18" spans="1:16" x14ac:dyDescent="0.45">
      <c r="A18" s="497">
        <v>4</v>
      </c>
      <c r="B18" s="468" t="s">
        <v>192</v>
      </c>
      <c r="C18" s="469"/>
      <c r="D18" s="470"/>
      <c r="E18" s="468" t="s">
        <v>194</v>
      </c>
      <c r="F18" s="469"/>
      <c r="G18" s="470"/>
      <c r="H18" s="468" t="s">
        <v>193</v>
      </c>
      <c r="I18" s="469"/>
      <c r="J18" s="470"/>
      <c r="K18" s="468" t="s">
        <v>195</v>
      </c>
      <c r="L18" s="469"/>
      <c r="M18" s="470"/>
      <c r="N18" s="502">
        <v>46600</v>
      </c>
      <c r="O18" s="503"/>
    </row>
    <row r="19" spans="1:16" ht="36.5" customHeight="1" x14ac:dyDescent="0.45">
      <c r="A19" s="356"/>
      <c r="B19" s="466"/>
      <c r="C19" s="471"/>
      <c r="D19" s="464"/>
      <c r="E19" s="466"/>
      <c r="F19" s="471"/>
      <c r="G19" s="464"/>
      <c r="H19" s="466"/>
      <c r="I19" s="471"/>
      <c r="J19" s="464"/>
      <c r="K19" s="466"/>
      <c r="L19" s="471"/>
      <c r="M19" s="464"/>
      <c r="N19" s="504"/>
      <c r="O19" s="505"/>
    </row>
    <row r="20" spans="1:16" x14ac:dyDescent="0.45">
      <c r="A20" s="436" t="s">
        <v>141</v>
      </c>
      <c r="B20" s="437"/>
      <c r="C20" s="437"/>
      <c r="D20" s="437"/>
      <c r="E20" s="437"/>
      <c r="F20" s="438"/>
      <c r="G20" s="434" t="s">
        <v>203</v>
      </c>
      <c r="H20" s="152"/>
      <c r="I20" s="152"/>
      <c r="J20" s="152"/>
      <c r="K20" s="152"/>
      <c r="L20" s="152"/>
      <c r="M20" s="152"/>
      <c r="N20" s="456"/>
      <c r="O20" s="435"/>
    </row>
    <row r="21" spans="1:16" ht="31.15" customHeight="1" x14ac:dyDescent="0.45">
      <c r="A21" s="436"/>
      <c r="B21" s="437"/>
      <c r="C21" s="437"/>
      <c r="D21" s="437"/>
      <c r="E21" s="437"/>
      <c r="F21" s="438"/>
      <c r="G21" s="434"/>
      <c r="H21" s="152"/>
      <c r="I21" s="152"/>
      <c r="J21" s="152"/>
      <c r="K21" s="152"/>
      <c r="L21" s="152"/>
      <c r="M21" s="152"/>
      <c r="N21" s="456"/>
      <c r="O21" s="435"/>
    </row>
    <row r="22" spans="1:16" x14ac:dyDescent="0.45">
      <c r="A22" s="429" t="s">
        <v>145</v>
      </c>
      <c r="B22" s="430"/>
      <c r="C22" s="430"/>
      <c r="D22" s="430"/>
      <c r="E22" s="430"/>
      <c r="F22" s="431"/>
      <c r="G22" s="439" t="s">
        <v>204</v>
      </c>
      <c r="H22" s="217"/>
      <c r="I22" s="217"/>
      <c r="J22" s="217"/>
      <c r="K22" s="217"/>
      <c r="L22" s="217"/>
      <c r="M22" s="217"/>
      <c r="N22" s="478"/>
      <c r="O22" s="218"/>
    </row>
    <row r="23" spans="1:16" x14ac:dyDescent="0.45">
      <c r="A23" s="475"/>
      <c r="B23" s="476"/>
      <c r="C23" s="476"/>
      <c r="D23" s="476"/>
      <c r="E23" s="476"/>
      <c r="F23" s="477"/>
      <c r="G23" s="479"/>
      <c r="H23" s="480"/>
      <c r="I23" s="480"/>
      <c r="J23" s="480"/>
      <c r="K23" s="480"/>
      <c r="L23" s="480"/>
      <c r="M23" s="480"/>
      <c r="N23" s="481"/>
      <c r="O23" s="482"/>
    </row>
    <row r="24" spans="1:16" ht="18" x14ac:dyDescent="0.55000000000000004">
      <c r="A24" s="474" t="s">
        <v>11</v>
      </c>
      <c r="B24" s="474"/>
      <c r="C24" s="474"/>
      <c r="D24" s="474"/>
      <c r="E24" s="474"/>
      <c r="F24" s="474"/>
      <c r="G24" s="474"/>
      <c r="H24" s="474"/>
      <c r="I24" s="474"/>
      <c r="J24" s="474"/>
      <c r="K24" s="474"/>
      <c r="L24" s="474"/>
      <c r="M24" s="474"/>
      <c r="N24" s="474"/>
      <c r="O24" s="474"/>
      <c r="P24" s="1"/>
    </row>
    <row r="25" spans="1:16" x14ac:dyDescent="0.45">
      <c r="A25" s="472" t="s">
        <v>144</v>
      </c>
      <c r="B25" s="473"/>
      <c r="C25" s="473"/>
      <c r="D25" s="473"/>
      <c r="E25" s="473"/>
      <c r="F25" s="473"/>
      <c r="G25" s="254" t="s">
        <v>220</v>
      </c>
      <c r="H25" s="254"/>
      <c r="I25" s="254"/>
      <c r="J25" s="254"/>
      <c r="K25" s="254"/>
      <c r="L25" s="254"/>
      <c r="M25" s="254"/>
      <c r="N25" s="254"/>
      <c r="O25" s="254"/>
      <c r="P25" s="31"/>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6" zoomScale="98" zoomScaleNormal="98" workbookViewId="0">
      <selection activeCell="S33" sqref="S33"/>
    </sheetView>
  </sheetViews>
  <sheetFormatPr defaultRowHeight="14.25" x14ac:dyDescent="0.45"/>
  <cols>
    <col min="17" max="17" width="14.06640625" customWidth="1"/>
  </cols>
  <sheetData>
    <row r="1" spans="1:19" ht="15.7" customHeight="1" x14ac:dyDescent="0.45">
      <c r="A1" s="124" t="s">
        <v>126</v>
      </c>
      <c r="B1" s="125"/>
      <c r="C1" s="125"/>
      <c r="D1" s="125"/>
      <c r="E1" s="125"/>
      <c r="F1" s="125"/>
      <c r="G1" s="125"/>
      <c r="H1" s="125"/>
      <c r="I1" s="125"/>
      <c r="J1" s="125"/>
      <c r="K1" s="125"/>
      <c r="L1" s="125"/>
      <c r="M1" s="125"/>
      <c r="N1" s="125"/>
      <c r="O1" s="125"/>
      <c r="P1" s="125"/>
    </row>
    <row r="2" spans="1:19" ht="15.7" customHeight="1" x14ac:dyDescent="0.45">
      <c r="A2" s="124"/>
      <c r="B2" s="125"/>
      <c r="C2" s="125"/>
      <c r="D2" s="125"/>
      <c r="E2" s="125"/>
      <c r="F2" s="125"/>
      <c r="G2" s="125"/>
      <c r="H2" s="125"/>
      <c r="I2" s="125"/>
      <c r="J2" s="125"/>
      <c r="K2" s="125"/>
      <c r="L2" s="125"/>
      <c r="M2" s="125"/>
      <c r="N2" s="125"/>
      <c r="O2" s="125"/>
      <c r="P2" s="125"/>
    </row>
    <row r="3" spans="1:19" ht="14.65" customHeight="1" thickBot="1" x14ac:dyDescent="0.5">
      <c r="A3" s="124"/>
      <c r="B3" s="125"/>
      <c r="C3" s="125"/>
      <c r="D3" s="125"/>
      <c r="E3" s="125"/>
      <c r="F3" s="125"/>
      <c r="G3" s="125"/>
      <c r="H3" s="125"/>
      <c r="I3" s="125"/>
      <c r="J3" s="125"/>
      <c r="K3" s="125"/>
      <c r="L3" s="125"/>
      <c r="M3" s="125"/>
      <c r="N3" s="125"/>
      <c r="O3" s="125"/>
      <c r="P3" s="125"/>
    </row>
    <row r="4" spans="1:19" ht="23.65" thickBot="1" x14ac:dyDescent="0.5">
      <c r="A4" s="341" t="s">
        <v>1</v>
      </c>
      <c r="B4" s="342"/>
      <c r="C4" s="342"/>
      <c r="D4" s="342"/>
      <c r="E4" s="342"/>
      <c r="F4" s="342"/>
      <c r="G4" s="342"/>
      <c r="H4" s="342"/>
      <c r="I4" s="342"/>
      <c r="J4" s="342"/>
      <c r="K4" s="342"/>
      <c r="L4" s="342"/>
      <c r="M4" s="342"/>
      <c r="N4" s="342"/>
      <c r="O4" s="342"/>
      <c r="P4" s="343"/>
    </row>
    <row r="5" spans="1:19" ht="23.65" thickBot="1" x14ac:dyDescent="0.5">
      <c r="A5" s="60" t="s">
        <v>2</v>
      </c>
      <c r="B5" s="61"/>
      <c r="C5" s="61"/>
      <c r="D5" s="61"/>
      <c r="E5" s="61"/>
      <c r="F5" s="61"/>
      <c r="G5" s="61"/>
      <c r="H5" s="61"/>
      <c r="I5" s="61"/>
      <c r="J5" s="61"/>
      <c r="K5" s="61"/>
      <c r="L5" s="61"/>
      <c r="M5" s="61"/>
      <c r="N5" s="61"/>
      <c r="O5" s="61"/>
      <c r="P5" s="62"/>
    </row>
    <row r="6" spans="1:19" ht="15" thickTop="1" thickBot="1" x14ac:dyDescent="0.5">
      <c r="A6" s="519" t="s">
        <v>127</v>
      </c>
      <c r="B6" s="520"/>
      <c r="C6" s="520"/>
      <c r="D6" s="520"/>
      <c r="E6" s="520"/>
      <c r="F6" s="520"/>
      <c r="G6" s="520"/>
      <c r="H6" s="520"/>
      <c r="I6" s="520"/>
      <c r="J6" s="520"/>
      <c r="K6" s="520"/>
      <c r="L6" s="520"/>
      <c r="M6" s="520"/>
      <c r="N6" s="520"/>
      <c r="O6" s="520"/>
      <c r="P6" s="520"/>
      <c r="Q6" s="246" t="s">
        <v>11</v>
      </c>
      <c r="R6" s="248"/>
    </row>
    <row r="7" spans="1:19" ht="15" thickTop="1" thickBot="1" x14ac:dyDescent="0.5">
      <c r="A7" s="519"/>
      <c r="B7" s="520"/>
      <c r="C7" s="520"/>
      <c r="D7" s="520"/>
      <c r="E7" s="520"/>
      <c r="F7" s="520"/>
      <c r="G7" s="520"/>
      <c r="H7" s="520"/>
      <c r="I7" s="520"/>
      <c r="J7" s="520"/>
      <c r="K7" s="520"/>
      <c r="L7" s="520"/>
      <c r="M7" s="520"/>
      <c r="N7" s="520"/>
      <c r="O7" s="520"/>
      <c r="P7" s="520"/>
      <c r="Q7" s="249"/>
      <c r="R7" s="251"/>
    </row>
    <row r="8" spans="1:19" ht="15" thickTop="1" thickBot="1" x14ac:dyDescent="0.5">
      <c r="A8" s="121" t="s">
        <v>206</v>
      </c>
      <c r="B8" s="122"/>
      <c r="C8" s="122"/>
      <c r="D8" s="122"/>
      <c r="E8" s="122"/>
      <c r="F8" s="122"/>
      <c r="G8" s="122"/>
      <c r="H8" s="122"/>
      <c r="I8" s="122"/>
      <c r="J8" s="122"/>
      <c r="K8" s="122"/>
      <c r="L8" s="122"/>
      <c r="M8" s="122"/>
      <c r="N8" s="122"/>
      <c r="O8" s="122"/>
      <c r="P8" s="122"/>
      <c r="Q8" s="257">
        <v>2</v>
      </c>
      <c r="R8" s="533" t="s">
        <v>124</v>
      </c>
    </row>
    <row r="9" spans="1:19" ht="15" thickTop="1" thickBot="1" x14ac:dyDescent="0.5">
      <c r="A9" s="121"/>
      <c r="B9" s="122"/>
      <c r="C9" s="122"/>
      <c r="D9" s="122"/>
      <c r="E9" s="122"/>
      <c r="F9" s="122"/>
      <c r="G9" s="122"/>
      <c r="H9" s="122"/>
      <c r="I9" s="122"/>
      <c r="J9" s="122"/>
      <c r="K9" s="122"/>
      <c r="L9" s="122"/>
      <c r="M9" s="122"/>
      <c r="N9" s="122"/>
      <c r="O9" s="122"/>
      <c r="P9" s="122"/>
      <c r="Q9" s="259"/>
      <c r="R9" s="534"/>
    </row>
    <row r="10" spans="1:19" ht="15" thickTop="1" thickBot="1" x14ac:dyDescent="0.5">
      <c r="A10" s="121"/>
      <c r="B10" s="122"/>
      <c r="C10" s="122"/>
      <c r="D10" s="122"/>
      <c r="E10" s="122"/>
      <c r="F10" s="122"/>
      <c r="G10" s="122"/>
      <c r="H10" s="122"/>
      <c r="I10" s="122"/>
      <c r="J10" s="122"/>
      <c r="K10" s="122"/>
      <c r="L10" s="122"/>
      <c r="M10" s="122"/>
      <c r="N10" s="122"/>
      <c r="O10" s="122"/>
      <c r="P10" s="122"/>
      <c r="Q10" s="259"/>
      <c r="R10" s="534"/>
    </row>
    <row r="11" spans="1:19" ht="15" thickTop="1" thickBot="1" x14ac:dyDescent="0.5">
      <c r="A11" s="121"/>
      <c r="B11" s="122"/>
      <c r="C11" s="122"/>
      <c r="D11" s="122"/>
      <c r="E11" s="122"/>
      <c r="F11" s="122"/>
      <c r="G11" s="122"/>
      <c r="H11" s="122"/>
      <c r="I11" s="122"/>
      <c r="J11" s="122"/>
      <c r="K11" s="122"/>
      <c r="L11" s="122"/>
      <c r="M11" s="122"/>
      <c r="N11" s="122"/>
      <c r="O11" s="122"/>
      <c r="P11" s="122"/>
      <c r="Q11" s="259"/>
      <c r="R11" s="534"/>
    </row>
    <row r="12" spans="1:19" ht="15" thickTop="1" thickBot="1" x14ac:dyDescent="0.5">
      <c r="A12" s="121"/>
      <c r="B12" s="122"/>
      <c r="C12" s="122"/>
      <c r="D12" s="122"/>
      <c r="E12" s="122"/>
      <c r="F12" s="122"/>
      <c r="G12" s="122"/>
      <c r="H12" s="122"/>
      <c r="I12" s="122"/>
      <c r="J12" s="122"/>
      <c r="K12" s="122"/>
      <c r="L12" s="122"/>
      <c r="M12" s="122"/>
      <c r="N12" s="122"/>
      <c r="O12" s="122"/>
      <c r="P12" s="122"/>
      <c r="Q12" s="259"/>
      <c r="R12" s="534"/>
      <c r="S12" s="43" t="s">
        <v>221</v>
      </c>
    </row>
    <row r="13" spans="1:19" ht="15" thickTop="1" thickBot="1" x14ac:dyDescent="0.5">
      <c r="A13" s="121"/>
      <c r="B13" s="122"/>
      <c r="C13" s="122"/>
      <c r="D13" s="122"/>
      <c r="E13" s="122"/>
      <c r="F13" s="122"/>
      <c r="G13" s="122"/>
      <c r="H13" s="122"/>
      <c r="I13" s="122"/>
      <c r="J13" s="122"/>
      <c r="K13" s="122"/>
      <c r="L13" s="122"/>
      <c r="M13" s="122"/>
      <c r="N13" s="122"/>
      <c r="O13" s="122"/>
      <c r="P13" s="122"/>
      <c r="Q13" s="259"/>
      <c r="R13" s="534"/>
    </row>
    <row r="14" spans="1:19" ht="15" thickTop="1" thickBot="1" x14ac:dyDescent="0.5">
      <c r="A14" s="121"/>
      <c r="B14" s="122"/>
      <c r="C14" s="122"/>
      <c r="D14" s="122"/>
      <c r="E14" s="122"/>
      <c r="F14" s="122"/>
      <c r="G14" s="122"/>
      <c r="H14" s="122"/>
      <c r="I14" s="122"/>
      <c r="J14" s="122"/>
      <c r="K14" s="122"/>
      <c r="L14" s="122"/>
      <c r="M14" s="122"/>
      <c r="N14" s="122"/>
      <c r="O14" s="122"/>
      <c r="P14" s="122"/>
      <c r="Q14" s="259"/>
      <c r="R14" s="534"/>
      <c r="S14" s="43" t="s">
        <v>222</v>
      </c>
    </row>
    <row r="15" spans="1:19" ht="15" thickTop="1" thickBot="1" x14ac:dyDescent="0.5">
      <c r="A15" s="121"/>
      <c r="B15" s="122"/>
      <c r="C15" s="122"/>
      <c r="D15" s="122"/>
      <c r="E15" s="122"/>
      <c r="F15" s="122"/>
      <c r="G15" s="122"/>
      <c r="H15" s="122"/>
      <c r="I15" s="122"/>
      <c r="J15" s="122"/>
      <c r="K15" s="122"/>
      <c r="L15" s="122"/>
      <c r="M15" s="122"/>
      <c r="N15" s="122"/>
      <c r="O15" s="122"/>
      <c r="P15" s="122"/>
      <c r="Q15" s="259"/>
      <c r="R15" s="534"/>
    </row>
    <row r="16" spans="1:19" ht="15" thickTop="1" thickBot="1" x14ac:dyDescent="0.5">
      <c r="A16" s="121"/>
      <c r="B16" s="122"/>
      <c r="C16" s="122"/>
      <c r="D16" s="122"/>
      <c r="E16" s="122"/>
      <c r="F16" s="122"/>
      <c r="G16" s="122"/>
      <c r="H16" s="122"/>
      <c r="I16" s="122"/>
      <c r="J16" s="122"/>
      <c r="K16" s="122"/>
      <c r="L16" s="122"/>
      <c r="M16" s="122"/>
      <c r="N16" s="122"/>
      <c r="O16" s="122"/>
      <c r="P16" s="122"/>
      <c r="Q16" s="259"/>
      <c r="R16" s="534"/>
    </row>
    <row r="17" spans="1:19" ht="15" thickTop="1" thickBot="1" x14ac:dyDescent="0.5">
      <c r="A17" s="121"/>
      <c r="B17" s="122"/>
      <c r="C17" s="122"/>
      <c r="D17" s="122"/>
      <c r="E17" s="122"/>
      <c r="F17" s="122"/>
      <c r="G17" s="122"/>
      <c r="H17" s="122"/>
      <c r="I17" s="122"/>
      <c r="J17" s="122"/>
      <c r="K17" s="122"/>
      <c r="L17" s="122"/>
      <c r="M17" s="122"/>
      <c r="N17" s="122"/>
      <c r="O17" s="122"/>
      <c r="P17" s="122"/>
      <c r="Q17" s="282"/>
      <c r="R17" s="535"/>
    </row>
    <row r="18" spans="1:19" ht="18" customHeight="1" thickTop="1" thickBot="1" x14ac:dyDescent="0.5">
      <c r="A18" s="510" t="s">
        <v>128</v>
      </c>
      <c r="B18" s="511"/>
      <c r="C18" s="511"/>
      <c r="D18" s="511"/>
      <c r="E18" s="511"/>
      <c r="F18" s="511"/>
      <c r="G18" s="511"/>
      <c r="H18" s="511"/>
      <c r="I18" s="511"/>
      <c r="J18" s="511"/>
      <c r="K18" s="511"/>
      <c r="L18" s="511"/>
      <c r="M18" s="511"/>
      <c r="N18" s="511"/>
      <c r="O18" s="511"/>
      <c r="P18" s="511"/>
      <c r="Q18" s="529"/>
      <c r="R18" s="530"/>
    </row>
    <row r="19" spans="1:19" ht="18.75" customHeight="1" thickTop="1" thickBot="1" x14ac:dyDescent="0.5">
      <c r="A19" s="510"/>
      <c r="B19" s="511"/>
      <c r="C19" s="511"/>
      <c r="D19" s="511"/>
      <c r="E19" s="511"/>
      <c r="F19" s="511"/>
      <c r="G19" s="511"/>
      <c r="H19" s="511"/>
      <c r="I19" s="511"/>
      <c r="J19" s="511"/>
      <c r="K19" s="511"/>
      <c r="L19" s="511"/>
      <c r="M19" s="511"/>
      <c r="N19" s="511"/>
      <c r="O19" s="511"/>
      <c r="P19" s="511"/>
      <c r="Q19" s="531"/>
      <c r="R19" s="532"/>
    </row>
    <row r="20" spans="1:19" ht="14.65" thickTop="1" x14ac:dyDescent="0.45">
      <c r="A20" s="512" t="s">
        <v>207</v>
      </c>
      <c r="B20" s="513"/>
      <c r="C20" s="513"/>
      <c r="D20" s="513"/>
      <c r="E20" s="513"/>
      <c r="F20" s="513"/>
      <c r="G20" s="513"/>
      <c r="H20" s="513"/>
      <c r="I20" s="513"/>
      <c r="J20" s="513"/>
      <c r="K20" s="513"/>
      <c r="L20" s="513"/>
      <c r="M20" s="513"/>
      <c r="N20" s="513"/>
      <c r="O20" s="513"/>
      <c r="P20" s="514"/>
      <c r="Q20" s="257">
        <v>1</v>
      </c>
      <c r="R20" s="533" t="s">
        <v>73</v>
      </c>
    </row>
    <row r="21" spans="1:19" x14ac:dyDescent="0.45">
      <c r="A21" s="515"/>
      <c r="B21" s="104"/>
      <c r="C21" s="104"/>
      <c r="D21" s="104"/>
      <c r="E21" s="104"/>
      <c r="F21" s="104"/>
      <c r="G21" s="104"/>
      <c r="H21" s="104"/>
      <c r="I21" s="104"/>
      <c r="J21" s="104"/>
      <c r="K21" s="104"/>
      <c r="L21" s="104"/>
      <c r="M21" s="104"/>
      <c r="N21" s="104"/>
      <c r="O21" s="104"/>
      <c r="P21" s="105"/>
      <c r="Q21" s="259"/>
      <c r="R21" s="534"/>
    </row>
    <row r="22" spans="1:19" x14ac:dyDescent="0.45">
      <c r="A22" s="515"/>
      <c r="B22" s="104"/>
      <c r="C22" s="104"/>
      <c r="D22" s="104"/>
      <c r="E22" s="104"/>
      <c r="F22" s="104"/>
      <c r="G22" s="104"/>
      <c r="H22" s="104"/>
      <c r="I22" s="104"/>
      <c r="J22" s="104"/>
      <c r="K22" s="104"/>
      <c r="L22" s="104"/>
      <c r="M22" s="104"/>
      <c r="N22" s="104"/>
      <c r="O22" s="104"/>
      <c r="P22" s="105"/>
      <c r="Q22" s="259"/>
      <c r="R22" s="534"/>
    </row>
    <row r="23" spans="1:19" x14ac:dyDescent="0.45">
      <c r="A23" s="515"/>
      <c r="B23" s="104"/>
      <c r="C23" s="104"/>
      <c r="D23" s="104"/>
      <c r="E23" s="104"/>
      <c r="F23" s="104"/>
      <c r="G23" s="104"/>
      <c r="H23" s="104"/>
      <c r="I23" s="104"/>
      <c r="J23" s="104"/>
      <c r="K23" s="104"/>
      <c r="L23" s="104"/>
      <c r="M23" s="104"/>
      <c r="N23" s="104"/>
      <c r="O23" s="104"/>
      <c r="P23" s="105"/>
      <c r="Q23" s="259"/>
      <c r="R23" s="534"/>
    </row>
    <row r="24" spans="1:19" x14ac:dyDescent="0.45">
      <c r="A24" s="515"/>
      <c r="B24" s="104"/>
      <c r="C24" s="104"/>
      <c r="D24" s="104"/>
      <c r="E24" s="104"/>
      <c r="F24" s="104"/>
      <c r="G24" s="104"/>
      <c r="H24" s="104"/>
      <c r="I24" s="104"/>
      <c r="J24" s="104"/>
      <c r="K24" s="104"/>
      <c r="L24" s="104"/>
      <c r="M24" s="104"/>
      <c r="N24" s="104"/>
      <c r="O24" s="104"/>
      <c r="P24" s="105"/>
      <c r="Q24" s="259"/>
      <c r="R24" s="534"/>
    </row>
    <row r="25" spans="1:19" x14ac:dyDescent="0.45">
      <c r="A25" s="515"/>
      <c r="B25" s="104"/>
      <c r="C25" s="104"/>
      <c r="D25" s="104"/>
      <c r="E25" s="104"/>
      <c r="F25" s="104"/>
      <c r="G25" s="104"/>
      <c r="H25" s="104"/>
      <c r="I25" s="104"/>
      <c r="J25" s="104"/>
      <c r="K25" s="104"/>
      <c r="L25" s="104"/>
      <c r="M25" s="104"/>
      <c r="N25" s="104"/>
      <c r="O25" s="104"/>
      <c r="P25" s="105"/>
      <c r="Q25" s="259"/>
      <c r="R25" s="534"/>
    </row>
    <row r="26" spans="1:19" ht="14.65" thickBot="1" x14ac:dyDescent="0.5">
      <c r="A26" s="516"/>
      <c r="B26" s="517"/>
      <c r="C26" s="517"/>
      <c r="D26" s="517"/>
      <c r="E26" s="517"/>
      <c r="F26" s="517"/>
      <c r="G26" s="517"/>
      <c r="H26" s="517"/>
      <c r="I26" s="517"/>
      <c r="J26" s="517"/>
      <c r="K26" s="517"/>
      <c r="L26" s="517"/>
      <c r="M26" s="517"/>
      <c r="N26" s="517"/>
      <c r="O26" s="517"/>
      <c r="P26" s="518"/>
      <c r="Q26" s="282"/>
      <c r="R26" s="535"/>
    </row>
    <row r="27" spans="1:19" ht="15" thickTop="1" thickBot="1" x14ac:dyDescent="0.5">
      <c r="A27" s="519" t="s">
        <v>125</v>
      </c>
      <c r="B27" s="520"/>
      <c r="C27" s="520"/>
      <c r="D27" s="520"/>
      <c r="E27" s="520"/>
      <c r="F27" s="520"/>
      <c r="G27" s="520"/>
      <c r="H27" s="520"/>
      <c r="I27" s="520"/>
      <c r="J27" s="520"/>
      <c r="K27" s="520"/>
      <c r="L27" s="520"/>
      <c r="M27" s="520"/>
      <c r="N27" s="520"/>
      <c r="O27" s="520"/>
      <c r="P27" s="520"/>
      <c r="Q27" s="529"/>
      <c r="R27" s="530"/>
    </row>
    <row r="28" spans="1:19" ht="15" thickTop="1" thickBot="1" x14ac:dyDescent="0.5">
      <c r="A28" s="521"/>
      <c r="B28" s="522"/>
      <c r="C28" s="522"/>
      <c r="D28" s="522"/>
      <c r="E28" s="522"/>
      <c r="F28" s="522"/>
      <c r="G28" s="522"/>
      <c r="H28" s="522"/>
      <c r="I28" s="522"/>
      <c r="J28" s="522"/>
      <c r="K28" s="522"/>
      <c r="L28" s="522"/>
      <c r="M28" s="522"/>
      <c r="N28" s="522"/>
      <c r="O28" s="522"/>
      <c r="P28" s="522"/>
      <c r="Q28" s="531"/>
      <c r="R28" s="532"/>
    </row>
    <row r="29" spans="1:19" ht="14.65" thickBot="1" x14ac:dyDescent="0.5">
      <c r="A29" s="524" t="s">
        <v>208</v>
      </c>
      <c r="B29" s="525"/>
      <c r="C29" s="525"/>
      <c r="D29" s="525"/>
      <c r="E29" s="525"/>
      <c r="F29" s="525"/>
      <c r="G29" s="525"/>
      <c r="H29" s="525"/>
      <c r="I29" s="525"/>
      <c r="J29" s="525"/>
      <c r="K29" s="525"/>
      <c r="L29" s="525"/>
      <c r="M29" s="525"/>
      <c r="N29" s="525"/>
      <c r="O29" s="525"/>
      <c r="P29" s="525"/>
      <c r="Q29" s="257">
        <v>0.5</v>
      </c>
      <c r="R29" s="533" t="s">
        <v>99</v>
      </c>
    </row>
    <row r="30" spans="1:19" ht="15" thickTop="1" thickBot="1" x14ac:dyDescent="0.5">
      <c r="A30" s="526"/>
      <c r="B30" s="122"/>
      <c r="C30" s="122"/>
      <c r="D30" s="122"/>
      <c r="E30" s="122"/>
      <c r="F30" s="122"/>
      <c r="G30" s="122"/>
      <c r="H30" s="122"/>
      <c r="I30" s="122"/>
      <c r="J30" s="122"/>
      <c r="K30" s="122"/>
      <c r="L30" s="122"/>
      <c r="M30" s="122"/>
      <c r="N30" s="122"/>
      <c r="O30" s="122"/>
      <c r="P30" s="122"/>
      <c r="Q30" s="259"/>
      <c r="R30" s="534"/>
    </row>
    <row r="31" spans="1:19" ht="15" thickTop="1" thickBot="1" x14ac:dyDescent="0.5">
      <c r="A31" s="526"/>
      <c r="B31" s="122"/>
      <c r="C31" s="122"/>
      <c r="D31" s="122"/>
      <c r="E31" s="122"/>
      <c r="F31" s="122"/>
      <c r="G31" s="122"/>
      <c r="H31" s="122"/>
      <c r="I31" s="122"/>
      <c r="J31" s="122"/>
      <c r="K31" s="122"/>
      <c r="L31" s="122"/>
      <c r="M31" s="122"/>
      <c r="N31" s="122"/>
      <c r="O31" s="122"/>
      <c r="P31" s="122"/>
      <c r="Q31" s="259"/>
      <c r="R31" s="534"/>
    </row>
    <row r="32" spans="1:19" ht="15" thickTop="1" thickBot="1" x14ac:dyDescent="0.5">
      <c r="A32" s="526"/>
      <c r="B32" s="122"/>
      <c r="C32" s="122"/>
      <c r="D32" s="122"/>
      <c r="E32" s="122"/>
      <c r="F32" s="122"/>
      <c r="G32" s="122"/>
      <c r="H32" s="122"/>
      <c r="I32" s="122"/>
      <c r="J32" s="122"/>
      <c r="K32" s="122"/>
      <c r="L32" s="122"/>
      <c r="M32" s="122"/>
      <c r="N32" s="122"/>
      <c r="O32" s="122"/>
      <c r="P32" s="122"/>
      <c r="Q32" s="259"/>
      <c r="R32" s="534"/>
      <c r="S32" s="43" t="s">
        <v>223</v>
      </c>
    </row>
    <row r="33" spans="1:20" ht="18.75" thickTop="1" thickBot="1" x14ac:dyDescent="0.6">
      <c r="A33" s="526"/>
      <c r="B33" s="122"/>
      <c r="C33" s="122"/>
      <c r="D33" s="122"/>
      <c r="E33" s="122"/>
      <c r="F33" s="122"/>
      <c r="G33" s="122"/>
      <c r="H33" s="122"/>
      <c r="I33" s="122"/>
      <c r="J33" s="122"/>
      <c r="K33" s="122"/>
      <c r="L33" s="122"/>
      <c r="M33" s="122"/>
      <c r="N33" s="122"/>
      <c r="O33" s="122"/>
      <c r="P33" s="122"/>
      <c r="Q33" s="259"/>
      <c r="R33" s="534"/>
      <c r="T33" s="1"/>
    </row>
    <row r="34" spans="1:20" ht="15" thickTop="1" thickBot="1" x14ac:dyDescent="0.5">
      <c r="A34" s="526"/>
      <c r="B34" s="122"/>
      <c r="C34" s="122"/>
      <c r="D34" s="122"/>
      <c r="E34" s="122"/>
      <c r="F34" s="122"/>
      <c r="G34" s="122"/>
      <c r="H34" s="122"/>
      <c r="I34" s="122"/>
      <c r="J34" s="122"/>
      <c r="K34" s="122"/>
      <c r="L34" s="122"/>
      <c r="M34" s="122"/>
      <c r="N34" s="122"/>
      <c r="O34" s="122"/>
      <c r="P34" s="122"/>
      <c r="Q34" s="259"/>
      <c r="R34" s="534"/>
    </row>
    <row r="35" spans="1:20" ht="15" thickTop="1" thickBot="1" x14ac:dyDescent="0.5">
      <c r="A35" s="526"/>
      <c r="B35" s="122"/>
      <c r="C35" s="122"/>
      <c r="D35" s="122"/>
      <c r="E35" s="122"/>
      <c r="F35" s="122"/>
      <c r="G35" s="122"/>
      <c r="H35" s="122"/>
      <c r="I35" s="122"/>
      <c r="J35" s="122"/>
      <c r="K35" s="122"/>
      <c r="L35" s="122"/>
      <c r="M35" s="122"/>
      <c r="N35" s="122"/>
      <c r="O35" s="122"/>
      <c r="P35" s="122"/>
      <c r="Q35" s="259"/>
      <c r="R35" s="534"/>
    </row>
    <row r="36" spans="1:20" ht="15" thickTop="1" thickBot="1" x14ac:dyDescent="0.5">
      <c r="A36" s="526"/>
      <c r="B36" s="122"/>
      <c r="C36" s="122"/>
      <c r="D36" s="122"/>
      <c r="E36" s="122"/>
      <c r="F36" s="122"/>
      <c r="G36" s="122"/>
      <c r="H36" s="122"/>
      <c r="I36" s="122"/>
      <c r="J36" s="122"/>
      <c r="K36" s="122"/>
      <c r="L36" s="122"/>
      <c r="M36" s="122"/>
      <c r="N36" s="122"/>
      <c r="O36" s="122"/>
      <c r="P36" s="122"/>
      <c r="Q36" s="259"/>
      <c r="R36" s="534"/>
    </row>
    <row r="37" spans="1:20" ht="15" thickTop="1" thickBot="1" x14ac:dyDescent="0.5">
      <c r="A37" s="527"/>
      <c r="B37" s="528"/>
      <c r="C37" s="528"/>
      <c r="D37" s="528"/>
      <c r="E37" s="528"/>
      <c r="F37" s="528"/>
      <c r="G37" s="528"/>
      <c r="H37" s="528"/>
      <c r="I37" s="528"/>
      <c r="J37" s="528"/>
      <c r="K37" s="528"/>
      <c r="L37" s="528"/>
      <c r="M37" s="528"/>
      <c r="N37" s="528"/>
      <c r="O37" s="528"/>
      <c r="P37" s="528"/>
      <c r="Q37" s="282"/>
      <c r="R37" s="535"/>
    </row>
    <row r="38" spans="1:20" ht="18.399999999999999" thickBot="1" x14ac:dyDescent="0.6">
      <c r="A38" s="523"/>
      <c r="B38" s="523"/>
      <c r="C38" s="523"/>
      <c r="D38" s="523"/>
      <c r="E38" s="523"/>
      <c r="F38" s="1"/>
      <c r="G38" s="1"/>
      <c r="H38" s="1"/>
      <c r="I38" s="1"/>
      <c r="J38" s="1"/>
      <c r="K38" s="1"/>
      <c r="L38" s="1"/>
      <c r="M38" s="1"/>
      <c r="N38" s="129" t="s">
        <v>19</v>
      </c>
      <c r="O38" s="130"/>
      <c r="P38" s="130"/>
      <c r="Q38" s="35">
        <f>SUM(Q29+Q20+Q8)</f>
        <v>3.5</v>
      </c>
      <c r="R38" s="34" t="s">
        <v>64</v>
      </c>
    </row>
    <row r="39" spans="1:20" x14ac:dyDescent="0.45">
      <c r="A39" s="509"/>
      <c r="B39" s="509"/>
      <c r="C39" s="509"/>
      <c r="E39" s="31"/>
    </row>
    <row r="40" spans="1:20" x14ac:dyDescent="0.45">
      <c r="A40" s="509"/>
      <c r="B40" s="509"/>
      <c r="C40" s="509"/>
      <c r="E40" s="31"/>
      <c r="J40" s="2"/>
      <c r="K40" s="2"/>
      <c r="L40" s="2"/>
      <c r="M40" s="2"/>
      <c r="N40" s="2"/>
      <c r="O40" s="2"/>
      <c r="P40" s="2"/>
    </row>
    <row r="41" spans="1:20" x14ac:dyDescent="0.45">
      <c r="A41" s="509"/>
      <c r="B41" s="509"/>
      <c r="C41" s="509"/>
      <c r="E41" s="31"/>
    </row>
    <row r="42" spans="1:20" x14ac:dyDescent="0.45">
      <c r="A42" s="509"/>
      <c r="B42" s="509"/>
      <c r="C42" s="509"/>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8" sqref="K8"/>
    </sheetView>
  </sheetViews>
  <sheetFormatPr defaultRowHeight="14.25" x14ac:dyDescent="0.45"/>
  <cols>
    <col min="6" max="6" width="9.53125" customWidth="1"/>
  </cols>
  <sheetData>
    <row r="2" spans="2:6" ht="14.65" thickBot="1" x14ac:dyDescent="0.5">
      <c r="B2" s="536" t="s">
        <v>111</v>
      </c>
      <c r="C2" s="536"/>
      <c r="D2" s="536"/>
      <c r="E2" s="36" t="s">
        <v>112</v>
      </c>
      <c r="F2" s="36" t="s">
        <v>113</v>
      </c>
    </row>
    <row r="3" spans="2:6" x14ac:dyDescent="0.45">
      <c r="B3" s="549" t="s">
        <v>114</v>
      </c>
      <c r="C3" s="550"/>
      <c r="D3" s="551"/>
      <c r="E3" s="29">
        <f>'H&amp;S Overview'!G49</f>
        <v>6</v>
      </c>
      <c r="F3" s="5">
        <v>10</v>
      </c>
    </row>
    <row r="4" spans="2:6" x14ac:dyDescent="0.45">
      <c r="B4" s="141" t="s">
        <v>115</v>
      </c>
      <c r="C4" s="142"/>
      <c r="D4" s="552"/>
      <c r="E4" s="29">
        <f>'Machine Shop'!N44</f>
        <v>19</v>
      </c>
      <c r="F4" s="5">
        <v>20</v>
      </c>
    </row>
    <row r="5" spans="2:6" x14ac:dyDescent="0.45">
      <c r="B5" s="141" t="s">
        <v>116</v>
      </c>
      <c r="C5" s="142"/>
      <c r="D5" s="552"/>
      <c r="E5" s="29">
        <f>'Engine Strip'!P38</f>
        <v>24</v>
      </c>
      <c r="F5" s="5">
        <v>25</v>
      </c>
    </row>
    <row r="6" spans="2:6" x14ac:dyDescent="0.45">
      <c r="B6" s="141" t="s">
        <v>117</v>
      </c>
      <c r="C6" s="142"/>
      <c r="D6" s="552"/>
      <c r="E6" s="29">
        <f>Suspension!O23</f>
        <v>5.5</v>
      </c>
      <c r="F6" s="5">
        <v>17</v>
      </c>
    </row>
    <row r="7" spans="2:6" x14ac:dyDescent="0.45">
      <c r="B7" s="141" t="s">
        <v>118</v>
      </c>
      <c r="C7" s="142"/>
      <c r="D7" s="552"/>
      <c r="E7" s="29">
        <f>'Ad Manufacturing'!P22</f>
        <v>9.5</v>
      </c>
      <c r="F7" s="5">
        <v>12</v>
      </c>
    </row>
    <row r="8" spans="2:6" x14ac:dyDescent="0.45">
      <c r="B8" s="141" t="s">
        <v>119</v>
      </c>
      <c r="C8" s="142"/>
      <c r="D8" s="552"/>
      <c r="E8" s="29">
        <f>Composites!P24</f>
        <v>9</v>
      </c>
      <c r="F8" s="5">
        <v>10</v>
      </c>
    </row>
    <row r="9" spans="2:6" x14ac:dyDescent="0.45">
      <c r="B9" s="553" t="s">
        <v>143</v>
      </c>
      <c r="C9" s="554"/>
      <c r="D9" s="555"/>
      <c r="E9" s="40" t="s">
        <v>220</v>
      </c>
      <c r="F9" s="10" t="s">
        <v>144</v>
      </c>
    </row>
    <row r="10" spans="2:6" ht="14.65" thickBot="1" x14ac:dyDescent="0.5">
      <c r="B10" s="543" t="s">
        <v>142</v>
      </c>
      <c r="C10" s="544"/>
      <c r="D10" s="545"/>
      <c r="E10" s="40" cm="1">
        <f t="array" ref="E10">CPD!Q38:Q38</f>
        <v>3.5</v>
      </c>
      <c r="F10" s="10">
        <v>6</v>
      </c>
    </row>
    <row r="11" spans="2:6" ht="14.65" thickBot="1" x14ac:dyDescent="0.5">
      <c r="B11" s="546" t="s">
        <v>120</v>
      </c>
      <c r="C11" s="547"/>
      <c r="D11" s="548"/>
      <c r="E11" s="41">
        <f>SUM(E3:E10)</f>
        <v>76.5</v>
      </c>
      <c r="F11" s="38">
        <f>F3+F4+F5+F6+F7+F8+F10</f>
        <v>100</v>
      </c>
    </row>
    <row r="12" spans="2:6" ht="14.65" thickBot="1" x14ac:dyDescent="0.5">
      <c r="B12" s="537" t="s">
        <v>121</v>
      </c>
      <c r="C12" s="538"/>
      <c r="D12" s="539"/>
      <c r="E12" s="42">
        <v>83.3</v>
      </c>
      <c r="F12" s="37">
        <v>100</v>
      </c>
    </row>
    <row r="13" spans="2:6" ht="14.65" thickBot="1" x14ac:dyDescent="0.5"/>
    <row r="14" spans="2:6" ht="14.65" thickBot="1" x14ac:dyDescent="0.5">
      <c r="B14" s="540" t="s">
        <v>122</v>
      </c>
      <c r="C14" s="541"/>
      <c r="D14" s="542"/>
      <c r="E14" s="556">
        <f>(E11*0.75)+(E12*0.25)</f>
        <v>78.2</v>
      </c>
      <c r="F14" s="39"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