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Conno\Documents\"/>
    </mc:Choice>
  </mc:AlternateContent>
  <xr:revisionPtr revIDLastSave="0" documentId="8_{4CC96EFF-4E02-4C7A-B5AC-3973F1A0FD1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H6" i="1"/>
  <c r="J6" i="1"/>
  <c r="G6" i="1"/>
  <c r="E6" i="1" s="1"/>
  <c r="F6" i="1" s="1"/>
  <c r="G7" i="1"/>
  <c r="H7" i="1" s="1"/>
  <c r="I7" i="1" s="1"/>
  <c r="G8" i="1"/>
  <c r="H8" i="1" s="1"/>
  <c r="I8" i="1" s="1"/>
  <c r="G9" i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G15" i="1"/>
  <c r="H15" i="1" s="1"/>
  <c r="I15" i="1" s="1"/>
  <c r="G16" i="1"/>
  <c r="H16" i="1" s="1"/>
  <c r="I16" i="1" s="1"/>
  <c r="G17" i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G23" i="1"/>
  <c r="H23" i="1" s="1"/>
  <c r="I23" i="1" s="1"/>
  <c r="G24" i="1"/>
  <c r="H24" i="1" s="1"/>
  <c r="I24" i="1" s="1"/>
  <c r="G25" i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G31" i="1"/>
  <c r="H31" i="1" s="1"/>
  <c r="I31" i="1" s="1"/>
  <c r="G32" i="1"/>
  <c r="H32" i="1" s="1"/>
  <c r="I32" i="1" s="1"/>
  <c r="G33" i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G39" i="1"/>
  <c r="H39" i="1" s="1"/>
  <c r="I39" i="1" s="1"/>
  <c r="G40" i="1"/>
  <c r="H40" i="1" s="1"/>
  <c r="I40" i="1" s="1"/>
  <c r="G41" i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G47" i="1"/>
  <c r="H47" i="1" s="1"/>
  <c r="I47" i="1" s="1"/>
  <c r="G48" i="1"/>
  <c r="H48" i="1" s="1"/>
  <c r="I48" i="1" s="1"/>
  <c r="G49" i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G55" i="1"/>
  <c r="H55" i="1" s="1"/>
  <c r="I55" i="1" s="1"/>
  <c r="G56" i="1"/>
  <c r="H56" i="1" s="1"/>
  <c r="I56" i="1" s="1"/>
  <c r="G57" i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G63" i="1"/>
  <c r="H63" i="1" s="1"/>
  <c r="I63" i="1" s="1"/>
  <c r="G64" i="1"/>
  <c r="H64" i="1" s="1"/>
  <c r="I64" i="1" s="1"/>
  <c r="G65" i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G71" i="1"/>
  <c r="H71" i="1" s="1"/>
  <c r="I71" i="1" s="1"/>
  <c r="G72" i="1"/>
  <c r="H72" i="1" s="1"/>
  <c r="I72" i="1" s="1"/>
  <c r="G73" i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G79" i="1"/>
  <c r="H79" i="1" s="1"/>
  <c r="I79" i="1" s="1"/>
  <c r="G80" i="1"/>
  <c r="H80" i="1" s="1"/>
  <c r="I80" i="1" s="1"/>
  <c r="G81" i="1"/>
  <c r="G82" i="1"/>
  <c r="H82" i="1" s="1"/>
  <c r="I82" i="1" s="1"/>
  <c r="G83" i="1"/>
  <c r="G84" i="1"/>
  <c r="H84" i="1" s="1"/>
  <c r="I84" i="1" s="1"/>
  <c r="G85" i="1"/>
  <c r="H85" i="1" s="1"/>
  <c r="I85" i="1" s="1"/>
  <c r="G86" i="1"/>
  <c r="G87" i="1"/>
  <c r="H87" i="1" s="1"/>
  <c r="I87" i="1" s="1"/>
  <c r="G88" i="1"/>
  <c r="H88" i="1" s="1"/>
  <c r="I88" i="1" s="1"/>
  <c r="G89" i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G95" i="1"/>
  <c r="H95" i="1" s="1"/>
  <c r="I95" i="1" s="1"/>
  <c r="G96" i="1"/>
  <c r="H96" i="1" s="1"/>
  <c r="I9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E96" i="1" l="1"/>
  <c r="I6" i="1"/>
  <c r="E33" i="1"/>
  <c r="E25" i="1"/>
  <c r="E17" i="1"/>
  <c r="E9" i="1"/>
  <c r="E64" i="1"/>
  <c r="E89" i="1"/>
  <c r="E81" i="1"/>
  <c r="E73" i="1"/>
  <c r="E65" i="1"/>
  <c r="E57" i="1"/>
  <c r="E49" i="1"/>
  <c r="E41" i="1"/>
  <c r="E43" i="1"/>
  <c r="E42" i="1"/>
  <c r="E24" i="1"/>
  <c r="E23" i="1"/>
  <c r="E80" i="1"/>
  <c r="E79" i="1"/>
  <c r="E58" i="1"/>
  <c r="E40" i="1"/>
  <c r="E18" i="1"/>
  <c r="E74" i="1"/>
  <c r="E56" i="1"/>
  <c r="E39" i="1"/>
  <c r="E16" i="1"/>
  <c r="H57" i="1"/>
  <c r="I57" i="1" s="1"/>
  <c r="E95" i="1"/>
  <c r="E72" i="1"/>
  <c r="E55" i="1"/>
  <c r="E34" i="1"/>
  <c r="E15" i="1"/>
  <c r="H33" i="1"/>
  <c r="I33" i="1" s="1"/>
  <c r="K6" i="1"/>
  <c r="E82" i="1"/>
  <c r="E90" i="1"/>
  <c r="E71" i="1"/>
  <c r="E50" i="1"/>
  <c r="E32" i="1"/>
  <c r="E10" i="1"/>
  <c r="E63" i="1"/>
  <c r="E83" i="1"/>
  <c r="E19" i="1"/>
  <c r="E88" i="1"/>
  <c r="E67" i="1"/>
  <c r="E48" i="1"/>
  <c r="E31" i="1"/>
  <c r="E8" i="1"/>
  <c r="H83" i="1"/>
  <c r="I83" i="1" s="1"/>
  <c r="E87" i="1"/>
  <c r="E66" i="1"/>
  <c r="E47" i="1"/>
  <c r="E26" i="1"/>
  <c r="E7" i="1"/>
  <c r="E91" i="1"/>
  <c r="E53" i="1"/>
  <c r="E27" i="1"/>
  <c r="H81" i="1"/>
  <c r="I81" i="1" s="1"/>
  <c r="H17" i="1"/>
  <c r="I17" i="1" s="1"/>
  <c r="E29" i="1"/>
  <c r="E77" i="1"/>
  <c r="E51" i="1"/>
  <c r="E13" i="1"/>
  <c r="H41" i="1"/>
  <c r="I41" i="1" s="1"/>
  <c r="E93" i="1"/>
  <c r="E11" i="1"/>
  <c r="H25" i="1"/>
  <c r="I25" i="1" s="1"/>
  <c r="E69" i="1"/>
  <c r="E75" i="1"/>
  <c r="E37" i="1"/>
  <c r="E35" i="1"/>
  <c r="H89" i="1"/>
  <c r="I89" i="1" s="1"/>
  <c r="E85" i="1"/>
  <c r="E59" i="1"/>
  <c r="E21" i="1"/>
  <c r="H49" i="1"/>
  <c r="I49" i="1" s="1"/>
  <c r="H65" i="1"/>
  <c r="I65" i="1" s="1"/>
  <c r="E61" i="1"/>
  <c r="E94" i="1"/>
  <c r="H94" i="1"/>
  <c r="I94" i="1" s="1"/>
  <c r="E86" i="1"/>
  <c r="H86" i="1"/>
  <c r="I86" i="1" s="1"/>
  <c r="E78" i="1"/>
  <c r="H78" i="1"/>
  <c r="I78" i="1" s="1"/>
  <c r="E70" i="1"/>
  <c r="H70" i="1"/>
  <c r="I70" i="1" s="1"/>
  <c r="E62" i="1"/>
  <c r="H62" i="1"/>
  <c r="I62" i="1" s="1"/>
  <c r="E54" i="1"/>
  <c r="H54" i="1"/>
  <c r="I54" i="1" s="1"/>
  <c r="E46" i="1"/>
  <c r="H46" i="1"/>
  <c r="I46" i="1" s="1"/>
  <c r="E38" i="1"/>
  <c r="H38" i="1"/>
  <c r="I38" i="1" s="1"/>
  <c r="E30" i="1"/>
  <c r="H30" i="1"/>
  <c r="I30" i="1" s="1"/>
  <c r="E22" i="1"/>
  <c r="H22" i="1"/>
  <c r="I22" i="1" s="1"/>
  <c r="E14" i="1"/>
  <c r="H14" i="1"/>
  <c r="I14" i="1" s="1"/>
  <c r="E45" i="1"/>
  <c r="H73" i="1"/>
  <c r="I73" i="1" s="1"/>
  <c r="H9" i="1"/>
  <c r="I9" i="1" s="1"/>
  <c r="E92" i="1"/>
  <c r="E84" i="1"/>
  <c r="E76" i="1"/>
  <c r="E68" i="1"/>
  <c r="E60" i="1"/>
  <c r="E52" i="1"/>
  <c r="E44" i="1"/>
  <c r="E36" i="1"/>
  <c r="E28" i="1"/>
  <c r="E20" i="1"/>
  <c r="E12" i="1"/>
  <c r="J64" i="1" l="1"/>
  <c r="K64" i="1" s="1"/>
  <c r="F64" i="1"/>
  <c r="J36" i="1"/>
  <c r="K36" i="1" s="1"/>
  <c r="F36" i="1"/>
  <c r="J30" i="1"/>
  <c r="K30" i="1" s="1"/>
  <c r="F30" i="1"/>
  <c r="J62" i="1"/>
  <c r="K62" i="1" s="1"/>
  <c r="F62" i="1"/>
  <c r="J94" i="1"/>
  <c r="K94" i="1" s="1"/>
  <c r="F94" i="1"/>
  <c r="J35" i="1"/>
  <c r="K35" i="1" s="1"/>
  <c r="L35" i="1" s="1"/>
  <c r="F35" i="1"/>
  <c r="J13" i="1"/>
  <c r="K13" i="1" s="1"/>
  <c r="F13" i="1"/>
  <c r="J91" i="1"/>
  <c r="K91" i="1" s="1"/>
  <c r="F91" i="1"/>
  <c r="J31" i="1"/>
  <c r="K31" i="1" s="1"/>
  <c r="F31" i="1"/>
  <c r="J32" i="1"/>
  <c r="K32" i="1" s="1"/>
  <c r="L32" i="1" s="1"/>
  <c r="F32" i="1"/>
  <c r="J34" i="1"/>
  <c r="K34" i="1" s="1"/>
  <c r="F34" i="1"/>
  <c r="J74" i="1"/>
  <c r="K74" i="1" s="1"/>
  <c r="F74" i="1"/>
  <c r="J42" i="1"/>
  <c r="K42" i="1" s="1"/>
  <c r="F42" i="1"/>
  <c r="J89" i="1"/>
  <c r="K89" i="1" s="1"/>
  <c r="L89" i="1" s="1"/>
  <c r="F89" i="1"/>
  <c r="J44" i="1"/>
  <c r="K44" i="1" s="1"/>
  <c r="F44" i="1"/>
  <c r="J61" i="1"/>
  <c r="K61" i="1" s="1"/>
  <c r="F61" i="1"/>
  <c r="J37" i="1"/>
  <c r="K37" i="1" s="1"/>
  <c r="F37" i="1"/>
  <c r="J51" i="1"/>
  <c r="K51" i="1" s="1"/>
  <c r="L51" i="1" s="1"/>
  <c r="F51" i="1"/>
  <c r="J7" i="1"/>
  <c r="K7" i="1" s="1"/>
  <c r="F7" i="1"/>
  <c r="J48" i="1"/>
  <c r="K48" i="1" s="1"/>
  <c r="F48" i="1"/>
  <c r="J50" i="1"/>
  <c r="K50" i="1" s="1"/>
  <c r="F50" i="1"/>
  <c r="J55" i="1"/>
  <c r="K55" i="1" s="1"/>
  <c r="L55" i="1" s="1"/>
  <c r="F55" i="1"/>
  <c r="J18" i="1"/>
  <c r="K18" i="1" s="1"/>
  <c r="F18" i="1"/>
  <c r="J43" i="1"/>
  <c r="K43" i="1" s="1"/>
  <c r="F43" i="1"/>
  <c r="J52" i="1"/>
  <c r="K52" i="1" s="1"/>
  <c r="F52" i="1"/>
  <c r="J45" i="1"/>
  <c r="K45" i="1" s="1"/>
  <c r="L45" i="1" s="1"/>
  <c r="F45" i="1"/>
  <c r="J38" i="1"/>
  <c r="K38" i="1" s="1"/>
  <c r="F38" i="1"/>
  <c r="J70" i="1"/>
  <c r="K70" i="1" s="1"/>
  <c r="F70" i="1"/>
  <c r="J75" i="1"/>
  <c r="K75" i="1" s="1"/>
  <c r="F75" i="1"/>
  <c r="J77" i="1"/>
  <c r="K77" i="1" s="1"/>
  <c r="L77" i="1" s="1"/>
  <c r="F77" i="1"/>
  <c r="J26" i="1"/>
  <c r="K26" i="1" s="1"/>
  <c r="F26" i="1"/>
  <c r="J67" i="1"/>
  <c r="K67" i="1" s="1"/>
  <c r="F67" i="1"/>
  <c r="J71" i="1"/>
  <c r="K71" i="1" s="1"/>
  <c r="F71" i="1"/>
  <c r="J72" i="1"/>
  <c r="K72" i="1" s="1"/>
  <c r="L72" i="1" s="1"/>
  <c r="F72" i="1"/>
  <c r="J40" i="1"/>
  <c r="K40" i="1" s="1"/>
  <c r="F40" i="1"/>
  <c r="J41" i="1"/>
  <c r="K41" i="1" s="1"/>
  <c r="F41" i="1"/>
  <c r="J9" i="1"/>
  <c r="K9" i="1" s="1"/>
  <c r="F9" i="1"/>
  <c r="J60" i="1"/>
  <c r="K60" i="1" s="1"/>
  <c r="L60" i="1" s="1"/>
  <c r="F60" i="1"/>
  <c r="J69" i="1"/>
  <c r="K69" i="1" s="1"/>
  <c r="F69" i="1"/>
  <c r="J29" i="1"/>
  <c r="K29" i="1" s="1"/>
  <c r="F29" i="1"/>
  <c r="J47" i="1"/>
  <c r="K47" i="1" s="1"/>
  <c r="F47" i="1"/>
  <c r="J88" i="1"/>
  <c r="K88" i="1" s="1"/>
  <c r="L88" i="1" s="1"/>
  <c r="F88" i="1"/>
  <c r="J90" i="1"/>
  <c r="K90" i="1" s="1"/>
  <c r="F90" i="1"/>
  <c r="J95" i="1"/>
  <c r="K95" i="1" s="1"/>
  <c r="F95" i="1"/>
  <c r="J58" i="1"/>
  <c r="K58" i="1" s="1"/>
  <c r="F58" i="1"/>
  <c r="J49" i="1"/>
  <c r="K49" i="1" s="1"/>
  <c r="L49" i="1" s="1"/>
  <c r="F49" i="1"/>
  <c r="J17" i="1"/>
  <c r="K17" i="1" s="1"/>
  <c r="F17" i="1"/>
  <c r="J68" i="1"/>
  <c r="K68" i="1" s="1"/>
  <c r="F68" i="1"/>
  <c r="J14" i="1"/>
  <c r="K14" i="1" s="1"/>
  <c r="F14" i="1"/>
  <c r="J46" i="1"/>
  <c r="K46" i="1" s="1"/>
  <c r="L46" i="1" s="1"/>
  <c r="F46" i="1"/>
  <c r="J78" i="1"/>
  <c r="K78" i="1" s="1"/>
  <c r="F78" i="1"/>
  <c r="J21" i="1"/>
  <c r="K21" i="1" s="1"/>
  <c r="F21" i="1"/>
  <c r="J66" i="1"/>
  <c r="K66" i="1" s="1"/>
  <c r="F66" i="1"/>
  <c r="J19" i="1"/>
  <c r="K19" i="1" s="1"/>
  <c r="L19" i="1" s="1"/>
  <c r="F19" i="1"/>
  <c r="J82" i="1"/>
  <c r="K82" i="1" s="1"/>
  <c r="F82" i="1"/>
  <c r="J79" i="1"/>
  <c r="K79" i="1" s="1"/>
  <c r="F79" i="1"/>
  <c r="J57" i="1"/>
  <c r="K57" i="1" s="1"/>
  <c r="F57" i="1"/>
  <c r="J25" i="1"/>
  <c r="K25" i="1" s="1"/>
  <c r="L25" i="1" s="1"/>
  <c r="F25" i="1"/>
  <c r="J12" i="1"/>
  <c r="K12" i="1" s="1"/>
  <c r="F12" i="1"/>
  <c r="J76" i="1"/>
  <c r="K76" i="1" s="1"/>
  <c r="F76" i="1"/>
  <c r="J59" i="1"/>
  <c r="K59" i="1" s="1"/>
  <c r="F59" i="1"/>
  <c r="J11" i="1"/>
  <c r="K11" i="1" s="1"/>
  <c r="L11" i="1" s="1"/>
  <c r="F11" i="1"/>
  <c r="J87" i="1"/>
  <c r="K87" i="1" s="1"/>
  <c r="F87" i="1"/>
  <c r="J83" i="1"/>
  <c r="K83" i="1" s="1"/>
  <c r="F83" i="1"/>
  <c r="J16" i="1"/>
  <c r="K16" i="1" s="1"/>
  <c r="F16" i="1"/>
  <c r="J80" i="1"/>
  <c r="K80" i="1" s="1"/>
  <c r="L80" i="1" s="1"/>
  <c r="F80" i="1"/>
  <c r="J65" i="1"/>
  <c r="K65" i="1" s="1"/>
  <c r="F65" i="1"/>
  <c r="J33" i="1"/>
  <c r="K33" i="1" s="1"/>
  <c r="F33" i="1"/>
  <c r="J20" i="1"/>
  <c r="K20" i="1" s="1"/>
  <c r="F20" i="1"/>
  <c r="J84" i="1"/>
  <c r="K84" i="1" s="1"/>
  <c r="L84" i="1" s="1"/>
  <c r="F84" i="1"/>
  <c r="J22" i="1"/>
  <c r="K22" i="1" s="1"/>
  <c r="F22" i="1"/>
  <c r="J54" i="1"/>
  <c r="K54" i="1" s="1"/>
  <c r="F54" i="1"/>
  <c r="J86" i="1"/>
  <c r="K86" i="1" s="1"/>
  <c r="F86" i="1"/>
  <c r="J85" i="1"/>
  <c r="K85" i="1" s="1"/>
  <c r="L85" i="1" s="1"/>
  <c r="F85" i="1"/>
  <c r="J93" i="1"/>
  <c r="K93" i="1" s="1"/>
  <c r="F93" i="1"/>
  <c r="J27" i="1"/>
  <c r="K27" i="1" s="1"/>
  <c r="F27" i="1"/>
  <c r="J63" i="1"/>
  <c r="K63" i="1" s="1"/>
  <c r="F63" i="1"/>
  <c r="J39" i="1"/>
  <c r="K39" i="1" s="1"/>
  <c r="L39" i="1" s="1"/>
  <c r="F39" i="1"/>
  <c r="J23" i="1"/>
  <c r="K23" i="1" s="1"/>
  <c r="F23" i="1"/>
  <c r="J73" i="1"/>
  <c r="K73" i="1" s="1"/>
  <c r="F73" i="1"/>
  <c r="J28" i="1"/>
  <c r="K28" i="1" s="1"/>
  <c r="F28" i="1"/>
  <c r="J92" i="1"/>
  <c r="K92" i="1" s="1"/>
  <c r="L92" i="1" s="1"/>
  <c r="F92" i="1"/>
  <c r="J53" i="1"/>
  <c r="K53" i="1" s="1"/>
  <c r="F53" i="1"/>
  <c r="J8" i="1"/>
  <c r="K8" i="1" s="1"/>
  <c r="F8" i="1"/>
  <c r="J10" i="1"/>
  <c r="K10" i="1" s="1"/>
  <c r="F10" i="1"/>
  <c r="J15" i="1"/>
  <c r="K15" i="1" s="1"/>
  <c r="L15" i="1" s="1"/>
  <c r="F15" i="1"/>
  <c r="J56" i="1"/>
  <c r="K56" i="1" s="1"/>
  <c r="F56" i="1"/>
  <c r="J24" i="1"/>
  <c r="K24" i="1" s="1"/>
  <c r="F24" i="1"/>
  <c r="J81" i="1"/>
  <c r="K81" i="1" s="1"/>
  <c r="F81" i="1"/>
  <c r="J96" i="1"/>
  <c r="K96" i="1" s="1"/>
  <c r="L96" i="1" s="1"/>
  <c r="F96" i="1"/>
  <c r="L36" i="1" l="1"/>
  <c r="L81" i="1"/>
  <c r="L10" i="1"/>
  <c r="L28" i="1"/>
  <c r="L63" i="1"/>
  <c r="L86" i="1"/>
  <c r="L20" i="1"/>
  <c r="L16" i="1"/>
  <c r="L59" i="1"/>
  <c r="L57" i="1"/>
  <c r="L66" i="1"/>
  <c r="L14" i="1"/>
  <c r="L58" i="1"/>
  <c r="L47" i="1"/>
  <c r="L9" i="1"/>
  <c r="L71" i="1"/>
  <c r="L75" i="1"/>
  <c r="L52" i="1"/>
  <c r="L24" i="1"/>
  <c r="L8" i="1"/>
  <c r="L73" i="1"/>
  <c r="L27" i="1"/>
  <c r="L54" i="1"/>
  <c r="L33" i="1"/>
  <c r="L83" i="1"/>
  <c r="L76" i="1"/>
  <c r="L79" i="1"/>
  <c r="L21" i="1"/>
  <c r="L68" i="1"/>
  <c r="L95" i="1"/>
  <c r="L29" i="1"/>
  <c r="L41" i="1"/>
  <c r="L67" i="1"/>
  <c r="L70" i="1"/>
  <c r="L43" i="1"/>
  <c r="L48" i="1"/>
  <c r="L61" i="1"/>
  <c r="L74" i="1"/>
  <c r="L91" i="1"/>
  <c r="L62" i="1"/>
  <c r="L56" i="1"/>
  <c r="L53" i="1"/>
  <c r="L23" i="1"/>
  <c r="L93" i="1"/>
  <c r="L22" i="1"/>
  <c r="L65" i="1"/>
  <c r="L87" i="1"/>
  <c r="L12" i="1"/>
  <c r="L82" i="1"/>
  <c r="L78" i="1"/>
  <c r="L17" i="1"/>
  <c r="L90" i="1"/>
  <c r="L69" i="1"/>
  <c r="L40" i="1"/>
  <c r="L26" i="1"/>
  <c r="L38" i="1"/>
  <c r="L18" i="1"/>
  <c r="L7" i="1"/>
  <c r="L44" i="1"/>
  <c r="L34" i="1"/>
  <c r="L13" i="1"/>
  <c r="L30" i="1"/>
  <c r="L50" i="1"/>
  <c r="L37" i="1"/>
  <c r="L42" i="1"/>
  <c r="L31" i="1"/>
  <c r="L94" i="1"/>
  <c r="L64" i="1"/>
</calcChain>
</file>

<file path=xl/sharedStrings.xml><?xml version="1.0" encoding="utf-8"?>
<sst xmlns="http://schemas.openxmlformats.org/spreadsheetml/2006/main" count="33" uniqueCount="30">
  <si>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</si>
  <si>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</si>
  <si>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</si>
  <si>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</si>
  <si>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</si>
  <si>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</si>
  <si>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</si>
  <si>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</si>
  <si>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</si>
  <si>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</si>
  <si>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</si>
  <si>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</si>
  <si>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KW</t>
  </si>
  <si>
    <t xml:space="preserve">Tourque </t>
  </si>
  <si>
    <t>BMEP</t>
  </si>
  <si>
    <t>SFC</t>
  </si>
  <si>
    <t>Bar</t>
  </si>
  <si>
    <t>Nm</t>
  </si>
  <si>
    <t>Dyno arms</t>
  </si>
  <si>
    <t xml:space="preserve">  Power </t>
  </si>
  <si>
    <t xml:space="preserve">No of cyls </t>
  </si>
  <si>
    <t>W</t>
  </si>
  <si>
    <t>Pa</t>
  </si>
  <si>
    <t>kw and kPa</t>
  </si>
  <si>
    <t>/1000</t>
  </si>
  <si>
    <t>KG/S</t>
  </si>
  <si>
    <t>KG/KWH</t>
  </si>
  <si>
    <t xml:space="preserve">Thermal Efficantcy </t>
  </si>
  <si>
    <t>Kpa</t>
  </si>
  <si>
    <t>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</si>
</sst>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(KG/S) VS ENGINE SPEED (RPM)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BsC'!$B$6:$B$102</c:f>
              <c:numCache>
                <c:formatCode>General</c:formatCode>
                <c:ptCount val="97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1.2771958910589017E-4</c:v>
                </c:pt>
                <c:pt idx="1">
                  <c:v>1.2450775968321135E-4</c:v>
                </c:pt>
                <c:pt idx="2">
                  <c:v>1.1989372631396662E-4</c:v>
                </c:pt>
                <c:pt idx="3">
                  <c:v>1.127152431621668E-4</c:v>
                </c:pt>
                <c:pt idx="4">
                  <c:v>1.0872144411271053E-4</c:v>
                </c:pt>
                <c:pt idx="5">
                  <c:v>1.0900529665737207E-4</c:v>
                </c:pt>
                <c:pt idx="6">
                  <c:v>1.0298442725855577E-4</c:v>
                </c:pt>
                <c:pt idx="7">
                  <c:v>9.785961239244307E-5</c:v>
                </c:pt>
                <c:pt idx="8">
                  <c:v>9.6847442237754124E-5</c:v>
                </c:pt>
                <c:pt idx="9">
                  <c:v>9.3610583347595807E-5</c:v>
                </c:pt>
                <c:pt idx="10">
                  <c:v>9.3737128020257888E-5</c:v>
                </c:pt>
                <c:pt idx="11">
                  <c:v>9.4719088088853891E-5</c:v>
                </c:pt>
                <c:pt idx="12">
                  <c:v>9.3873046389386257E-5</c:v>
                </c:pt>
                <c:pt idx="13">
                  <c:v>9.3496086359440501E-5</c:v>
                </c:pt>
                <c:pt idx="14">
                  <c:v>9.2030717832989432E-5</c:v>
                </c:pt>
                <c:pt idx="15">
                  <c:v>9.1923152362509173E-5</c:v>
                </c:pt>
                <c:pt idx="16">
                  <c:v>9.4216924243065498E-5</c:v>
                </c:pt>
                <c:pt idx="17">
                  <c:v>9.5458852785451135E-5</c:v>
                </c:pt>
                <c:pt idx="18">
                  <c:v>9.5441227704567966E-5</c:v>
                </c:pt>
                <c:pt idx="19">
                  <c:v>9.483928121403481E-5</c:v>
                </c:pt>
                <c:pt idx="20">
                  <c:v>9.5350440679188575E-5</c:v>
                </c:pt>
                <c:pt idx="21">
                  <c:v>9.4198443852542158E-5</c:v>
                </c:pt>
                <c:pt idx="22">
                  <c:v>9.3426070152998492E-5</c:v>
                </c:pt>
                <c:pt idx="23">
                  <c:v>9.2909441032573825E-5</c:v>
                </c:pt>
                <c:pt idx="24">
                  <c:v>9.2806813606684648E-5</c:v>
                </c:pt>
                <c:pt idx="25">
                  <c:v>9.2294935322477842E-5</c:v>
                </c:pt>
                <c:pt idx="26">
                  <c:v>9.2322007975338653E-5</c:v>
                </c:pt>
                <c:pt idx="27">
                  <c:v>9.3292907656545912E-5</c:v>
                </c:pt>
                <c:pt idx="28">
                  <c:v>9.3793907973161936E-5</c:v>
                </c:pt>
                <c:pt idx="29">
                  <c:v>9.3146892170303108E-5</c:v>
                </c:pt>
                <c:pt idx="30">
                  <c:v>9.3684901068043455E-5</c:v>
                </c:pt>
                <c:pt idx="31">
                  <c:v>9.3721915656587641E-5</c:v>
                </c:pt>
                <c:pt idx="32">
                  <c:v>9.5059250952676743E-5</c:v>
                </c:pt>
                <c:pt idx="33">
                  <c:v>9.5390053008607547E-5</c:v>
                </c:pt>
                <c:pt idx="34">
                  <c:v>9.6085638918695009E-5</c:v>
                </c:pt>
                <c:pt idx="35">
                  <c:v>9.7129367669079547E-5</c:v>
                </c:pt>
                <c:pt idx="36">
                  <c:v>9.6462465451850387E-5</c:v>
                </c:pt>
                <c:pt idx="37">
                  <c:v>9.6609844141385125E-5</c:v>
                </c:pt>
                <c:pt idx="38">
                  <c:v>9.8125002420844558E-5</c:v>
                </c:pt>
                <c:pt idx="39">
                  <c:v>9.940235001909099E-5</c:v>
                </c:pt>
                <c:pt idx="40">
                  <c:v>1.0112614903144141E-4</c:v>
                </c:pt>
                <c:pt idx="41">
                  <c:v>1.0349050406208976E-4</c:v>
                </c:pt>
                <c:pt idx="42">
                  <c:v>1.0379707833007235E-4</c:v>
                </c:pt>
                <c:pt idx="43">
                  <c:v>1.0530471332396554E-4</c:v>
                </c:pt>
                <c:pt idx="44">
                  <c:v>1.0479204934460728E-4</c:v>
                </c:pt>
                <c:pt idx="45">
                  <c:v>1.0538104276957014E-4</c:v>
                </c:pt>
                <c:pt idx="46">
                  <c:v>1.0424027047241498E-4</c:v>
                </c:pt>
                <c:pt idx="47">
                  <c:v>1.0358385355976143E-4</c:v>
                </c:pt>
                <c:pt idx="48">
                  <c:v>1.039665985089572E-4</c:v>
                </c:pt>
                <c:pt idx="49">
                  <c:v>1.0281588463372882E-4</c:v>
                </c:pt>
                <c:pt idx="50">
                  <c:v>1.0391978318344486E-4</c:v>
                </c:pt>
                <c:pt idx="51">
                  <c:v>1.0328801850419494E-4</c:v>
                </c:pt>
                <c:pt idx="52">
                  <c:v>1.0595571546450649E-4</c:v>
                </c:pt>
                <c:pt idx="53">
                  <c:v>1.0561289320971412E-4</c:v>
                </c:pt>
                <c:pt idx="54">
                  <c:v>1.0710825083870059E-4</c:v>
                </c:pt>
                <c:pt idx="55">
                  <c:v>1.0598098157455087E-4</c:v>
                </c:pt>
                <c:pt idx="56">
                  <c:v>1.0646540072279589E-4</c:v>
                </c:pt>
                <c:pt idx="57">
                  <c:v>1.0754798901081429E-4</c:v>
                </c:pt>
                <c:pt idx="58">
                  <c:v>1.0745412118325776E-4</c:v>
                </c:pt>
                <c:pt idx="59">
                  <c:v>1.0963977754804365E-4</c:v>
                </c:pt>
                <c:pt idx="60">
                  <c:v>1.0999101709823717E-4</c:v>
                </c:pt>
                <c:pt idx="61">
                  <c:v>1.107789927655582E-4</c:v>
                </c:pt>
                <c:pt idx="62">
                  <c:v>1.1134475019410769E-4</c:v>
                </c:pt>
                <c:pt idx="63">
                  <c:v>1.1246620618132783E-4</c:v>
                </c:pt>
                <c:pt idx="64">
                  <c:v>1.1237772653659395E-4</c:v>
                </c:pt>
                <c:pt idx="65">
                  <c:v>1.1277554245879177E-4</c:v>
                </c:pt>
                <c:pt idx="66">
                  <c:v>1.1399570519559541E-4</c:v>
                </c:pt>
                <c:pt idx="67">
                  <c:v>1.1449635679664751E-4</c:v>
                </c:pt>
                <c:pt idx="68">
                  <c:v>1.1450593988869511E-4</c:v>
                </c:pt>
                <c:pt idx="69">
                  <c:v>1.1336218376408663E-4</c:v>
                </c:pt>
                <c:pt idx="70">
                  <c:v>1.1443016361727529E-4</c:v>
                </c:pt>
                <c:pt idx="71">
                  <c:v>1.143606016307276E-4</c:v>
                </c:pt>
                <c:pt idx="72">
                  <c:v>1.1483067532033077E-4</c:v>
                </c:pt>
                <c:pt idx="73">
                  <c:v>1.1516899855323388E-4</c:v>
                </c:pt>
                <c:pt idx="74">
                  <c:v>1.1512492788971616E-4</c:v>
                </c:pt>
                <c:pt idx="75">
                  <c:v>1.167879093430986E-4</c:v>
                </c:pt>
                <c:pt idx="76">
                  <c:v>1.1716626310108863E-4</c:v>
                </c:pt>
                <c:pt idx="77">
                  <c:v>1.1839940564011357E-4</c:v>
                </c:pt>
                <c:pt idx="78">
                  <c:v>1.19740432740609E-4</c:v>
                </c:pt>
                <c:pt idx="79">
                  <c:v>1.2030791909126011E-4</c:v>
                </c:pt>
                <c:pt idx="80">
                  <c:v>1.2064438460476777E-4</c:v>
                </c:pt>
                <c:pt idx="81">
                  <c:v>1.2202955915959006E-4</c:v>
                </c:pt>
                <c:pt idx="82">
                  <c:v>1.2292369972128882E-4</c:v>
                </c:pt>
                <c:pt idx="83">
                  <c:v>1.2440095784634327E-4</c:v>
                </c:pt>
                <c:pt idx="84">
                  <c:v>1.2563593479929637E-4</c:v>
                </c:pt>
                <c:pt idx="85">
                  <c:v>1.2577026874187303E-4</c:v>
                </c:pt>
                <c:pt idx="86">
                  <c:v>1.2677999822555719E-4</c:v>
                </c:pt>
                <c:pt idx="87">
                  <c:v>1.2663903247127982E-4</c:v>
                </c:pt>
                <c:pt idx="88">
                  <c:v>1.2987176193580651E-4</c:v>
                </c:pt>
                <c:pt idx="89">
                  <c:v>1.3162455248812065E-4</c:v>
                </c:pt>
                <c:pt idx="90">
                  <c:v>1.3274009559338749E-4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F00-4911-ADAD-7DA7979BA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6360927"/>
        <c:axId val="1261738783"/>
      </c:scatterChart>
      <c:valAx>
        <c:axId val="1316360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738783"/>
        <c:crosses val="autoZero"/>
        <c:crossBetween val="midCat"/>
      </c:valAx>
      <c:valAx>
        <c:axId val="1261738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SFC</a:t>
                </a:r>
                <a:r>
                  <a:rPr lang="en-GB" baseline="0"/>
                  <a:t> (KG/S)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6360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(RPM) VS 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87.727404000000007</c:v>
                </c:pt>
                <c:pt idx="1">
                  <c:v>88.139986559999997</c:v>
                </c:pt>
                <c:pt idx="2">
                  <c:v>88.940276639999993</c:v>
                </c:pt>
                <c:pt idx="3">
                  <c:v>89.386311840000005</c:v>
                </c:pt>
                <c:pt idx="4">
                  <c:v>90.760443359999996</c:v>
                </c:pt>
                <c:pt idx="5">
                  <c:v>92.217777600000005</c:v>
                </c:pt>
                <c:pt idx="6">
                  <c:v>93.914426879999994</c:v>
                </c:pt>
                <c:pt idx="7">
                  <c:v>95.89499472</c:v>
                </c:pt>
                <c:pt idx="8">
                  <c:v>98.014519679999992</c:v>
                </c:pt>
                <c:pt idx="9">
                  <c:v>99.314026079999991</c:v>
                </c:pt>
                <c:pt idx="10">
                  <c:v>100.3450536</c:v>
                </c:pt>
                <c:pt idx="11">
                  <c:v>101.03383487999999</c:v>
                </c:pt>
                <c:pt idx="12">
                  <c:v>101.61968496</c:v>
                </c:pt>
                <c:pt idx="13">
                  <c:v>101.87787072</c:v>
                </c:pt>
                <c:pt idx="14">
                  <c:v>101.77837056</c:v>
                </c:pt>
                <c:pt idx="15">
                  <c:v>101.95421136</c:v>
                </c:pt>
                <c:pt idx="16">
                  <c:v>102.57437184</c:v>
                </c:pt>
                <c:pt idx="17">
                  <c:v>102.87458783999999</c:v>
                </c:pt>
                <c:pt idx="18">
                  <c:v>103.08216576</c:v>
                </c:pt>
                <c:pt idx="19">
                  <c:v>103.74435647999999</c:v>
                </c:pt>
                <c:pt idx="20">
                  <c:v>104.78138831999999</c:v>
                </c:pt>
                <c:pt idx="21">
                  <c:v>105.37152719999999</c:v>
                </c:pt>
                <c:pt idx="22">
                  <c:v>106.18725696</c:v>
                </c:pt>
                <c:pt idx="23">
                  <c:v>107.04330143999999</c:v>
                </c:pt>
                <c:pt idx="24">
                  <c:v>107.33751312</c:v>
                </c:pt>
                <c:pt idx="25">
                  <c:v>108.10177728000001</c:v>
                </c:pt>
                <c:pt idx="26">
                  <c:v>108.64388159999999</c:v>
                </c:pt>
                <c:pt idx="27">
                  <c:v>108.78283872</c:v>
                </c:pt>
                <c:pt idx="28">
                  <c:v>108.6696144</c:v>
                </c:pt>
                <c:pt idx="29">
                  <c:v>108.55124352</c:v>
                </c:pt>
                <c:pt idx="30">
                  <c:v>108.45345888</c:v>
                </c:pt>
                <c:pt idx="31">
                  <c:v>108.28276464</c:v>
                </c:pt>
                <c:pt idx="32">
                  <c:v>108.21585936</c:v>
                </c:pt>
                <c:pt idx="33">
                  <c:v>107.94652271999999</c:v>
                </c:pt>
                <c:pt idx="34">
                  <c:v>107.14365936</c:v>
                </c:pt>
                <c:pt idx="35">
                  <c:v>106.29962352</c:v>
                </c:pt>
                <c:pt idx="36">
                  <c:v>106.09547663999999</c:v>
                </c:pt>
                <c:pt idx="37">
                  <c:v>105.83814863999999</c:v>
                </c:pt>
                <c:pt idx="38">
                  <c:v>105.09189744</c:v>
                </c:pt>
                <c:pt idx="39">
                  <c:v>104.50690512</c:v>
                </c:pt>
                <c:pt idx="40">
                  <c:v>104.39711183999999</c:v>
                </c:pt>
                <c:pt idx="41">
                  <c:v>103.89446448</c:v>
                </c:pt>
                <c:pt idx="42">
                  <c:v>103.89532224</c:v>
                </c:pt>
                <c:pt idx="43">
                  <c:v>103.66115375999999</c:v>
                </c:pt>
                <c:pt idx="44">
                  <c:v>103.44242496</c:v>
                </c:pt>
                <c:pt idx="45">
                  <c:v>103.65171839999999</c:v>
                </c:pt>
                <c:pt idx="46">
                  <c:v>104.33192208</c:v>
                </c:pt>
                <c:pt idx="47">
                  <c:v>104.80197455999999</c:v>
                </c:pt>
                <c:pt idx="48">
                  <c:v>105.44701008</c:v>
                </c:pt>
                <c:pt idx="49">
                  <c:v>105.91191599999999</c:v>
                </c:pt>
                <c:pt idx="50">
                  <c:v>105.87160127999999</c:v>
                </c:pt>
                <c:pt idx="51">
                  <c:v>106.53808079999999</c:v>
                </c:pt>
                <c:pt idx="52">
                  <c:v>106.41885216</c:v>
                </c:pt>
                <c:pt idx="53">
                  <c:v>106.33393391999999</c:v>
                </c:pt>
                <c:pt idx="54">
                  <c:v>106.20355439999999</c:v>
                </c:pt>
                <c:pt idx="55">
                  <c:v>106.16238191999999</c:v>
                </c:pt>
                <c:pt idx="56">
                  <c:v>105.94107984</c:v>
                </c:pt>
                <c:pt idx="57">
                  <c:v>105.22313471999999</c:v>
                </c:pt>
                <c:pt idx="58">
                  <c:v>104.78138831999999</c:v>
                </c:pt>
                <c:pt idx="59">
                  <c:v>103.94678784</c:v>
                </c:pt>
                <c:pt idx="60">
                  <c:v>102.93463104</c:v>
                </c:pt>
                <c:pt idx="61">
                  <c:v>101.84527583999999</c:v>
                </c:pt>
                <c:pt idx="62">
                  <c:v>100.73704991999999</c:v>
                </c:pt>
                <c:pt idx="63">
                  <c:v>99.929040000000001</c:v>
                </c:pt>
                <c:pt idx="64">
                  <c:v>99.440974560000001</c:v>
                </c:pt>
                <c:pt idx="65">
                  <c:v>98.671563840000005</c:v>
                </c:pt>
                <c:pt idx="66">
                  <c:v>98.12002416</c:v>
                </c:pt>
                <c:pt idx="67">
                  <c:v>97.798364160000006</c:v>
                </c:pt>
                <c:pt idx="68">
                  <c:v>97.673988959999988</c:v>
                </c:pt>
                <c:pt idx="69">
                  <c:v>97.771773599999989</c:v>
                </c:pt>
                <c:pt idx="70">
                  <c:v>97.189354559999998</c:v>
                </c:pt>
                <c:pt idx="71">
                  <c:v>96.990354239999988</c:v>
                </c:pt>
                <c:pt idx="72">
                  <c:v>96.236383199999992</c:v>
                </c:pt>
                <c:pt idx="73">
                  <c:v>95.263683360000002</c:v>
                </c:pt>
                <c:pt idx="74">
                  <c:v>94.330440479999993</c:v>
                </c:pt>
                <c:pt idx="75">
                  <c:v>93.19905503999999</c:v>
                </c:pt>
                <c:pt idx="76">
                  <c:v>91.845509759999985</c:v>
                </c:pt>
                <c:pt idx="77">
                  <c:v>90.270662399999992</c:v>
                </c:pt>
                <c:pt idx="78">
                  <c:v>88.89138432</c:v>
                </c:pt>
                <c:pt idx="79">
                  <c:v>87.778869599999993</c:v>
                </c:pt>
                <c:pt idx="80">
                  <c:v>86.724682559999991</c:v>
                </c:pt>
                <c:pt idx="81">
                  <c:v>85.188348623999985</c:v>
                </c:pt>
                <c:pt idx="82">
                  <c:v>83.70150744</c:v>
                </c:pt>
                <c:pt idx="83">
                  <c:v>82.215095136000002</c:v>
                </c:pt>
                <c:pt idx="84">
                  <c:v>81.318478607999992</c:v>
                </c:pt>
                <c:pt idx="85">
                  <c:v>79.855397375999999</c:v>
                </c:pt>
                <c:pt idx="86">
                  <c:v>78.732589536000006</c:v>
                </c:pt>
                <c:pt idx="87">
                  <c:v>77.707737887999997</c:v>
                </c:pt>
                <c:pt idx="88">
                  <c:v>76.887376223999993</c:v>
                </c:pt>
                <c:pt idx="89">
                  <c:v>76.276822655999993</c:v>
                </c:pt>
                <c:pt idx="90">
                  <c:v>76.038193824000004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AB2-4274-80F9-55EC1D138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5611151"/>
        <c:axId val="1228886623"/>
      </c:scatterChart>
      <c:valAx>
        <c:axId val="2015611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886623"/>
        <c:crosses val="autoZero"/>
        <c:crossBetween val="midCat"/>
      </c:valAx>
      <c:valAx>
        <c:axId val="1228886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611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(RPM) VS BRAKE POWER (KW)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9.1867922653630085</c:v>
                </c:pt>
                <c:pt idx="1">
                  <c:v>9.6914977005194167</c:v>
                </c:pt>
                <c:pt idx="2">
                  <c:v>10.2451843903549</c:v>
                </c:pt>
                <c:pt idx="3">
                  <c:v>10.764589591380062</c:v>
                </c:pt>
                <c:pt idx="4">
                  <c:v>11.405293685342363</c:v>
                </c:pt>
                <c:pt idx="5">
                  <c:v>12.071278861515241</c:v>
                </c:pt>
                <c:pt idx="6">
                  <c:v>12.785104522269219</c:v>
                </c:pt>
                <c:pt idx="7">
                  <c:v>13.556835493547435</c:v>
                </c:pt>
                <c:pt idx="8">
                  <c:v>14.369679100561234</c:v>
                </c:pt>
                <c:pt idx="9">
                  <c:v>15.080203713984465</c:v>
                </c:pt>
                <c:pt idx="10">
                  <c:v>15.762164162749812</c:v>
                </c:pt>
                <c:pt idx="11">
                  <c:v>16.399369595663607</c:v>
                </c:pt>
                <c:pt idx="12">
                  <c:v>17.02654164118028</c:v>
                </c:pt>
                <c:pt idx="13">
                  <c:v>17.603232364251255</c:v>
                </c:pt>
                <c:pt idx="14">
                  <c:v>18.118950272951864</c:v>
                </c:pt>
                <c:pt idx="15">
                  <c:v>18.684085084754795</c:v>
                </c:pt>
                <c:pt idx="16">
                  <c:v>19.33481358367251</c:v>
                </c:pt>
                <c:pt idx="17">
                  <c:v>19.930053048887675</c:v>
                </c:pt>
                <c:pt idx="18">
                  <c:v>20.510004398301668</c:v>
                </c:pt>
                <c:pt idx="19">
                  <c:v>21.184963033749142</c:v>
                </c:pt>
                <c:pt idx="20">
                  <c:v>21.945362654802224</c:v>
                </c:pt>
                <c:pt idx="21">
                  <c:v>22.620685079139211</c:v>
                </c:pt>
                <c:pt idx="22">
                  <c:v>23.351797448976249</c:v>
                </c:pt>
                <c:pt idx="23">
                  <c:v>24.100528878239835</c:v>
                </c:pt>
                <c:pt idx="24">
                  <c:v>24.728787799204181</c:v>
                </c:pt>
                <c:pt idx="25">
                  <c:v>25.470881204039408</c:v>
                </c:pt>
                <c:pt idx="26">
                  <c:v>26.167469559139768</c:v>
                </c:pt>
                <c:pt idx="27">
                  <c:v>26.770523748648138</c:v>
                </c:pt>
                <c:pt idx="28">
                  <c:v>27.311652984964208</c:v>
                </c:pt>
                <c:pt idx="29">
                  <c:v>27.850276120041432</c:v>
                </c:pt>
                <c:pt idx="30">
                  <c:v>28.39304914319159</c:v>
                </c:pt>
                <c:pt idx="31">
                  <c:v>28.915328725565971</c:v>
                </c:pt>
                <c:pt idx="32">
                  <c:v>29.464079563678339</c:v>
                </c:pt>
                <c:pt idx="33">
                  <c:v>29.955953580842987</c:v>
                </c:pt>
                <c:pt idx="34">
                  <c:v>30.294155985124888</c:v>
                </c:pt>
                <c:pt idx="35">
                  <c:v>30.612094000894782</c:v>
                </c:pt>
                <c:pt idx="36">
                  <c:v>31.108818536586242</c:v>
                </c:pt>
                <c:pt idx="37">
                  <c:v>31.587533276636485</c:v>
                </c:pt>
                <c:pt idx="38">
                  <c:v>31.915073522601119</c:v>
                </c:pt>
                <c:pt idx="39">
                  <c:v>32.28461566603125</c:v>
                </c:pt>
                <c:pt idx="40">
                  <c:v>32.797319965536047</c:v>
                </c:pt>
                <c:pt idx="41">
                  <c:v>33.183398784165917</c:v>
                </c:pt>
                <c:pt idx="42">
                  <c:v>33.727667383861835</c:v>
                </c:pt>
                <c:pt idx="43">
                  <c:v>34.19441751154595</c:v>
                </c:pt>
                <c:pt idx="44">
                  <c:v>34.663889319070108</c:v>
                </c:pt>
                <c:pt idx="45">
                  <c:v>35.276743352490968</c:v>
                </c:pt>
                <c:pt idx="46">
                  <c:v>36.054523998265125</c:v>
                </c:pt>
                <c:pt idx="47">
                  <c:v>36.765704329933641</c:v>
                </c:pt>
                <c:pt idx="48">
                  <c:v>37.544109255407093</c:v>
                </c:pt>
                <c:pt idx="49">
                  <c:v>38.264191186816483</c:v>
                </c:pt>
                <c:pt idx="50">
                  <c:v>38.803968565654252</c:v>
                </c:pt>
                <c:pt idx="51">
                  <c:v>39.606078154817041</c:v>
                </c:pt>
                <c:pt idx="52">
                  <c:v>40.118962103156164</c:v>
                </c:pt>
                <c:pt idx="53">
                  <c:v>40.643711857002536</c:v>
                </c:pt>
                <c:pt idx="54">
                  <c:v>41.14995778091329</c:v>
                </c:pt>
                <c:pt idx="55">
                  <c:v>41.689869896376806</c:v>
                </c:pt>
                <c:pt idx="56">
                  <c:v>42.15767096974173</c:v>
                </c:pt>
                <c:pt idx="57">
                  <c:v>42.422922473624553</c:v>
                </c:pt>
                <c:pt idx="58">
                  <c:v>42.793457176864344</c:v>
                </c:pt>
                <c:pt idx="59">
                  <c:v>42.996864569530345</c:v>
                </c:pt>
                <c:pt idx="60">
                  <c:v>43.117157428995249</c:v>
                </c:pt>
                <c:pt idx="61">
                  <c:v>43.194110007178935</c:v>
                </c:pt>
                <c:pt idx="62">
                  <c:v>43.251552721954781</c:v>
                </c:pt>
                <c:pt idx="63">
                  <c:v>43.427860087962657</c:v>
                </c:pt>
                <c:pt idx="64">
                  <c:v>43.736424925801572</c:v>
                </c:pt>
                <c:pt idx="65">
                  <c:v>43.914663516778432</c:v>
                </c:pt>
                <c:pt idx="66">
                  <c:v>44.182951085961392</c:v>
                </c:pt>
                <c:pt idx="67">
                  <c:v>44.550180250649575</c:v>
                </c:pt>
                <c:pt idx="68">
                  <c:v>45.004943309863251</c:v>
                </c:pt>
                <c:pt idx="69">
                  <c:v>45.561931047029482</c:v>
                </c:pt>
                <c:pt idx="70">
                  <c:v>45.799404349904606</c:v>
                </c:pt>
                <c:pt idx="71">
                  <c:v>46.213467965701668</c:v>
                </c:pt>
                <c:pt idx="72">
                  <c:v>46.358112224659514</c:v>
                </c:pt>
                <c:pt idx="73">
                  <c:v>46.388351614697491</c:v>
                </c:pt>
                <c:pt idx="74">
                  <c:v>46.427824954819854</c:v>
                </c:pt>
                <c:pt idx="75">
                  <c:v>46.358965556622564</c:v>
                </c:pt>
                <c:pt idx="76">
                  <c:v>46.166588602384202</c:v>
                </c:pt>
                <c:pt idx="77">
                  <c:v>45.847640061921226</c:v>
                </c:pt>
                <c:pt idx="78">
                  <c:v>45.612551597321783</c:v>
                </c:pt>
                <c:pt idx="79">
                  <c:v>45.501299565444342</c:v>
                </c:pt>
                <c:pt idx="80">
                  <c:v>45.408937608496316</c:v>
                </c:pt>
                <c:pt idx="81">
                  <c:v>45.05056019099748</c:v>
                </c:pt>
                <c:pt idx="82">
                  <c:v>44.702526953379156</c:v>
                </c:pt>
                <c:pt idx="83">
                  <c:v>44.339154849163968</c:v>
                </c:pt>
                <c:pt idx="84">
                  <c:v>44.281386071753822</c:v>
                </c:pt>
                <c:pt idx="85">
                  <c:v>43.902797711271191</c:v>
                </c:pt>
                <c:pt idx="86">
                  <c:v>43.697744735282768</c:v>
                </c:pt>
                <c:pt idx="87">
                  <c:v>43.535813767241862</c:v>
                </c:pt>
                <c:pt idx="88">
                  <c:v>43.47878693951747</c:v>
                </c:pt>
                <c:pt idx="89">
                  <c:v>43.532911540323319</c:v>
                </c:pt>
                <c:pt idx="90">
                  <c:v>43.7948557091662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E4D-4509-B1C6-7DDABA775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5023263"/>
        <c:axId val="2025020863"/>
      </c:scatterChart>
      <c:valAx>
        <c:axId val="202502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020863"/>
        <c:crosses val="autoZero"/>
        <c:crossBetween val="midCat"/>
      </c:valAx>
      <c:valAx>
        <c:axId val="2025020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0232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204611</xdr:colOff>
      <xdr:row>96</xdr:row>
      <xdr:rowOff>106539</xdr:rowOff>
    </xdr:from>
    <xdr:to>
      <xdr:col>6</xdr:col>
      <xdr:colOff>232833</xdr:colOff>
      <xdr:row>111</xdr:row>
      <xdr:rowOff>98073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B9034B5-235D-7AC8-604D-E2F163E456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473075</xdr:colOff>
      <xdr:row>96</xdr:row>
      <xdr:rowOff>133350</xdr:rowOff>
    </xdr:from>
    <xdr:to>
      <xdr:col>13</xdr:col>
      <xdr:colOff>130175</xdr:colOff>
      <xdr:row>111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A80C94-C1D2-BC4B-19C8-287ADBAFB6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441325</xdr:colOff>
      <xdr:row>111</xdr:row>
      <xdr:rowOff>127000</xdr:rowOff>
    </xdr:from>
    <xdr:to>
      <xdr:col>6</xdr:col>
      <xdr:colOff>460375</xdr:colOff>
      <xdr:row>126</xdr:row>
      <xdr:rowOff>107950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88A219-628F-0A74-0DA7-3E998742AB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topLeftCell="A108" zoomScale="98" zoomScaleNormal="44" workbookViewId="0">
      <selection activeCell="L6" sqref="L6"/>
    </sheetView>
  </sheetViews>
  <sheetFormatPr defaultRowHeight="14.5" x14ac:dyDescent="0.35"/>
  <cols>
    <col min="1" max="1" width="9.26953125" style="1" bestFit="1" customWidth="1"/>
    <col min="2" max="2" width="13.453125" style="1" customWidth="1"/>
    <col min="3" max="3" width="14.54296875" customWidth="1"/>
    <col min="4" max="4" width="10.54296875" style="1" customWidth="1"/>
    <col min="5" max="5" width="20.08984375" bestFit="1" customWidth="1"/>
    <col min="6" max="6" width="8.81640625" bestFit="1" customWidth="1"/>
    <col min="7" max="7" width="9.26953125" style="1" bestFit="1" customWidth="1"/>
    <col min="8" max="8" width="20.08984375" style="1" bestFit="1" customWidth="1"/>
    <col min="9" max="9" width="15.26953125" style="1" customWidth="1"/>
    <col min="10" max="10" width="11.81640625" bestFit="1" customWidth="1"/>
    <col min="11" max="12" width="8.81640625" bestFit="1" customWidth="1"/>
  </cols>
  <sheetData>
    <row r="1" spans="1:12" x14ac:dyDescent="0.35">
      <c r="A1"/>
      <c r="B1"/>
      <c r="G1" s="2" t="s">
        <v>16</v>
      </c>
      <c r="H1" s="2" t="s">
        <v>0</v>
      </c>
      <c r="I1" s="2" t="s">
        <v>1</v>
      </c>
    </row>
    <row r="2" spans="1:12" x14ac:dyDescent="0.35">
      <c r="A2" s="1" t="s">
        <v>18</v>
      </c>
      <c r="B2" s="1" t="s">
        <v>20</v>
      </c>
      <c r="C2" s="1">
        <v>3.1415926540000001</v>
      </c>
      <c r="G2" s="2" t="s">
        <v>2</v>
      </c>
      <c r="H2" s="2" t="s">
        <v>3</v>
      </c>
      <c r="I2" s="2" t="s">
        <v>4</v>
      </c>
      <c r="J2" s="2" t="s">
        <v>23</v>
      </c>
    </row>
    <row r="3" spans="1:12" x14ac:dyDescent="0.35">
      <c r="A3" s="1">
        <v>0.85775999999999997</v>
      </c>
      <c r="B3" s="1">
        <v>4</v>
      </c>
      <c r="C3" s="1"/>
      <c r="G3" s="3">
        <v>1018.9</v>
      </c>
      <c r="H3" s="3">
        <v>46</v>
      </c>
      <c r="I3" s="3">
        <v>27</v>
      </c>
      <c r="J3" t="s">
        <v>24</v>
      </c>
    </row>
    <row r="4" spans="1:12" x14ac:dyDescent="0.35">
      <c r="A4" s="2" t="s">
        <v>5</v>
      </c>
      <c r="B4" s="2" t="s">
        <v>6</v>
      </c>
      <c r="C4" s="2" t="s">
        <v>7</v>
      </c>
      <c r="D4" s="2" t="s">
        <v>8</v>
      </c>
      <c r="E4" s="5" t="s">
        <v>19</v>
      </c>
      <c r="F4" s="5" t="s">
        <v>29</v>
      </c>
      <c r="G4" s="5" t="s">
        <v>13</v>
      </c>
      <c r="H4" s="2" t="s">
        <v>14</v>
      </c>
      <c r="I4" s="2" t="s">
        <v>14</v>
      </c>
      <c r="J4" s="2" t="s">
        <v>15</v>
      </c>
      <c r="K4" s="1" t="s">
        <v>15</v>
      </c>
      <c r="L4" t="s">
        <v>27</v>
      </c>
    </row>
    <row r="5" spans="1:12" x14ac:dyDescent="0.35">
      <c r="A5" s="2" t="s">
        <v>9</v>
      </c>
      <c r="B5" s="2" t="s">
        <v>10</v>
      </c>
      <c r="C5" s="2" t="s">
        <v>11</v>
      </c>
      <c r="D5" s="2" t="s">
        <v>8</v>
      </c>
      <c r="E5" s="2" t="s">
        <v>21</v>
      </c>
      <c r="F5" s="2" t="s">
        <v>12</v>
      </c>
      <c r="G5" s="2" t="s">
        <v>17</v>
      </c>
      <c r="H5" s="2" t="s">
        <v>22</v>
      </c>
      <c r="I5" s="2" t="s">
        <v>28</v>
      </c>
      <c r="J5" s="1" t="s">
        <v>25</v>
      </c>
      <c r="K5" s="1" t="s">
        <v>26</v>
      </c>
    </row>
    <row r="6" spans="1:12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(2*$C$2*B6*G6)/60</f>
        <v>9186.7922653630085</v>
      </c>
      <c r="F6">
        <f>E6/1000</f>
        <v>9.1867922653630085</v>
      </c>
      <c r="G6">
        <f xml:space="preserve"> A6 *$A$3</f>
        <v>87.727404000000007</v>
      </c>
      <c r="H6" s="1">
        <f t="shared" ref="H6:H70" si="0">100000*((4*$C$2*G6)/(1.6*1000))</f>
        <v>68900.941990222564</v>
      </c>
      <c r="I6" s="1">
        <f>H6/1000</f>
        <v>68.900941990222563</v>
      </c>
      <c r="J6" s="1">
        <f>(C6/60)/(E6/1000)</f>
        <v>1.2771958910589017E-4</v>
      </c>
      <c r="K6" s="1">
        <f t="shared" ref="K6:K37" si="1">J6*3600</f>
        <v>0.45979052078120464</v>
      </c>
      <c r="L6">
        <f>K6/F6*100</f>
        <v>5.0049082149680721</v>
      </c>
    </row>
    <row r="7" spans="1:12" x14ac:dyDescent="0.35">
      <c r="A7" s="4">
        <v>102.756</v>
      </c>
      <c r="B7" s="1">
        <f>B6+50</f>
        <v>1050</v>
      </c>
      <c r="C7" s="1">
        <v>7.2400000000000006E-2</v>
      </c>
      <c r="D7" s="1">
        <v>1.26783</v>
      </c>
      <c r="E7">
        <f>(2*$C$2*B7*G7)/60</f>
        <v>9691.497700519416</v>
      </c>
      <c r="F7">
        <f t="shared" ref="F7:F70" si="2">E7/1000</f>
        <v>9.6914977005194167</v>
      </c>
      <c r="G7">
        <f xml:space="preserve"> A7 *$A$3</f>
        <v>88.139986559999997</v>
      </c>
      <c r="H7" s="1">
        <f t="shared" si="0"/>
        <v>69224.983575138671</v>
      </c>
      <c r="I7" s="1">
        <f t="shared" ref="I7:I70" si="3">H7/1000</f>
        <v>69.224983575138666</v>
      </c>
      <c r="J7" s="1">
        <f>(C7/60)/(E7/1000)</f>
        <v>1.2450775968321135E-4</v>
      </c>
      <c r="K7" s="1">
        <f t="shared" si="1"/>
        <v>0.44822793485956086</v>
      </c>
      <c r="L7">
        <f t="shared" ref="L7:L70" si="4">K7/F7*100</f>
        <v>4.6249604417234504</v>
      </c>
    </row>
    <row r="8" spans="1:12" x14ac:dyDescent="0.35">
      <c r="A8" s="4">
        <v>103.68899999999999</v>
      </c>
      <c r="B8" s="1">
        <f>B7+50</f>
        <v>1100</v>
      </c>
      <c r="C8" s="1">
        <v>7.3700000000000002E-2</v>
      </c>
      <c r="D8" s="1">
        <v>1.2734399999999999</v>
      </c>
      <c r="E8">
        <f>(2*$C$2*B8*G8)/60</f>
        <v>10245.1843903549</v>
      </c>
      <c r="F8">
        <f t="shared" si="2"/>
        <v>10.2451843903549</v>
      </c>
      <c r="G8">
        <f xml:space="preserve"> A8 *$A$3</f>
        <v>88.940276639999993</v>
      </c>
      <c r="H8" s="1">
        <f t="shared" si="0"/>
        <v>69853.529934237959</v>
      </c>
      <c r="I8" s="1">
        <f t="shared" si="3"/>
        <v>69.853529934237955</v>
      </c>
      <c r="J8" s="1">
        <f>(C8/60)/(E8/1000)</f>
        <v>1.1989372631396662E-4</v>
      </c>
      <c r="K8" s="1">
        <f t="shared" si="1"/>
        <v>0.43161741473027987</v>
      </c>
      <c r="L8">
        <f t="shared" si="4"/>
        <v>4.2128808841802439</v>
      </c>
    </row>
    <row r="9" spans="1:12" x14ac:dyDescent="0.35">
      <c r="A9" s="4">
        <v>104.209</v>
      </c>
      <c r="B9" s="1">
        <f>B8+50</f>
        <v>1150</v>
      </c>
      <c r="C9" s="1">
        <v>7.2800000000000004E-2</v>
      </c>
      <c r="D9" s="1">
        <v>1.2847599999999999</v>
      </c>
      <c r="E9">
        <f>(2*$C$2*B9*G9)/60</f>
        <v>10764.589591380061</v>
      </c>
      <c r="F9">
        <f t="shared" si="2"/>
        <v>10.764589591380062</v>
      </c>
      <c r="G9">
        <f xml:space="preserve"> A9 *$A$3</f>
        <v>89.386311840000005</v>
      </c>
      <c r="H9" s="1">
        <f t="shared" si="0"/>
        <v>70203.845161174322</v>
      </c>
      <c r="I9" s="1">
        <f t="shared" si="3"/>
        <v>70.203845161174328</v>
      </c>
      <c r="J9" s="1">
        <f>(C9/60)/(E9/1000)</f>
        <v>1.127152431621668E-4</v>
      </c>
      <c r="K9" s="1">
        <f t="shared" si="1"/>
        <v>0.40577487538380047</v>
      </c>
      <c r="L9">
        <f t="shared" si="4"/>
        <v>3.7695341001084888</v>
      </c>
    </row>
    <row r="10" spans="1:12" x14ac:dyDescent="0.35">
      <c r="A10" s="4">
        <v>105.81100000000001</v>
      </c>
      <c r="B10" s="1">
        <f>B9+50</f>
        <v>1200</v>
      </c>
      <c r="C10" s="1">
        <v>7.4399999999999994E-2</v>
      </c>
      <c r="D10" s="1">
        <v>1.2918099999999999</v>
      </c>
      <c r="E10">
        <f>(2*$C$2*B10*G10)/60</f>
        <v>11405.293685342363</v>
      </c>
      <c r="F10">
        <f t="shared" si="2"/>
        <v>11.405293685342363</v>
      </c>
      <c r="G10">
        <f xml:space="preserve"> A10 *$A$3</f>
        <v>90.760443359999996</v>
      </c>
      <c r="H10" s="1">
        <f t="shared" si="0"/>
        <v>71283.085533389763</v>
      </c>
      <c r="I10" s="1">
        <f t="shared" si="3"/>
        <v>71.283085533389766</v>
      </c>
      <c r="J10" s="1">
        <f>(C10/60)/(E10/1000)</f>
        <v>1.0872144411271053E-4</v>
      </c>
      <c r="K10" s="1">
        <f t="shared" si="1"/>
        <v>0.39139719880575791</v>
      </c>
      <c r="L10">
        <f t="shared" si="4"/>
        <v>3.4317152157928756</v>
      </c>
    </row>
    <row r="11" spans="1:12" x14ac:dyDescent="0.35">
      <c r="A11" s="4">
        <v>107.51</v>
      </c>
      <c r="B11" s="1">
        <f>B10+50</f>
        <v>1250</v>
      </c>
      <c r="C11" s="1">
        <v>7.8950000000000006E-2</v>
      </c>
      <c r="D11" s="1">
        <v>1.2972900000000001</v>
      </c>
      <c r="E11">
        <f>(2*$C$2*B11*G11)/60</f>
        <v>12071.27886151524</v>
      </c>
      <c r="F11">
        <f t="shared" si="2"/>
        <v>12.071278861515241</v>
      </c>
      <c r="G11">
        <f xml:space="preserve"> A11 *$A$3</f>
        <v>92.217777600000005</v>
      </c>
      <c r="H11" s="1">
        <f t="shared" si="0"/>
        <v>72427.673169091446</v>
      </c>
      <c r="I11" s="1">
        <f t="shared" si="3"/>
        <v>72.427673169091449</v>
      </c>
      <c r="J11" s="1">
        <f>(C11/60)/(E11/1000)</f>
        <v>1.0900529665737207E-4</v>
      </c>
      <c r="K11" s="1">
        <f t="shared" si="1"/>
        <v>0.39241906796653941</v>
      </c>
      <c r="L11">
        <f t="shared" si="4"/>
        <v>3.2508491641065542</v>
      </c>
    </row>
    <row r="12" spans="1:12" x14ac:dyDescent="0.35">
      <c r="A12" s="4">
        <v>109.488</v>
      </c>
      <c r="B12" s="1">
        <f>B11+50</f>
        <v>1300</v>
      </c>
      <c r="C12" s="1">
        <v>7.9000000000000001E-2</v>
      </c>
      <c r="D12" s="1">
        <v>1.29895</v>
      </c>
      <c r="E12">
        <f>(2*$C$2*B12*G12)/60</f>
        <v>12785.104522269219</v>
      </c>
      <c r="F12">
        <f t="shared" si="2"/>
        <v>12.785104522269219</v>
      </c>
      <c r="G12">
        <f xml:space="preserve"> A12 *$A$3</f>
        <v>93.914426879999994</v>
      </c>
      <c r="H12" s="1">
        <f t="shared" si="0"/>
        <v>73760.218397707038</v>
      </c>
      <c r="I12" s="1">
        <f t="shared" si="3"/>
        <v>73.760218397707035</v>
      </c>
      <c r="J12" s="1">
        <f>(C12/60)/(E12/1000)</f>
        <v>1.0298442725855577E-4</v>
      </c>
      <c r="K12" s="1">
        <f t="shared" si="1"/>
        <v>0.37074393813080075</v>
      </c>
      <c r="L12">
        <f t="shared" si="4"/>
        <v>2.8998115540239455</v>
      </c>
    </row>
    <row r="13" spans="1:12" x14ac:dyDescent="0.35">
      <c r="A13" s="4">
        <v>111.797</v>
      </c>
      <c r="B13" s="1">
        <f>B12+50</f>
        <v>1350</v>
      </c>
      <c r="C13" s="1">
        <v>7.9600000000000004E-2</v>
      </c>
      <c r="D13" s="1">
        <v>1.2946899999999999</v>
      </c>
      <c r="E13">
        <f>(2*$C$2*B13*G13)/60</f>
        <v>13556.835493547434</v>
      </c>
      <c r="F13">
        <f t="shared" si="2"/>
        <v>13.556835493547435</v>
      </c>
      <c r="G13">
        <f xml:space="preserve"> A13 *$A$3</f>
        <v>95.89499472</v>
      </c>
      <c r="H13" s="1">
        <f t="shared" si="0"/>
        <v>75315.752741930191</v>
      </c>
      <c r="I13" s="1">
        <f t="shared" si="3"/>
        <v>75.315752741930197</v>
      </c>
      <c r="J13" s="1">
        <f>(C13/60)/(E13/1000)</f>
        <v>9.785961239244307E-5</v>
      </c>
      <c r="K13" s="1">
        <f t="shared" si="1"/>
        <v>0.35229460461279505</v>
      </c>
      <c r="L13">
        <f t="shared" si="4"/>
        <v>2.5986492554289278</v>
      </c>
    </row>
    <row r="14" spans="1:12" x14ac:dyDescent="0.35">
      <c r="A14" s="4">
        <v>114.268</v>
      </c>
      <c r="B14" s="1">
        <f>B13+50</f>
        <v>1400</v>
      </c>
      <c r="C14" s="1">
        <v>8.3500000000000005E-2</v>
      </c>
      <c r="D14" s="1">
        <v>1.2855000000000001</v>
      </c>
      <c r="E14">
        <f>(2*$C$2*B14*G14)/60</f>
        <v>14369.679100561234</v>
      </c>
      <c r="F14">
        <f t="shared" si="2"/>
        <v>14.369679100561234</v>
      </c>
      <c r="G14">
        <f xml:space="preserve"> A14 *$A$3</f>
        <v>98.014519679999992</v>
      </c>
      <c r="H14" s="1">
        <f t="shared" si="0"/>
        <v>76980.423753006602</v>
      </c>
      <c r="I14" s="1">
        <f t="shared" si="3"/>
        <v>76.980423753006605</v>
      </c>
      <c r="J14" s="1">
        <f>(C14/60)/(E14/1000)</f>
        <v>9.6847442237754124E-5</v>
      </c>
      <c r="K14" s="1">
        <f t="shared" si="1"/>
        <v>0.34865079205591487</v>
      </c>
      <c r="L14">
        <f t="shared" si="4"/>
        <v>2.4262949062119117</v>
      </c>
    </row>
    <row r="15" spans="1:12" x14ac:dyDescent="0.35">
      <c r="A15" s="4">
        <v>115.783</v>
      </c>
      <c r="B15" s="1">
        <f>B14+50</f>
        <v>1450</v>
      </c>
      <c r="C15" s="1">
        <v>8.4699999999999998E-2</v>
      </c>
      <c r="D15" s="1">
        <v>1.2781800000000001</v>
      </c>
      <c r="E15">
        <f>(2*$C$2*B15*G15)/60</f>
        <v>15080.203713984465</v>
      </c>
      <c r="F15">
        <f t="shared" si="2"/>
        <v>15.080203713984465</v>
      </c>
      <c r="G15">
        <f xml:space="preserve"> A15 *$A$3</f>
        <v>99.314026079999991</v>
      </c>
      <c r="H15" s="1">
        <f t="shared" si="0"/>
        <v>78001.053693023088</v>
      </c>
      <c r="I15" s="1">
        <f t="shared" si="3"/>
        <v>78.001053693023081</v>
      </c>
      <c r="J15" s="1">
        <f>(C15/60)/(E15/1000)</f>
        <v>9.3610583347595807E-5</v>
      </c>
      <c r="K15" s="1">
        <f t="shared" si="1"/>
        <v>0.3369981000513449</v>
      </c>
      <c r="L15">
        <f t="shared" si="4"/>
        <v>2.2347052231053972</v>
      </c>
    </row>
    <row r="16" spans="1:12" x14ac:dyDescent="0.35">
      <c r="A16" s="4">
        <v>116.985</v>
      </c>
      <c r="B16" s="1">
        <f>B15+50</f>
        <v>1500</v>
      </c>
      <c r="C16" s="1">
        <v>8.8650000000000007E-2</v>
      </c>
      <c r="D16" s="1">
        <v>1.2795000000000001</v>
      </c>
      <c r="E16">
        <f>(2*$C$2*B16*G16)/60</f>
        <v>15762.164162749812</v>
      </c>
      <c r="F16">
        <f t="shared" si="2"/>
        <v>15.762164162749812</v>
      </c>
      <c r="G16">
        <f xml:space="preserve"> A16 *$A$3</f>
        <v>100.3450536</v>
      </c>
      <c r="H16" s="1">
        <f t="shared" si="0"/>
        <v>78810.820813749058</v>
      </c>
      <c r="I16" s="1">
        <f t="shared" si="3"/>
        <v>78.810820813749061</v>
      </c>
      <c r="J16" s="1">
        <f>(C16/60)/(E16/1000)</f>
        <v>9.3737128020257888E-5</v>
      </c>
      <c r="K16" s="1">
        <f t="shared" si="1"/>
        <v>0.33745366087292838</v>
      </c>
      <c r="L16">
        <f t="shared" si="4"/>
        <v>2.1409094423113619</v>
      </c>
    </row>
    <row r="17" spans="1:12" x14ac:dyDescent="0.35">
      <c r="A17" s="4">
        <v>117.788</v>
      </c>
      <c r="B17" s="1">
        <f>B16+50</f>
        <v>1550</v>
      </c>
      <c r="C17" s="1">
        <v>9.3200000000000005E-2</v>
      </c>
      <c r="D17" s="1">
        <v>1.27766</v>
      </c>
      <c r="E17">
        <f>(2*$C$2*B17*G17)/60</f>
        <v>16399.369595663607</v>
      </c>
      <c r="F17">
        <f t="shared" si="2"/>
        <v>16.399369595663607</v>
      </c>
      <c r="G17">
        <f xml:space="preserve"> A17 *$A$3</f>
        <v>101.03383487999999</v>
      </c>
      <c r="H17" s="1">
        <f t="shared" si="0"/>
        <v>79351.78836611424</v>
      </c>
      <c r="I17" s="1">
        <f t="shared" si="3"/>
        <v>79.351788366114235</v>
      </c>
      <c r="J17" s="1">
        <f>(C17/60)/(E17/1000)</f>
        <v>9.4719088088853891E-5</v>
      </c>
      <c r="K17" s="1">
        <f t="shared" si="1"/>
        <v>0.340988717119874</v>
      </c>
      <c r="L17">
        <f t="shared" si="4"/>
        <v>2.0792794206555341</v>
      </c>
    </row>
    <row r="18" spans="1:12" x14ac:dyDescent="0.35">
      <c r="A18" s="4">
        <v>118.471</v>
      </c>
      <c r="B18" s="1">
        <f>B17+50</f>
        <v>1600</v>
      </c>
      <c r="C18" s="1">
        <v>9.5899999999999999E-2</v>
      </c>
      <c r="D18" s="1">
        <v>1.2823500000000001</v>
      </c>
      <c r="E18">
        <f>(2*$C$2*B18*G18)/60</f>
        <v>17026.54164118028</v>
      </c>
      <c r="F18">
        <f t="shared" si="2"/>
        <v>17.02654164118028</v>
      </c>
      <c r="G18">
        <f xml:space="preserve"> A18 *$A$3</f>
        <v>101.61968496</v>
      </c>
      <c r="H18" s="1">
        <f t="shared" si="0"/>
        <v>79811.913943032574</v>
      </c>
      <c r="I18" s="1">
        <f t="shared" si="3"/>
        <v>79.811913943032579</v>
      </c>
      <c r="J18" s="1">
        <f>(C18/60)/(E18/1000)</f>
        <v>9.3873046389386257E-5</v>
      </c>
      <c r="K18" s="1">
        <f t="shared" si="1"/>
        <v>0.33794296700179055</v>
      </c>
      <c r="L18">
        <f t="shared" si="4"/>
        <v>1.9848009896762824</v>
      </c>
    </row>
    <row r="19" spans="1:12" x14ac:dyDescent="0.35">
      <c r="A19" s="4">
        <v>118.77200000000001</v>
      </c>
      <c r="B19" s="1">
        <f>B18+50</f>
        <v>1650</v>
      </c>
      <c r="C19" s="1">
        <v>9.8750000000000004E-2</v>
      </c>
      <c r="D19" s="1">
        <v>1.2902800000000001</v>
      </c>
      <c r="E19">
        <f>(2*$C$2*B19*G19)/60</f>
        <v>17603.232364251257</v>
      </c>
      <c r="F19">
        <f t="shared" si="2"/>
        <v>17.603232364251255</v>
      </c>
      <c r="G19">
        <f xml:space="preserve"> A19 *$A$3</f>
        <v>101.87787072</v>
      </c>
      <c r="H19" s="1">
        <f t="shared" si="0"/>
        <v>80014.692564778437</v>
      </c>
      <c r="I19" s="1">
        <f t="shared" si="3"/>
        <v>80.014692564778443</v>
      </c>
      <c r="J19" s="1">
        <f>(C19/60)/(E19/1000)</f>
        <v>9.3496086359440501E-5</v>
      </c>
      <c r="K19" s="1">
        <f t="shared" si="1"/>
        <v>0.33658591089398582</v>
      </c>
      <c r="L19">
        <f t="shared" si="4"/>
        <v>1.9120687833305343</v>
      </c>
    </row>
    <row r="20" spans="1:12" x14ac:dyDescent="0.35">
      <c r="A20" s="4">
        <v>118.65600000000001</v>
      </c>
      <c r="B20" s="1">
        <f>B19+50</f>
        <v>1700</v>
      </c>
      <c r="C20" s="1">
        <v>0.10005</v>
      </c>
      <c r="D20" s="1">
        <v>1.29942</v>
      </c>
      <c r="E20">
        <f>(2*$C$2*B20*G20)/60</f>
        <v>18118.950272951864</v>
      </c>
      <c r="F20">
        <f t="shared" si="2"/>
        <v>18.118950272951864</v>
      </c>
      <c r="G20">
        <f xml:space="preserve"> A20 *$A$3</f>
        <v>101.77837056</v>
      </c>
      <c r="H20" s="1">
        <f t="shared" si="0"/>
        <v>79936.545321846468</v>
      </c>
      <c r="I20" s="1">
        <f t="shared" si="3"/>
        <v>79.936545321846467</v>
      </c>
      <c r="J20" s="1">
        <f>(C20/60)/(E20/1000)</f>
        <v>9.2030717832989432E-5</v>
      </c>
      <c r="K20" s="1">
        <f t="shared" si="1"/>
        <v>0.33131058419876197</v>
      </c>
      <c r="L20">
        <f t="shared" si="4"/>
        <v>1.8285307879747619</v>
      </c>
    </row>
    <row r="21" spans="1:12" x14ac:dyDescent="0.35">
      <c r="A21" s="4">
        <v>118.861</v>
      </c>
      <c r="B21" s="1">
        <f>B20+50</f>
        <v>1750</v>
      </c>
      <c r="C21" s="1">
        <v>0.10305</v>
      </c>
      <c r="D21" s="1">
        <v>1.31053</v>
      </c>
      <c r="E21">
        <f>(2*$C$2*B21*G21)/60</f>
        <v>18684.085084754795</v>
      </c>
      <c r="F21">
        <f t="shared" si="2"/>
        <v>18.684085084754795</v>
      </c>
      <c r="G21">
        <f xml:space="preserve"> A21 *$A$3</f>
        <v>101.95421136</v>
      </c>
      <c r="H21" s="1">
        <f t="shared" si="0"/>
        <v>80074.650363234832</v>
      </c>
      <c r="I21" s="1">
        <f t="shared" si="3"/>
        <v>80.074650363234838</v>
      </c>
      <c r="J21" s="1">
        <f>(C21/60)/(E21/1000)</f>
        <v>9.1923152362509173E-5</v>
      </c>
      <c r="K21" s="1">
        <f t="shared" si="1"/>
        <v>0.33092334850503302</v>
      </c>
      <c r="L21">
        <f t="shared" si="4"/>
        <v>1.7711509394433693</v>
      </c>
    </row>
    <row r="22" spans="1:12" x14ac:dyDescent="0.35">
      <c r="A22" s="4">
        <v>119.584</v>
      </c>
      <c r="B22" s="1">
        <f>B21+50</f>
        <v>1800</v>
      </c>
      <c r="C22" s="1">
        <v>0.10929999999999999</v>
      </c>
      <c r="D22" s="1">
        <v>1.3149</v>
      </c>
      <c r="E22">
        <f>(2*$C$2*B22*G22)/60</f>
        <v>19334.813583672509</v>
      </c>
      <c r="F22">
        <f t="shared" si="2"/>
        <v>19.33481358367251</v>
      </c>
      <c r="G22">
        <f xml:space="preserve"> A22 *$A$3</f>
        <v>102.57437184</v>
      </c>
      <c r="H22" s="1">
        <f t="shared" si="0"/>
        <v>80561.72326530212</v>
      </c>
      <c r="I22" s="1">
        <f t="shared" si="3"/>
        <v>80.56172326530212</v>
      </c>
      <c r="J22" s="1">
        <f>(C22/60)/(E22/1000)</f>
        <v>9.4216924243065498E-5</v>
      </c>
      <c r="K22" s="1">
        <f t="shared" si="1"/>
        <v>0.33918092727503579</v>
      </c>
      <c r="L22">
        <f t="shared" si="4"/>
        <v>1.7542497930337471</v>
      </c>
    </row>
    <row r="23" spans="1:12" x14ac:dyDescent="0.35">
      <c r="A23" s="4">
        <v>119.934</v>
      </c>
      <c r="B23" s="1">
        <f>B22+50</f>
        <v>1850</v>
      </c>
      <c r="C23" s="1">
        <v>0.11415</v>
      </c>
      <c r="D23" s="1">
        <v>1.3184899999999999</v>
      </c>
      <c r="E23">
        <f>(2*$C$2*B23*G23)/60</f>
        <v>19930.053048887676</v>
      </c>
      <c r="F23">
        <f t="shared" si="2"/>
        <v>19.930053048887675</v>
      </c>
      <c r="G23">
        <f xml:space="preserve"> A23 *$A$3</f>
        <v>102.87458783999999</v>
      </c>
      <c r="H23" s="1">
        <f t="shared" si="0"/>
        <v>80797.512360355424</v>
      </c>
      <c r="I23" s="1">
        <f t="shared" si="3"/>
        <v>80.797512360355427</v>
      </c>
      <c r="J23" s="1">
        <f>(C23/60)/(E23/1000)</f>
        <v>9.5458852785451135E-5</v>
      </c>
      <c r="K23" s="1">
        <f t="shared" si="1"/>
        <v>0.3436518700276241</v>
      </c>
      <c r="L23">
        <f t="shared" si="4"/>
        <v>1.7242897908232302</v>
      </c>
    </row>
    <row r="24" spans="1:12" x14ac:dyDescent="0.35">
      <c r="A24" s="4">
        <v>120.176</v>
      </c>
      <c r="B24" s="1">
        <f>B23+50</f>
        <v>1900</v>
      </c>
      <c r="C24" s="1">
        <v>0.11745</v>
      </c>
      <c r="D24" s="1">
        <v>1.3189200000000001</v>
      </c>
      <c r="E24">
        <f>(2*$C$2*B24*G24)/60</f>
        <v>20510.004398301666</v>
      </c>
      <c r="F24">
        <f t="shared" si="2"/>
        <v>20.510004398301668</v>
      </c>
      <c r="G24">
        <f xml:space="preserve"> A24 *$A$3</f>
        <v>103.08216576</v>
      </c>
      <c r="H24" s="1">
        <f t="shared" si="0"/>
        <v>80960.543677506575</v>
      </c>
      <c r="I24" s="1">
        <f t="shared" si="3"/>
        <v>80.960543677506578</v>
      </c>
      <c r="J24" s="1">
        <f>(C24/60)/(E24/1000)</f>
        <v>9.5441227704567966E-5</v>
      </c>
      <c r="K24" s="1">
        <f t="shared" si="1"/>
        <v>0.34358841973644466</v>
      </c>
      <c r="L24">
        <f t="shared" si="4"/>
        <v>1.6752235302538283</v>
      </c>
    </row>
    <row r="25" spans="1:12" x14ac:dyDescent="0.35">
      <c r="A25" s="4">
        <v>120.94799999999999</v>
      </c>
      <c r="B25" s="1">
        <f>B24+50</f>
        <v>1950</v>
      </c>
      <c r="C25" s="1">
        <v>0.12055</v>
      </c>
      <c r="D25" s="1">
        <v>1.31484</v>
      </c>
      <c r="E25">
        <f>(2*$C$2*B25*G25)/60</f>
        <v>21184.963033749144</v>
      </c>
      <c r="F25">
        <f t="shared" si="2"/>
        <v>21.184963033749142</v>
      </c>
      <c r="G25">
        <f xml:space="preserve"> A25 *$A$3</f>
        <v>103.74435647999999</v>
      </c>
      <c r="H25" s="1">
        <f t="shared" si="0"/>
        <v>81480.627052881318</v>
      </c>
      <c r="I25" s="1">
        <f t="shared" si="3"/>
        <v>81.480627052881317</v>
      </c>
      <c r="J25" s="1">
        <f>(C25/60)/(E25/1000)</f>
        <v>9.483928121403481E-5</v>
      </c>
      <c r="K25" s="1">
        <f t="shared" si="1"/>
        <v>0.34142141237052531</v>
      </c>
      <c r="L25">
        <f t="shared" si="4"/>
        <v>1.6116214686172308</v>
      </c>
    </row>
    <row r="26" spans="1:12" x14ac:dyDescent="0.35">
      <c r="A26" s="4">
        <v>122.157</v>
      </c>
      <c r="B26" s="1">
        <f>B25+50</f>
        <v>2000</v>
      </c>
      <c r="C26" s="1">
        <v>0.12554999999999999</v>
      </c>
      <c r="D26" s="1">
        <v>1.31653</v>
      </c>
      <c r="E26">
        <f>(2*$C$2*B26*G26)/60</f>
        <v>21945.362654802226</v>
      </c>
      <c r="F26">
        <f t="shared" si="2"/>
        <v>21.945362654802224</v>
      </c>
      <c r="G26">
        <f xml:space="preserve"> A26 *$A$3</f>
        <v>104.78138831999999</v>
      </c>
      <c r="H26" s="1">
        <f t="shared" si="0"/>
        <v>82295.109955508349</v>
      </c>
      <c r="I26" s="1">
        <f t="shared" si="3"/>
        <v>82.295109955508352</v>
      </c>
      <c r="J26" s="1">
        <f>(C26/60)/(E26/1000)</f>
        <v>9.5350440679188575E-5</v>
      </c>
      <c r="K26" s="1">
        <f t="shared" si="1"/>
        <v>0.34326158644507887</v>
      </c>
      <c r="L26">
        <f t="shared" si="4"/>
        <v>1.5641645656284664</v>
      </c>
    </row>
    <row r="27" spans="1:12" x14ac:dyDescent="0.35">
      <c r="A27" s="4">
        <v>122.845</v>
      </c>
      <c r="B27" s="1">
        <f>B26+50</f>
        <v>2050</v>
      </c>
      <c r="C27" s="1">
        <v>0.12784999999999999</v>
      </c>
      <c r="D27" s="1">
        <v>1.32098</v>
      </c>
      <c r="E27">
        <f>(2*$C$2*B27*G27)/60</f>
        <v>22620.68507913921</v>
      </c>
      <c r="F27">
        <f t="shared" si="2"/>
        <v>22.620685079139211</v>
      </c>
      <c r="G27">
        <f xml:space="preserve"> A27 *$A$3</f>
        <v>105.37152719999999</v>
      </c>
      <c r="H27" s="1">
        <f t="shared" si="0"/>
        <v>82758.603948070289</v>
      </c>
      <c r="I27" s="1">
        <f t="shared" si="3"/>
        <v>82.758603948070288</v>
      </c>
      <c r="J27" s="1">
        <f>(C27/60)/(E27/1000)</f>
        <v>9.4198443852542158E-5</v>
      </c>
      <c r="K27" s="1">
        <f t="shared" si="1"/>
        <v>0.33911439786915176</v>
      </c>
      <c r="L27">
        <f t="shared" si="4"/>
        <v>1.499134074333951</v>
      </c>
    </row>
    <row r="28" spans="1:12" x14ac:dyDescent="0.35">
      <c r="A28" s="4">
        <v>123.79600000000001</v>
      </c>
      <c r="B28" s="1">
        <f>B27+50</f>
        <v>2100</v>
      </c>
      <c r="C28" s="1">
        <v>0.13089999999999999</v>
      </c>
      <c r="D28" s="1">
        <v>1.32287</v>
      </c>
      <c r="E28">
        <f>(2*$C$2*B28*G28)/60</f>
        <v>23351.797448976249</v>
      </c>
      <c r="F28">
        <f t="shared" si="2"/>
        <v>23.351797448976249</v>
      </c>
      <c r="G28">
        <f xml:space="preserve"> A28 *$A$3</f>
        <v>106.18725696</v>
      </c>
      <c r="H28" s="1">
        <f t="shared" si="0"/>
        <v>83399.276603486593</v>
      </c>
      <c r="I28" s="1">
        <f t="shared" si="3"/>
        <v>83.399276603486598</v>
      </c>
      <c r="J28" s="1">
        <f>(C28/60)/(E28/1000)</f>
        <v>9.3426070152998492E-5</v>
      </c>
      <c r="K28" s="1">
        <f t="shared" si="1"/>
        <v>0.33633385255079457</v>
      </c>
      <c r="L28">
        <f t="shared" si="4"/>
        <v>1.4402910666114037</v>
      </c>
    </row>
    <row r="29" spans="1:12" x14ac:dyDescent="0.35">
      <c r="A29" s="4">
        <v>124.794</v>
      </c>
      <c r="B29" s="1">
        <f>B28+50</f>
        <v>2150</v>
      </c>
      <c r="C29" s="1">
        <v>0.13435</v>
      </c>
      <c r="D29" s="1">
        <v>1.3216399999999999</v>
      </c>
      <c r="E29">
        <f>(2*$C$2*B29*G29)/60</f>
        <v>24100.528878239835</v>
      </c>
      <c r="F29">
        <f t="shared" si="2"/>
        <v>24.100528878239835</v>
      </c>
      <c r="G29">
        <f xml:space="preserve"> A29 *$A$3</f>
        <v>107.04330143999999</v>
      </c>
      <c r="H29" s="1">
        <f t="shared" si="0"/>
        <v>84071.612365952897</v>
      </c>
      <c r="I29" s="1">
        <f t="shared" si="3"/>
        <v>84.071612365952902</v>
      </c>
      <c r="J29" s="1">
        <f>(C29/60)/(E29/1000)</f>
        <v>9.2909441032573825E-5</v>
      </c>
      <c r="K29" s="1">
        <f t="shared" si="1"/>
        <v>0.33447398771726577</v>
      </c>
      <c r="L29">
        <f t="shared" si="4"/>
        <v>1.3878284140862134</v>
      </c>
    </row>
    <row r="30" spans="1:12" x14ac:dyDescent="0.35">
      <c r="A30" s="4">
        <v>125.137</v>
      </c>
      <c r="B30" s="1">
        <f>B29+50</f>
        <v>2200</v>
      </c>
      <c r="C30" s="1">
        <v>0.13769999999999999</v>
      </c>
      <c r="D30" s="1">
        <v>1.3165199999999999</v>
      </c>
      <c r="E30">
        <f>(2*$C$2*B30*G30)/60</f>
        <v>24728.787799204179</v>
      </c>
      <c r="F30">
        <f t="shared" si="2"/>
        <v>24.728787799204181</v>
      </c>
      <c r="G30">
        <f xml:space="preserve"> A30 *$A$3</f>
        <v>107.33751312</v>
      </c>
      <c r="H30" s="1">
        <f t="shared" si="0"/>
        <v>84302.685679105154</v>
      </c>
      <c r="I30" s="1">
        <f t="shared" si="3"/>
        <v>84.302685679105153</v>
      </c>
      <c r="J30" s="1">
        <f>(C30/60)/(E30/1000)</f>
        <v>9.2806813606684648E-5</v>
      </c>
      <c r="K30" s="1">
        <f t="shared" si="1"/>
        <v>0.33410452898406473</v>
      </c>
      <c r="L30">
        <f t="shared" si="4"/>
        <v>1.3510752395021031</v>
      </c>
    </row>
    <row r="31" spans="1:12" x14ac:dyDescent="0.35">
      <c r="A31" s="4">
        <v>126.02800000000001</v>
      </c>
      <c r="B31" s="1">
        <f>B30+50</f>
        <v>2250</v>
      </c>
      <c r="C31" s="1">
        <v>0.14105000000000001</v>
      </c>
      <c r="D31" s="1">
        <v>1.3046500000000001</v>
      </c>
      <c r="E31">
        <f>(2*$C$2*B31*G31)/60</f>
        <v>25470.881204039408</v>
      </c>
      <c r="F31">
        <f t="shared" si="2"/>
        <v>25.470881204039408</v>
      </c>
      <c r="G31">
        <f xml:space="preserve"> A31 *$A$3</f>
        <v>108.10177728000001</v>
      </c>
      <c r="H31" s="1">
        <f t="shared" si="0"/>
        <v>84902.937346798033</v>
      </c>
      <c r="I31" s="1">
        <f t="shared" si="3"/>
        <v>84.902937346798026</v>
      </c>
      <c r="J31" s="1">
        <f>(C31/60)/(E31/1000)</f>
        <v>9.2294935322477842E-5</v>
      </c>
      <c r="K31" s="1">
        <f t="shared" si="1"/>
        <v>0.33226176716092021</v>
      </c>
      <c r="L31">
        <f t="shared" si="4"/>
        <v>1.3044769220949728</v>
      </c>
    </row>
    <row r="32" spans="1:12" x14ac:dyDescent="0.35">
      <c r="A32" s="4">
        <v>126.66</v>
      </c>
      <c r="B32" s="1">
        <f>B31+50</f>
        <v>2300</v>
      </c>
      <c r="C32" s="1">
        <v>0.14495</v>
      </c>
      <c r="D32" s="1">
        <v>1.2964599999999999</v>
      </c>
      <c r="E32">
        <f>(2*$C$2*B32*G32)/60</f>
        <v>26167.469559139769</v>
      </c>
      <c r="F32">
        <f t="shared" si="2"/>
        <v>26.167469559139768</v>
      </c>
      <c r="G32">
        <f xml:space="preserve"> A32 *$A$3</f>
        <v>108.64388159999999</v>
      </c>
      <c r="H32" s="1">
        <f t="shared" si="0"/>
        <v>85328.705084151428</v>
      </c>
      <c r="I32" s="1">
        <f t="shared" si="3"/>
        <v>85.328705084151423</v>
      </c>
      <c r="J32" s="1">
        <f>(C32/60)/(E32/1000)</f>
        <v>9.2322007975338653E-5</v>
      </c>
      <c r="K32" s="1">
        <f t="shared" si="1"/>
        <v>0.33235922871121915</v>
      </c>
      <c r="L32">
        <f t="shared" si="4"/>
        <v>1.2701236852882201</v>
      </c>
    </row>
    <row r="33" spans="1:12" x14ac:dyDescent="0.35">
      <c r="A33" s="4">
        <v>126.822</v>
      </c>
      <c r="B33" s="1">
        <f>B32+50</f>
        <v>2350</v>
      </c>
      <c r="C33" s="1">
        <v>0.14985000000000001</v>
      </c>
      <c r="D33" s="1">
        <v>1.2822899999999999</v>
      </c>
      <c r="E33">
        <f>(2*$C$2*B33*G33)/60</f>
        <v>26770.523748648138</v>
      </c>
      <c r="F33">
        <f t="shared" si="2"/>
        <v>26.770523748648138</v>
      </c>
      <c r="G33">
        <f xml:space="preserve"> A33 *$A$3</f>
        <v>108.78283872</v>
      </c>
      <c r="H33" s="1">
        <f t="shared" si="0"/>
        <v>85437.8417510047</v>
      </c>
      <c r="I33" s="1">
        <f t="shared" si="3"/>
        <v>85.437841751004697</v>
      </c>
      <c r="J33" s="1">
        <f>(C33/60)/(E33/1000)</f>
        <v>9.3292907656545912E-5</v>
      </c>
      <c r="K33" s="1">
        <f t="shared" si="1"/>
        <v>0.3358544675635653</v>
      </c>
      <c r="L33">
        <f t="shared" si="4"/>
        <v>1.2545681612991428</v>
      </c>
    </row>
    <row r="34" spans="1:12" x14ac:dyDescent="0.35">
      <c r="A34" s="4">
        <v>126.69</v>
      </c>
      <c r="B34" s="1">
        <f>B33+50</f>
        <v>2400</v>
      </c>
      <c r="C34" s="1">
        <v>0.1537</v>
      </c>
      <c r="D34" s="1">
        <v>1.2730399999999999</v>
      </c>
      <c r="E34">
        <f>(2*$C$2*B34*G34)/60</f>
        <v>27311.65298496421</v>
      </c>
      <c r="F34">
        <f t="shared" si="2"/>
        <v>27.311652984964208</v>
      </c>
      <c r="G34">
        <f xml:space="preserve"> A34 *$A$3</f>
        <v>108.6696144</v>
      </c>
      <c r="H34" s="1">
        <f t="shared" si="0"/>
        <v>85348.91557801317</v>
      </c>
      <c r="I34" s="1">
        <f t="shared" si="3"/>
        <v>85.348915578013163</v>
      </c>
      <c r="J34" s="1">
        <f>(C34/60)/(E34/1000)</f>
        <v>9.3793907973161936E-5</v>
      </c>
      <c r="K34" s="1">
        <f t="shared" si="1"/>
        <v>0.337658068703383</v>
      </c>
      <c r="L34">
        <f t="shared" si="4"/>
        <v>1.2363150223432933</v>
      </c>
    </row>
    <row r="35" spans="1:12" x14ac:dyDescent="0.35">
      <c r="A35" s="4">
        <v>126.55200000000001</v>
      </c>
      <c r="B35" s="1">
        <f>B34+50</f>
        <v>2450</v>
      </c>
      <c r="C35" s="1">
        <v>0.15565000000000001</v>
      </c>
      <c r="D35" s="1">
        <v>1.2698400000000001</v>
      </c>
      <c r="E35">
        <f>(2*$C$2*B35*G35)/60</f>
        <v>27850.276120041432</v>
      </c>
      <c r="F35">
        <f t="shared" si="2"/>
        <v>27.850276120041432</v>
      </c>
      <c r="G35">
        <f xml:space="preserve"> A35 *$A$3</f>
        <v>108.55124352</v>
      </c>
      <c r="H35" s="1">
        <f t="shared" si="0"/>
        <v>85255.947306249276</v>
      </c>
      <c r="I35" s="1">
        <f t="shared" si="3"/>
        <v>85.255947306249283</v>
      </c>
      <c r="J35" s="1">
        <f>(C35/60)/(E35/1000)</f>
        <v>9.3146892170303108E-5</v>
      </c>
      <c r="K35" s="1">
        <f t="shared" si="1"/>
        <v>0.33532881181309121</v>
      </c>
      <c r="L35">
        <f t="shared" si="4"/>
        <v>1.2040412467285524</v>
      </c>
    </row>
    <row r="36" spans="1:12" x14ac:dyDescent="0.35">
      <c r="A36" s="4">
        <v>126.438</v>
      </c>
      <c r="B36" s="1">
        <f>B35+50</f>
        <v>2500</v>
      </c>
      <c r="C36" s="1">
        <v>0.15959999999999999</v>
      </c>
      <c r="D36" s="1">
        <v>1.2744599999999999</v>
      </c>
      <c r="E36">
        <f>(2*$C$2*B36*G36)/60</f>
        <v>28393.049143191591</v>
      </c>
      <c r="F36">
        <f t="shared" si="2"/>
        <v>28.39304914319159</v>
      </c>
      <c r="G36">
        <f xml:space="preserve"> A36 *$A$3</f>
        <v>108.45345888</v>
      </c>
      <c r="H36" s="1">
        <f t="shared" si="0"/>
        <v>85179.147429574761</v>
      </c>
      <c r="I36" s="1">
        <f t="shared" si="3"/>
        <v>85.179147429574755</v>
      </c>
      <c r="J36" s="1">
        <f>(C36/60)/(E36/1000)</f>
        <v>9.3684901068043455E-5</v>
      </c>
      <c r="K36" s="1">
        <f t="shared" si="1"/>
        <v>0.33726564384495644</v>
      </c>
      <c r="L36">
        <f t="shared" si="4"/>
        <v>1.187845807415967</v>
      </c>
    </row>
    <row r="37" spans="1:12" x14ac:dyDescent="0.35">
      <c r="A37" s="4">
        <v>126.239</v>
      </c>
      <c r="B37" s="1">
        <f>B36+50</f>
        <v>2550</v>
      </c>
      <c r="C37" s="1">
        <v>0.16259999999999999</v>
      </c>
      <c r="D37" s="1">
        <v>1.2787599999999999</v>
      </c>
      <c r="E37">
        <f>(2*$C$2*B37*G37)/60</f>
        <v>28915.328725565971</v>
      </c>
      <c r="F37">
        <f t="shared" si="2"/>
        <v>28.915328725565971</v>
      </c>
      <c r="G37">
        <f xml:space="preserve"> A37 *$A$3</f>
        <v>108.28276464</v>
      </c>
      <c r="H37" s="1">
        <f t="shared" si="0"/>
        <v>85045.084486958745</v>
      </c>
      <c r="I37" s="1">
        <f t="shared" si="3"/>
        <v>85.045084486958743</v>
      </c>
      <c r="J37" s="1">
        <f>(C37/60)/(E37/1000)</f>
        <v>9.3721915656587641E-5</v>
      </c>
      <c r="K37" s="1">
        <f t="shared" si="1"/>
        <v>0.33739889636371551</v>
      </c>
      <c r="L37">
        <f t="shared" si="4"/>
        <v>1.1668513250046459</v>
      </c>
    </row>
    <row r="38" spans="1:12" x14ac:dyDescent="0.35">
      <c r="A38" s="4">
        <v>126.161</v>
      </c>
      <c r="B38" s="1">
        <f>B37+50</f>
        <v>2600</v>
      </c>
      <c r="C38" s="1">
        <v>0.16805</v>
      </c>
      <c r="D38" s="1">
        <v>1.27634</v>
      </c>
      <c r="E38">
        <f>(2*$C$2*B38*G38)/60</f>
        <v>29464.07956367834</v>
      </c>
      <c r="F38">
        <f t="shared" si="2"/>
        <v>29.464079563678339</v>
      </c>
      <c r="G38">
        <f xml:space="preserve"> A38 *$A$3</f>
        <v>108.21585936</v>
      </c>
      <c r="H38" s="1">
        <f t="shared" si="0"/>
        <v>84992.537202918276</v>
      </c>
      <c r="I38" s="1">
        <f t="shared" si="3"/>
        <v>84.992537202918271</v>
      </c>
      <c r="J38" s="1">
        <f>(C38/60)/(E38/1000)</f>
        <v>9.5059250952676743E-5</v>
      </c>
      <c r="K38" s="1">
        <f t="shared" ref="K38:K69" si="5">J38*3600</f>
        <v>0.3422133034296363</v>
      </c>
      <c r="L38">
        <f t="shared" si="4"/>
        <v>1.161459337937363</v>
      </c>
    </row>
    <row r="39" spans="1:12" x14ac:dyDescent="0.35">
      <c r="A39" s="4">
        <v>125.84699999999999</v>
      </c>
      <c r="B39" s="1">
        <f>B38+50</f>
        <v>2650</v>
      </c>
      <c r="C39" s="1">
        <v>0.17144999999999999</v>
      </c>
      <c r="D39" s="1">
        <v>1.28027</v>
      </c>
      <c r="E39">
        <f>(2*$C$2*B39*G39)/60</f>
        <v>29955.953580842986</v>
      </c>
      <c r="F39">
        <f t="shared" si="2"/>
        <v>29.955953580842987</v>
      </c>
      <c r="G39">
        <f xml:space="preserve"> A39 *$A$3</f>
        <v>107.94652271999999</v>
      </c>
      <c r="H39" s="1">
        <f t="shared" si="0"/>
        <v>84781.000700499018</v>
      </c>
      <c r="I39" s="1">
        <f t="shared" si="3"/>
        <v>84.781000700499021</v>
      </c>
      <c r="J39" s="1">
        <f>(C39/60)/(E39/1000)</f>
        <v>9.5390053008607547E-5</v>
      </c>
      <c r="K39" s="1">
        <f t="shared" si="5"/>
        <v>0.34340419083098717</v>
      </c>
      <c r="L39">
        <f t="shared" si="4"/>
        <v>1.1463637433681837</v>
      </c>
    </row>
    <row r="40" spans="1:12" x14ac:dyDescent="0.35">
      <c r="A40" s="4">
        <v>124.911</v>
      </c>
      <c r="B40" s="1">
        <f>B39+50</f>
        <v>2700</v>
      </c>
      <c r="C40" s="1">
        <v>0.17465</v>
      </c>
      <c r="D40" s="1">
        <v>1.2837099999999999</v>
      </c>
      <c r="E40">
        <f>(2*$C$2*B40*G40)/60</f>
        <v>30294.155985124889</v>
      </c>
      <c r="F40">
        <f t="shared" si="2"/>
        <v>30.294155985124888</v>
      </c>
      <c r="G40">
        <f xml:space="preserve"> A40 *$A$3</f>
        <v>107.14365936</v>
      </c>
      <c r="H40" s="1">
        <f t="shared" si="0"/>
        <v>84150.433292013593</v>
      </c>
      <c r="I40" s="1">
        <f t="shared" si="3"/>
        <v>84.150433292013588</v>
      </c>
      <c r="J40" s="1">
        <f>(C40/60)/(E40/1000)</f>
        <v>9.6085638918695009E-5</v>
      </c>
      <c r="K40" s="1">
        <f t="shared" si="5"/>
        <v>0.34590830010730206</v>
      </c>
      <c r="L40">
        <f t="shared" si="4"/>
        <v>1.1418317786346344</v>
      </c>
    </row>
    <row r="41" spans="1:12" x14ac:dyDescent="0.35">
      <c r="A41" s="4">
        <v>123.92700000000001</v>
      </c>
      <c r="B41" s="1">
        <f>B40+50</f>
        <v>2750</v>
      </c>
      <c r="C41" s="1">
        <v>0.1784</v>
      </c>
      <c r="D41" s="1">
        <v>1.2811999999999999</v>
      </c>
      <c r="E41">
        <f>(2*$C$2*B41*G41)/60</f>
        <v>30612.094000894784</v>
      </c>
      <c r="F41">
        <f t="shared" si="2"/>
        <v>30.612094000894782</v>
      </c>
      <c r="G41">
        <f xml:space="preserve"> A41 *$A$3</f>
        <v>106.29962352</v>
      </c>
      <c r="H41" s="1">
        <f t="shared" si="0"/>
        <v>83487.529093349411</v>
      </c>
      <c r="I41" s="1">
        <f t="shared" si="3"/>
        <v>83.487529093349409</v>
      </c>
      <c r="J41" s="1">
        <f>(C41/60)/(E41/1000)</f>
        <v>9.7129367669079547E-5</v>
      </c>
      <c r="K41" s="1">
        <f t="shared" si="5"/>
        <v>0.34966572360868636</v>
      </c>
      <c r="L41">
        <f t="shared" si="4"/>
        <v>1.1422469942711719</v>
      </c>
    </row>
    <row r="42" spans="1:12" x14ac:dyDescent="0.35">
      <c r="A42" s="4">
        <v>123.68899999999999</v>
      </c>
      <c r="B42" s="1">
        <f>B41+50</f>
        <v>2800</v>
      </c>
      <c r="C42" s="1">
        <v>0.18004999999999999</v>
      </c>
      <c r="D42" s="1">
        <v>1.2744800000000001</v>
      </c>
      <c r="E42">
        <f>(2*$C$2*B42*G42)/60</f>
        <v>31108.818536586241</v>
      </c>
      <c r="F42">
        <f t="shared" si="2"/>
        <v>31.108818536586242</v>
      </c>
      <c r="G42">
        <f xml:space="preserve"> A42 *$A$3</f>
        <v>106.09547663999999</v>
      </c>
      <c r="H42" s="1">
        <f t="shared" si="0"/>
        <v>83327.192508713139</v>
      </c>
      <c r="I42" s="1">
        <f t="shared" si="3"/>
        <v>83.327192508713139</v>
      </c>
      <c r="J42" s="1">
        <f>(C42/60)/(E42/1000)</f>
        <v>9.6462465451850387E-5</v>
      </c>
      <c r="K42" s="1">
        <f t="shared" si="5"/>
        <v>0.34726487562666142</v>
      </c>
      <c r="L42">
        <f t="shared" si="4"/>
        <v>1.1162907881514452</v>
      </c>
    </row>
    <row r="43" spans="1:12" x14ac:dyDescent="0.35">
      <c r="A43" s="4">
        <v>123.389</v>
      </c>
      <c r="B43" s="1">
        <f>B42+50</f>
        <v>2850</v>
      </c>
      <c r="C43" s="1">
        <v>0.18310000000000001</v>
      </c>
      <c r="D43" s="1">
        <v>1.2603599999999999</v>
      </c>
      <c r="E43">
        <f>(2*$C$2*B43*G43)/60</f>
        <v>31587.533276636485</v>
      </c>
      <c r="F43">
        <f t="shared" si="2"/>
        <v>31.587533276636485</v>
      </c>
      <c r="G43">
        <f xml:space="preserve"> A43 *$A$3</f>
        <v>105.83814863999999</v>
      </c>
      <c r="H43" s="1">
        <f t="shared" si="0"/>
        <v>83125.087570096017</v>
      </c>
      <c r="I43" s="1">
        <f t="shared" si="3"/>
        <v>83.125087570096014</v>
      </c>
      <c r="J43" s="1">
        <f>(C43/60)/(E43/1000)</f>
        <v>9.6609844141385125E-5</v>
      </c>
      <c r="K43" s="1">
        <f t="shared" si="5"/>
        <v>0.34779543890898645</v>
      </c>
      <c r="L43">
        <f t="shared" si="4"/>
        <v>1.1010528611495951</v>
      </c>
    </row>
    <row r="44" spans="1:12" x14ac:dyDescent="0.35">
      <c r="A44" s="4">
        <v>122.51900000000001</v>
      </c>
      <c r="B44" s="1">
        <f>B43+50</f>
        <v>2900</v>
      </c>
      <c r="C44" s="1">
        <v>0.18790000000000001</v>
      </c>
      <c r="D44" s="1">
        <v>1.2531000000000001</v>
      </c>
      <c r="E44">
        <f>(2*$C$2*B44*G44)/60</f>
        <v>31915.07352260112</v>
      </c>
      <c r="F44">
        <f t="shared" si="2"/>
        <v>31.915073522601119</v>
      </c>
      <c r="G44">
        <f xml:space="preserve"> A44 *$A$3</f>
        <v>105.09189744</v>
      </c>
      <c r="H44" s="1">
        <f t="shared" si="0"/>
        <v>82538.983248106349</v>
      </c>
      <c r="I44" s="1">
        <f t="shared" si="3"/>
        <v>82.538983248106348</v>
      </c>
      <c r="J44" s="1">
        <f>(C44/60)/(E44/1000)</f>
        <v>9.8125002420844558E-5</v>
      </c>
      <c r="K44" s="1">
        <f t="shared" si="5"/>
        <v>0.35325000871504042</v>
      </c>
      <c r="L44">
        <f t="shared" si="4"/>
        <v>1.106843787982758</v>
      </c>
    </row>
    <row r="45" spans="1:12" x14ac:dyDescent="0.35">
      <c r="A45" s="4">
        <v>121.837</v>
      </c>
      <c r="B45" s="1">
        <f>B44+50</f>
        <v>2950</v>
      </c>
      <c r="C45" s="1">
        <v>0.19255</v>
      </c>
      <c r="D45" s="1">
        <v>1.23943</v>
      </c>
      <c r="E45">
        <f>(2*$C$2*B45*G45)/60</f>
        <v>32284.615666031252</v>
      </c>
      <c r="F45">
        <f t="shared" si="2"/>
        <v>32.28461566603125</v>
      </c>
      <c r="G45">
        <f xml:space="preserve"> A45 *$A$3</f>
        <v>104.50690512</v>
      </c>
      <c r="H45" s="1">
        <f t="shared" si="0"/>
        <v>82079.531354316743</v>
      </c>
      <c r="I45" s="1">
        <f t="shared" si="3"/>
        <v>82.079531354316742</v>
      </c>
      <c r="J45" s="1">
        <f>(C45/60)/(E45/1000)</f>
        <v>9.940235001909099E-5</v>
      </c>
      <c r="K45" s="1">
        <f t="shared" si="5"/>
        <v>0.35784846006872756</v>
      </c>
      <c r="L45">
        <f t="shared" si="4"/>
        <v>1.108417903345968</v>
      </c>
    </row>
    <row r="46" spans="1:12" x14ac:dyDescent="0.35">
      <c r="A46" s="4">
        <v>121.709</v>
      </c>
      <c r="B46" s="1">
        <f>B45+50</f>
        <v>3000</v>
      </c>
      <c r="C46" s="1">
        <v>0.19900000000000001</v>
      </c>
      <c r="D46" s="1">
        <v>1.2273499999999999</v>
      </c>
      <c r="E46">
        <f>(2*$C$2*B46*G46)/60</f>
        <v>32797.319965536044</v>
      </c>
      <c r="F46">
        <f t="shared" si="2"/>
        <v>32.797319965536047</v>
      </c>
      <c r="G46">
        <f xml:space="preserve"> A46 *$A$3</f>
        <v>104.39711183999999</v>
      </c>
      <c r="H46" s="1">
        <f t="shared" si="0"/>
        <v>81993.299913840106</v>
      </c>
      <c r="I46" s="1">
        <f t="shared" si="3"/>
        <v>81.993299913840104</v>
      </c>
      <c r="J46" s="1">
        <f>(C46/60)/(E46/1000)</f>
        <v>1.0112614903144141E-4</v>
      </c>
      <c r="K46" s="1">
        <f t="shared" si="5"/>
        <v>0.36405413651318907</v>
      </c>
      <c r="L46">
        <f t="shared" si="4"/>
        <v>1.110011845162175</v>
      </c>
    </row>
    <row r="47" spans="1:12" x14ac:dyDescent="0.35">
      <c r="A47" s="4">
        <v>121.123</v>
      </c>
      <c r="B47" s="1">
        <f>B46+50</f>
        <v>3050</v>
      </c>
      <c r="C47" s="1">
        <v>0.20605000000000001</v>
      </c>
      <c r="D47" s="1">
        <v>1.2193000000000001</v>
      </c>
      <c r="E47">
        <f>(2*$C$2*B47*G47)/60</f>
        <v>33183.398784165918</v>
      </c>
      <c r="F47">
        <f t="shared" si="2"/>
        <v>33.183398784165917</v>
      </c>
      <c r="G47">
        <f xml:space="preserve"> A47 *$A$3</f>
        <v>103.89446448</v>
      </c>
      <c r="H47" s="1">
        <f t="shared" si="0"/>
        <v>81598.521600407985</v>
      </c>
      <c r="I47" s="1">
        <f t="shared" si="3"/>
        <v>81.598521600407992</v>
      </c>
      <c r="J47" s="1">
        <f>(C47/60)/(E47/1000)</f>
        <v>1.0349050406208976E-4</v>
      </c>
      <c r="K47" s="1">
        <f t="shared" si="5"/>
        <v>0.37256581462352312</v>
      </c>
      <c r="L47">
        <f t="shared" si="4"/>
        <v>1.1227476035435522</v>
      </c>
    </row>
    <row r="48" spans="1:12" x14ac:dyDescent="0.35">
      <c r="A48" s="4">
        <v>121.124</v>
      </c>
      <c r="B48" s="1">
        <f>B47+50</f>
        <v>3100</v>
      </c>
      <c r="C48" s="1">
        <v>0.21004999999999999</v>
      </c>
      <c r="D48" s="1">
        <v>1.20692</v>
      </c>
      <c r="E48">
        <f>(2*$C$2*B48*G48)/60</f>
        <v>33727.667383861837</v>
      </c>
      <c r="F48">
        <f t="shared" si="2"/>
        <v>33.727667383861835</v>
      </c>
      <c r="G48">
        <f xml:space="preserve"> A48 *$A$3</f>
        <v>103.89532224</v>
      </c>
      <c r="H48" s="1">
        <f t="shared" si="0"/>
        <v>81599.195283536697</v>
      </c>
      <c r="I48" s="1">
        <f t="shared" si="3"/>
        <v>81.599195283536702</v>
      </c>
      <c r="J48" s="1">
        <f>(C48/60)/(E48/1000)</f>
        <v>1.0379707833007235E-4</v>
      </c>
      <c r="K48" s="1">
        <f t="shared" si="5"/>
        <v>0.37366948198826044</v>
      </c>
      <c r="L48">
        <f t="shared" si="4"/>
        <v>1.1079019421516696</v>
      </c>
    </row>
    <row r="49" spans="1:12" x14ac:dyDescent="0.35">
      <c r="A49" s="4">
        <v>120.851</v>
      </c>
      <c r="B49" s="1">
        <f>B48+50</f>
        <v>3150</v>
      </c>
      <c r="C49" s="1">
        <v>0.21604999999999999</v>
      </c>
      <c r="D49" s="1">
        <v>1.1927399999999999</v>
      </c>
      <c r="E49">
        <f>(2*$C$2*B49*G49)/60</f>
        <v>34194.417511545951</v>
      </c>
      <c r="F49">
        <f t="shared" si="2"/>
        <v>34.19441751154595</v>
      </c>
      <c r="G49">
        <f xml:space="preserve"> A49 *$A$3</f>
        <v>103.66115375999999</v>
      </c>
      <c r="H49" s="1">
        <f t="shared" si="0"/>
        <v>81415.279789395106</v>
      </c>
      <c r="I49" s="1">
        <f t="shared" si="3"/>
        <v>81.4152797893951</v>
      </c>
      <c r="J49" s="1">
        <f>(C49/60)/(E49/1000)</f>
        <v>1.0530471332396554E-4</v>
      </c>
      <c r="K49" s="1">
        <f t="shared" si="5"/>
        <v>0.37909696796627596</v>
      </c>
      <c r="L49">
        <f t="shared" si="4"/>
        <v>1.108651632501918</v>
      </c>
    </row>
    <row r="50" spans="1:12" x14ac:dyDescent="0.35">
      <c r="A50" s="4">
        <v>120.596</v>
      </c>
      <c r="B50" s="1">
        <f>B49+50</f>
        <v>3200</v>
      </c>
      <c r="C50" s="1">
        <v>0.21795</v>
      </c>
      <c r="D50" s="1">
        <v>1.1848099999999999</v>
      </c>
      <c r="E50">
        <f>(2*$C$2*B50*G50)/60</f>
        <v>34663.889319070106</v>
      </c>
      <c r="F50">
        <f t="shared" si="2"/>
        <v>34.663889319070108</v>
      </c>
      <c r="G50">
        <f xml:space="preserve"> A50 *$A$3</f>
        <v>103.44242496</v>
      </c>
      <c r="H50" s="1">
        <f t="shared" si="0"/>
        <v>81243.49059157056</v>
      </c>
      <c r="I50" s="1">
        <f t="shared" si="3"/>
        <v>81.243490591570563</v>
      </c>
      <c r="J50" s="1">
        <f>(C50/60)/(E50/1000)</f>
        <v>1.0479204934460728E-4</v>
      </c>
      <c r="K50" s="1">
        <f t="shared" si="5"/>
        <v>0.37725137764058619</v>
      </c>
      <c r="L50">
        <f t="shared" si="4"/>
        <v>1.0883123188171613</v>
      </c>
    </row>
    <row r="51" spans="1:12" x14ac:dyDescent="0.35">
      <c r="A51" s="4">
        <v>120.84</v>
      </c>
      <c r="B51" s="1">
        <f>B50+50</f>
        <v>3250</v>
      </c>
      <c r="C51" s="1">
        <v>0.22305</v>
      </c>
      <c r="D51" s="1">
        <v>1.17378</v>
      </c>
      <c r="E51">
        <f>(2*$C$2*B51*G51)/60</f>
        <v>35276.743352490965</v>
      </c>
      <c r="F51">
        <f t="shared" si="2"/>
        <v>35.276743352490968</v>
      </c>
      <c r="G51">
        <f xml:space="preserve"> A51 *$A$3</f>
        <v>103.65171839999999</v>
      </c>
      <c r="H51" s="1">
        <f t="shared" si="0"/>
        <v>81407.869274979152</v>
      </c>
      <c r="I51" s="1">
        <f t="shared" si="3"/>
        <v>81.407869274979149</v>
      </c>
      <c r="J51" s="1">
        <f>(C51/60)/(E51/1000)</f>
        <v>1.0538104276957014E-4</v>
      </c>
      <c r="K51" s="1">
        <f t="shared" si="5"/>
        <v>0.37937175397045247</v>
      </c>
      <c r="L51">
        <f t="shared" si="4"/>
        <v>1.0754160331063107</v>
      </c>
    </row>
    <row r="52" spans="1:12" x14ac:dyDescent="0.35">
      <c r="A52" s="4">
        <v>121.633</v>
      </c>
      <c r="B52" s="1">
        <f>B51+50</f>
        <v>3300</v>
      </c>
      <c r="C52" s="1">
        <v>0.22550000000000001</v>
      </c>
      <c r="D52" s="1">
        <v>1.1611800000000001</v>
      </c>
      <c r="E52">
        <f>(2*$C$2*B52*G52)/60</f>
        <v>36054.523998265126</v>
      </c>
      <c r="F52">
        <f t="shared" si="2"/>
        <v>36.054523998265125</v>
      </c>
      <c r="G52">
        <f xml:space="preserve"> A52 *$A$3</f>
        <v>104.33192208</v>
      </c>
      <c r="H52" s="1">
        <f t="shared" si="0"/>
        <v>81942.099996057092</v>
      </c>
      <c r="I52" s="1">
        <f t="shared" si="3"/>
        <v>81.942099996057095</v>
      </c>
      <c r="J52" s="1">
        <f>(C52/60)/(E52/1000)</f>
        <v>1.0424027047241498E-4</v>
      </c>
      <c r="K52" s="1">
        <f t="shared" si="5"/>
        <v>0.37526497370069389</v>
      </c>
      <c r="L52">
        <f t="shared" si="4"/>
        <v>1.0408263154958055</v>
      </c>
    </row>
    <row r="53" spans="1:12" x14ac:dyDescent="0.35">
      <c r="A53" s="4">
        <v>122.181</v>
      </c>
      <c r="B53" s="1">
        <f>B52+50</f>
        <v>3350</v>
      </c>
      <c r="C53" s="1">
        <v>0.22850000000000001</v>
      </c>
      <c r="D53" s="1">
        <v>1.1510400000000001</v>
      </c>
      <c r="E53">
        <f>(2*$C$2*B53*G53)/60</f>
        <v>36765.704329933644</v>
      </c>
      <c r="F53">
        <f t="shared" si="2"/>
        <v>36.765704329933641</v>
      </c>
      <c r="G53">
        <f xml:space="preserve"> A53 *$A$3</f>
        <v>104.80197455999999</v>
      </c>
      <c r="H53" s="1">
        <f t="shared" si="0"/>
        <v>82311.278350597713</v>
      </c>
      <c r="I53" s="1">
        <f t="shared" si="3"/>
        <v>82.311278350597718</v>
      </c>
      <c r="J53" s="1">
        <f>(C53/60)/(E53/1000)</f>
        <v>1.0358385355976143E-4</v>
      </c>
      <c r="K53" s="1">
        <f t="shared" si="5"/>
        <v>0.37290187281514114</v>
      </c>
      <c r="L53">
        <f t="shared" si="4"/>
        <v>1.0142655488624341</v>
      </c>
    </row>
    <row r="54" spans="1:12" x14ac:dyDescent="0.35">
      <c r="A54" s="4">
        <v>122.93300000000001</v>
      </c>
      <c r="B54" s="1">
        <f>B53+50</f>
        <v>3400</v>
      </c>
      <c r="C54" s="1">
        <v>0.23419999999999999</v>
      </c>
      <c r="D54" s="1">
        <v>1.14117</v>
      </c>
      <c r="E54">
        <f>(2*$C$2*B54*G54)/60</f>
        <v>37544.109255407093</v>
      </c>
      <c r="F54">
        <f t="shared" si="2"/>
        <v>37.544109255407093</v>
      </c>
      <c r="G54">
        <f xml:space="preserve"> A54 *$A$3</f>
        <v>105.44701008</v>
      </c>
      <c r="H54" s="1">
        <f t="shared" si="0"/>
        <v>82817.888063397986</v>
      </c>
      <c r="I54" s="1">
        <f t="shared" si="3"/>
        <v>82.817888063397987</v>
      </c>
      <c r="J54" s="1">
        <f>(C54/60)/(E54/1000)</f>
        <v>1.039665985089572E-4</v>
      </c>
      <c r="K54" s="1">
        <f t="shared" si="5"/>
        <v>0.37427975463224589</v>
      </c>
      <c r="L54">
        <f t="shared" si="4"/>
        <v>0.99690673731550106</v>
      </c>
    </row>
    <row r="55" spans="1:12" x14ac:dyDescent="0.35">
      <c r="A55" s="4">
        <v>123.47499999999999</v>
      </c>
      <c r="B55" s="1">
        <f>B54+50</f>
        <v>3450</v>
      </c>
      <c r="C55" s="1">
        <v>0.23605000000000001</v>
      </c>
      <c r="D55" s="1">
        <v>1.12669</v>
      </c>
      <c r="E55">
        <f>(2*$C$2*B55*G55)/60</f>
        <v>38264.191186816483</v>
      </c>
      <c r="F55">
        <f t="shared" si="2"/>
        <v>38.264191186816483</v>
      </c>
      <c r="G55">
        <f xml:space="preserve"> A55 *$A$3</f>
        <v>105.91191599999999</v>
      </c>
      <c r="H55" s="1">
        <f t="shared" si="0"/>
        <v>83183.024319166259</v>
      </c>
      <c r="I55" s="1">
        <f t="shared" si="3"/>
        <v>83.183024319166265</v>
      </c>
      <c r="J55" s="1">
        <f>(C55/60)/(E55/1000)</f>
        <v>1.0281588463372882E-4</v>
      </c>
      <c r="K55" s="1">
        <f t="shared" si="5"/>
        <v>0.37013718468142376</v>
      </c>
      <c r="L55">
        <f t="shared" si="4"/>
        <v>0.96732002742279455</v>
      </c>
    </row>
    <row r="56" spans="1:12" x14ac:dyDescent="0.35">
      <c r="A56" s="4">
        <v>123.428</v>
      </c>
      <c r="B56" s="1">
        <f>B55+50</f>
        <v>3500</v>
      </c>
      <c r="C56" s="1">
        <v>0.24195</v>
      </c>
      <c r="D56" s="1">
        <v>1.11975</v>
      </c>
      <c r="E56">
        <f>(2*$C$2*B56*G56)/60</f>
        <v>38803.96856565425</v>
      </c>
      <c r="F56">
        <f t="shared" si="2"/>
        <v>38.803968565654252</v>
      </c>
      <c r="G56">
        <f xml:space="preserve"> A56 *$A$3</f>
        <v>105.87160127999999</v>
      </c>
      <c r="H56" s="1">
        <f t="shared" si="0"/>
        <v>83151.361212116244</v>
      </c>
      <c r="I56" s="1">
        <f t="shared" si="3"/>
        <v>83.151361212116242</v>
      </c>
      <c r="J56" s="1">
        <f>(C56/60)/(E56/1000)</f>
        <v>1.0391978318344486E-4</v>
      </c>
      <c r="K56" s="1">
        <f t="shared" si="5"/>
        <v>0.37411121946040149</v>
      </c>
      <c r="L56">
        <f t="shared" si="4"/>
        <v>0.96410556262415581</v>
      </c>
    </row>
    <row r="57" spans="1:12" x14ac:dyDescent="0.35">
      <c r="A57" s="4">
        <v>124.205</v>
      </c>
      <c r="B57" s="1">
        <f>B56+50</f>
        <v>3550</v>
      </c>
      <c r="C57" s="1">
        <v>0.24545</v>
      </c>
      <c r="D57" s="1">
        <v>1.10622</v>
      </c>
      <c r="E57">
        <f>(2*$C$2*B57*G57)/60</f>
        <v>39606.078154817042</v>
      </c>
      <c r="F57">
        <f t="shared" si="2"/>
        <v>39.606078154817041</v>
      </c>
      <c r="G57">
        <f xml:space="preserve"> A57 *$A$3</f>
        <v>106.53808079999999</v>
      </c>
      <c r="H57" s="1">
        <f t="shared" si="0"/>
        <v>83674.813003134608</v>
      </c>
      <c r="I57" s="1">
        <f t="shared" si="3"/>
        <v>83.674813003134602</v>
      </c>
      <c r="J57" s="1">
        <f>(C57/60)/(E57/1000)</f>
        <v>1.0328801850419494E-4</v>
      </c>
      <c r="K57" s="1">
        <f t="shared" si="5"/>
        <v>0.37183686661510179</v>
      </c>
      <c r="L57">
        <f t="shared" si="4"/>
        <v>0.93883788534078216</v>
      </c>
    </row>
    <row r="58" spans="1:12" x14ac:dyDescent="0.35">
      <c r="A58" s="4">
        <v>124.066</v>
      </c>
      <c r="B58" s="1">
        <f>B57+50</f>
        <v>3600</v>
      </c>
      <c r="C58" s="1">
        <v>0.25505</v>
      </c>
      <c r="D58" s="1">
        <v>1.09697</v>
      </c>
      <c r="E58">
        <f>(2*$C$2*B58*G58)/60</f>
        <v>40118.962103156162</v>
      </c>
      <c r="F58">
        <f t="shared" si="2"/>
        <v>40.118962103156164</v>
      </c>
      <c r="G58">
        <f xml:space="preserve"> A58 *$A$3</f>
        <v>106.41885216</v>
      </c>
      <c r="H58" s="1">
        <f t="shared" si="0"/>
        <v>83581.171048242002</v>
      </c>
      <c r="I58" s="1">
        <f t="shared" si="3"/>
        <v>83.581171048241998</v>
      </c>
      <c r="J58" s="1">
        <f>(C58/60)/(E58/1000)</f>
        <v>1.0595571546450649E-4</v>
      </c>
      <c r="K58" s="1">
        <f t="shared" si="5"/>
        <v>0.38144057567222334</v>
      </c>
      <c r="L58">
        <f t="shared" si="4"/>
        <v>0.95077378794456735</v>
      </c>
    </row>
    <row r="59" spans="1:12" x14ac:dyDescent="0.35">
      <c r="A59" s="4">
        <v>123.967</v>
      </c>
      <c r="B59" s="1">
        <f>B58+50</f>
        <v>3650</v>
      </c>
      <c r="C59" s="1">
        <v>0.25755</v>
      </c>
      <c r="D59" s="1">
        <v>1.0940099999999999</v>
      </c>
      <c r="E59">
        <f>(2*$C$2*B59*G59)/60</f>
        <v>40643.711857002534</v>
      </c>
      <c r="F59">
        <f t="shared" si="2"/>
        <v>40.643711857002536</v>
      </c>
      <c r="G59">
        <f xml:space="preserve"> A59 *$A$3</f>
        <v>106.33393391999999</v>
      </c>
      <c r="H59" s="1">
        <f t="shared" si="0"/>
        <v>83514.476418498351</v>
      </c>
      <c r="I59" s="1">
        <f t="shared" si="3"/>
        <v>83.514476418498347</v>
      </c>
      <c r="J59" s="1">
        <f>(C59/60)/(E59/1000)</f>
        <v>1.0561289320971412E-4</v>
      </c>
      <c r="K59" s="1">
        <f t="shared" si="5"/>
        <v>0.38020641555497087</v>
      </c>
      <c r="L59">
        <f t="shared" si="4"/>
        <v>0.93546184190227888</v>
      </c>
    </row>
    <row r="60" spans="1:12" x14ac:dyDescent="0.35">
      <c r="A60" s="4">
        <v>123.815</v>
      </c>
      <c r="B60" s="1">
        <f>B59+50</f>
        <v>3700</v>
      </c>
      <c r="C60" s="1">
        <v>0.26445000000000002</v>
      </c>
      <c r="D60" s="1">
        <v>1.09659</v>
      </c>
      <c r="E60">
        <f>(2*$C$2*B60*G60)/60</f>
        <v>41149.95778091329</v>
      </c>
      <c r="F60">
        <f t="shared" si="2"/>
        <v>41.14995778091329</v>
      </c>
      <c r="G60">
        <f xml:space="preserve"> A60 *$A$3</f>
        <v>106.20355439999999</v>
      </c>
      <c r="H60" s="1">
        <f t="shared" si="0"/>
        <v>83412.07658293235</v>
      </c>
      <c r="I60" s="1">
        <f t="shared" si="3"/>
        <v>83.412076582932343</v>
      </c>
      <c r="J60" s="1">
        <f>(C60/60)/(E60/1000)</f>
        <v>1.0710825083870059E-4</v>
      </c>
      <c r="K60" s="1">
        <f t="shared" si="5"/>
        <v>0.38558970301932211</v>
      </c>
      <c r="L60">
        <f t="shared" si="4"/>
        <v>0.93703547661517006</v>
      </c>
    </row>
    <row r="61" spans="1:12" x14ac:dyDescent="0.35">
      <c r="A61" s="4">
        <v>123.767</v>
      </c>
      <c r="B61" s="1">
        <f>B60+50</f>
        <v>3750</v>
      </c>
      <c r="C61" s="1">
        <v>0.2651</v>
      </c>
      <c r="D61" s="1">
        <v>1.0980799999999999</v>
      </c>
      <c r="E61">
        <f>(2*$C$2*B61*G61)/60</f>
        <v>41689.869896376804</v>
      </c>
      <c r="F61">
        <f t="shared" si="2"/>
        <v>41.689869896376806</v>
      </c>
      <c r="G61">
        <f xml:space="preserve"> A61 *$A$3</f>
        <v>106.16238191999999</v>
      </c>
      <c r="H61" s="1">
        <f t="shared" si="0"/>
        <v>83379.739792753593</v>
      </c>
      <c r="I61" s="1">
        <f t="shared" si="3"/>
        <v>83.379739792753597</v>
      </c>
      <c r="J61" s="1">
        <f>(C61/60)/(E61/1000)</f>
        <v>1.0598098157455087E-4</v>
      </c>
      <c r="K61" s="1">
        <f t="shared" si="5"/>
        <v>0.38153153366838316</v>
      </c>
      <c r="L61">
        <f t="shared" si="4"/>
        <v>0.9151660454127285</v>
      </c>
    </row>
    <row r="62" spans="1:12" x14ac:dyDescent="0.35">
      <c r="A62" s="4">
        <v>123.509</v>
      </c>
      <c r="B62" s="1">
        <f>B61+50</f>
        <v>3800</v>
      </c>
      <c r="C62" s="1">
        <v>0.26929999999999998</v>
      </c>
      <c r="D62" s="1">
        <v>1.09907</v>
      </c>
      <c r="E62">
        <f>(2*$C$2*B62*G62)/60</f>
        <v>42157.670969741732</v>
      </c>
      <c r="F62">
        <f t="shared" si="2"/>
        <v>42.15767096974173</v>
      </c>
      <c r="G62">
        <f xml:space="preserve"> A62 *$A$3</f>
        <v>105.94107984</v>
      </c>
      <c r="H62" s="1">
        <f t="shared" si="0"/>
        <v>83205.929545542866</v>
      </c>
      <c r="I62" s="1">
        <f t="shared" si="3"/>
        <v>83.205929545542872</v>
      </c>
      <c r="J62" s="1">
        <f>(C62/60)/(E62/1000)</f>
        <v>1.0646540072279589E-4</v>
      </c>
      <c r="K62" s="1">
        <f t="shared" si="5"/>
        <v>0.3832754426020652</v>
      </c>
      <c r="L62">
        <f t="shared" si="4"/>
        <v>0.90914757334948015</v>
      </c>
    </row>
    <row r="63" spans="1:12" x14ac:dyDescent="0.35">
      <c r="A63" s="4">
        <v>122.672</v>
      </c>
      <c r="B63" s="1">
        <f>B62+50</f>
        <v>3850</v>
      </c>
      <c r="C63" s="1">
        <v>0.27374999999999999</v>
      </c>
      <c r="D63" s="1">
        <v>1.1053299999999999</v>
      </c>
      <c r="E63">
        <f>(2*$C$2*B63*G63)/60</f>
        <v>42422.922473624552</v>
      </c>
      <c r="F63">
        <f t="shared" si="2"/>
        <v>42.422922473624553</v>
      </c>
      <c r="G63">
        <f xml:space="preserve"> A63 *$A$3</f>
        <v>105.22313471999999</v>
      </c>
      <c r="H63" s="1">
        <f t="shared" si="0"/>
        <v>82642.056766801077</v>
      </c>
      <c r="I63" s="1">
        <f t="shared" si="3"/>
        <v>82.642056766801076</v>
      </c>
      <c r="J63" s="1">
        <f>(C63/60)/(E63/1000)</f>
        <v>1.0754798901081429E-4</v>
      </c>
      <c r="K63" s="1">
        <f t="shared" si="5"/>
        <v>0.38717276043893145</v>
      </c>
      <c r="L63">
        <f t="shared" si="4"/>
        <v>0.91264990213639086</v>
      </c>
    </row>
    <row r="64" spans="1:12" x14ac:dyDescent="0.35">
      <c r="A64" s="4">
        <v>122.157</v>
      </c>
      <c r="B64" s="1">
        <f>B63+50</f>
        <v>3900</v>
      </c>
      <c r="C64" s="1">
        <v>0.27589999999999998</v>
      </c>
      <c r="D64" s="1">
        <v>1.11704</v>
      </c>
      <c r="E64">
        <f>(2*$C$2*B64*G64)/60</f>
        <v>42793.457176864344</v>
      </c>
      <c r="F64">
        <f t="shared" si="2"/>
        <v>42.793457176864344</v>
      </c>
      <c r="G64">
        <f xml:space="preserve"> A64 *$A$3</f>
        <v>104.78138831999999</v>
      </c>
      <c r="H64" s="1">
        <f t="shared" si="0"/>
        <v>82295.109955508349</v>
      </c>
      <c r="I64" s="1">
        <f t="shared" si="3"/>
        <v>82.295109955508352</v>
      </c>
      <c r="J64" s="1">
        <f>(C64/60)/(E64/1000)</f>
        <v>1.0745412118325776E-4</v>
      </c>
      <c r="K64" s="1">
        <f t="shared" si="5"/>
        <v>0.38683483625972792</v>
      </c>
      <c r="L64">
        <f t="shared" si="4"/>
        <v>0.9039578986594814</v>
      </c>
    </row>
    <row r="65" spans="1:12" x14ac:dyDescent="0.35">
      <c r="A65" s="4">
        <v>121.184</v>
      </c>
      <c r="B65" s="1">
        <f>B64+50</f>
        <v>3950</v>
      </c>
      <c r="C65" s="1">
        <v>0.28284999999999999</v>
      </c>
      <c r="D65" s="1">
        <v>1.12259</v>
      </c>
      <c r="E65">
        <f>(2*$C$2*B65*G65)/60</f>
        <v>42996.864569530342</v>
      </c>
      <c r="F65">
        <f t="shared" si="2"/>
        <v>42.996864569530345</v>
      </c>
      <c r="G65">
        <f xml:space="preserve"> A65 *$A$3</f>
        <v>103.94678784</v>
      </c>
      <c r="H65" s="1">
        <f t="shared" si="0"/>
        <v>81639.616271260136</v>
      </c>
      <c r="I65" s="1">
        <f t="shared" si="3"/>
        <v>81.639616271260138</v>
      </c>
      <c r="J65" s="1">
        <f>(C65/60)/(E65/1000)</f>
        <v>1.0963977754804365E-4</v>
      </c>
      <c r="K65" s="1">
        <f t="shared" si="5"/>
        <v>0.39470319917295715</v>
      </c>
      <c r="L65">
        <f t="shared" si="4"/>
        <v>0.91798135311629891</v>
      </c>
    </row>
    <row r="66" spans="1:12" x14ac:dyDescent="0.35">
      <c r="A66" s="4">
        <v>120.004</v>
      </c>
      <c r="B66" s="1">
        <f>B65+50</f>
        <v>4000</v>
      </c>
      <c r="C66" s="1">
        <v>0.28455000000000003</v>
      </c>
      <c r="D66" s="1">
        <v>1.1246100000000001</v>
      </c>
      <c r="E66">
        <f>(2*$C$2*B66*G66)/60</f>
        <v>43117.157428995248</v>
      </c>
      <c r="F66">
        <f t="shared" si="2"/>
        <v>43.117157428995249</v>
      </c>
      <c r="G66">
        <f xml:space="preserve"> A66 *$A$3</f>
        <v>102.93463104</v>
      </c>
      <c r="H66" s="1">
        <f t="shared" si="0"/>
        <v>80844.67017936609</v>
      </c>
      <c r="I66" s="1">
        <f t="shared" si="3"/>
        <v>80.844670179366091</v>
      </c>
      <c r="J66" s="1">
        <f>(C66/60)/(E66/1000)</f>
        <v>1.0999101709823717E-4</v>
      </c>
      <c r="K66" s="1">
        <f t="shared" si="5"/>
        <v>0.39596766155365382</v>
      </c>
      <c r="L66">
        <f t="shared" si="4"/>
        <v>0.91835289050705171</v>
      </c>
    </row>
    <row r="67" spans="1:12" x14ac:dyDescent="0.35">
      <c r="A67" s="4">
        <v>118.73399999999999</v>
      </c>
      <c r="B67" s="1">
        <f>B66+50</f>
        <v>4050</v>
      </c>
      <c r="C67" s="1">
        <v>0.28710000000000002</v>
      </c>
      <c r="D67" s="1">
        <v>1.1222000000000001</v>
      </c>
      <c r="E67">
        <f>(2*$C$2*B67*G67)/60</f>
        <v>43194.110007178933</v>
      </c>
      <c r="F67">
        <f t="shared" si="2"/>
        <v>43.194110007178935</v>
      </c>
      <c r="G67">
        <f xml:space="preserve"> A67 *$A$3</f>
        <v>101.84527583999999</v>
      </c>
      <c r="H67" s="1">
        <f t="shared" si="0"/>
        <v>79989.092605886908</v>
      </c>
      <c r="I67" s="1">
        <f t="shared" si="3"/>
        <v>79.98909260588691</v>
      </c>
      <c r="J67" s="1">
        <f>(C67/60)/(E67/1000)</f>
        <v>1.107789927655582E-4</v>
      </c>
      <c r="K67" s="1">
        <f t="shared" si="5"/>
        <v>0.39880437395600954</v>
      </c>
      <c r="L67">
        <f t="shared" si="4"/>
        <v>0.92328415584839596</v>
      </c>
    </row>
    <row r="68" spans="1:12" x14ac:dyDescent="0.35">
      <c r="A68" s="4">
        <v>117.44199999999999</v>
      </c>
      <c r="B68" s="1">
        <f>B67+50</f>
        <v>4100</v>
      </c>
      <c r="C68" s="1">
        <v>0.28894999999999998</v>
      </c>
      <c r="D68" s="1">
        <v>1.1239399999999999</v>
      </c>
      <c r="E68">
        <f>(2*$C$2*B68*G68)/60</f>
        <v>43251.55272195478</v>
      </c>
      <c r="F68">
        <f t="shared" si="2"/>
        <v>43.251552721954781</v>
      </c>
      <c r="G68">
        <f xml:space="preserve"> A68 *$A$3</f>
        <v>100.73704991999999</v>
      </c>
      <c r="H68" s="1">
        <f t="shared" si="0"/>
        <v>79118.694003575802</v>
      </c>
      <c r="I68" s="1">
        <f t="shared" si="3"/>
        <v>79.118694003575797</v>
      </c>
      <c r="J68" s="1">
        <f>(C68/60)/(E68/1000)</f>
        <v>1.1134475019410769E-4</v>
      </c>
      <c r="K68" s="1">
        <f t="shared" si="5"/>
        <v>0.4008411006987877</v>
      </c>
      <c r="L68">
        <f t="shared" si="4"/>
        <v>0.92676696088951749</v>
      </c>
    </row>
    <row r="69" spans="1:12" x14ac:dyDescent="0.35">
      <c r="A69" s="4">
        <v>116.5</v>
      </c>
      <c r="B69" s="1">
        <f>B68+50</f>
        <v>4150</v>
      </c>
      <c r="C69" s="1">
        <v>0.29304999999999998</v>
      </c>
      <c r="D69" s="1">
        <v>1.12233</v>
      </c>
      <c r="E69">
        <f>(2*$C$2*B69*G69)/60</f>
        <v>43427.860087962654</v>
      </c>
      <c r="F69">
        <f t="shared" si="2"/>
        <v>43.427860087962657</v>
      </c>
      <c r="G69">
        <f xml:space="preserve"> A69 *$A$3</f>
        <v>99.929040000000001</v>
      </c>
      <c r="H69" s="1">
        <f t="shared" si="0"/>
        <v>78484.084496318057</v>
      </c>
      <c r="I69" s="1">
        <f t="shared" si="3"/>
        <v>78.484084496318061</v>
      </c>
      <c r="J69" s="1">
        <f>(C69/60)/(E69/1000)</f>
        <v>1.1246620618132783E-4</v>
      </c>
      <c r="K69" s="1">
        <f t="shared" si="5"/>
        <v>0.40487834225278019</v>
      </c>
      <c r="L69">
        <f t="shared" si="4"/>
        <v>0.93230092717601909</v>
      </c>
    </row>
    <row r="70" spans="1:12" x14ac:dyDescent="0.35">
      <c r="A70" s="4">
        <v>115.931</v>
      </c>
      <c r="B70" s="1">
        <f>B69+50</f>
        <v>4200</v>
      </c>
      <c r="C70" s="1">
        <v>0.2949</v>
      </c>
      <c r="D70" s="1">
        <v>1.1217900000000001</v>
      </c>
      <c r="E70">
        <f>(2*$C$2*B70*G70)/60</f>
        <v>43736.42492580157</v>
      </c>
      <c r="F70">
        <f t="shared" si="2"/>
        <v>43.736424925801572</v>
      </c>
      <c r="G70">
        <f xml:space="preserve"> A70 *$A$3</f>
        <v>99.440974560000001</v>
      </c>
      <c r="H70" s="1">
        <f t="shared" si="0"/>
        <v>78100.758796074224</v>
      </c>
      <c r="I70" s="1">
        <f t="shared" si="3"/>
        <v>78.100758796074217</v>
      </c>
      <c r="J70" s="1">
        <f>(C70/60)/(E70/1000)</f>
        <v>1.1237772653659395E-4</v>
      </c>
      <c r="K70" s="1">
        <f t="shared" ref="K70:K96" si="6">J70*3600</f>
        <v>0.4045598155317382</v>
      </c>
      <c r="L70">
        <f t="shared" si="4"/>
        <v>0.92499516414080496</v>
      </c>
    </row>
    <row r="71" spans="1:12" x14ac:dyDescent="0.35">
      <c r="A71" s="4">
        <v>115.03400000000001</v>
      </c>
      <c r="B71" s="1">
        <f>B70+50</f>
        <v>4250</v>
      </c>
      <c r="C71" s="1">
        <v>0.29715000000000003</v>
      </c>
      <c r="D71" s="1">
        <v>1.12456</v>
      </c>
      <c r="E71">
        <f>(2*$C$2*B71*G71)/60</f>
        <v>43914.663516778433</v>
      </c>
      <c r="F71">
        <f t="shared" ref="F71:F96" si="7">E71/1000</f>
        <v>43.914663516778432</v>
      </c>
      <c r="G71">
        <f xml:space="preserve"> A71 *$A$3</f>
        <v>98.671563840000005</v>
      </c>
      <c r="H71" s="1">
        <f t="shared" ref="H71:H96" si="8">100000*((4*$C$2*G71)/(1.6*1000))</f>
        <v>77496.465029609011</v>
      </c>
      <c r="I71" s="1">
        <f t="shared" ref="I71:I96" si="9">H71/1000</f>
        <v>77.496465029609013</v>
      </c>
      <c r="J71" s="1">
        <f>(C71/60)/(E71/1000)</f>
        <v>1.1277554245879177E-4</v>
      </c>
      <c r="K71" s="1">
        <f t="shared" si="6"/>
        <v>0.40599195285165035</v>
      </c>
      <c r="L71">
        <f t="shared" ref="L71:L96" si="10">K71/F71*100</f>
        <v>0.92450202355879008</v>
      </c>
    </row>
    <row r="72" spans="1:12" x14ac:dyDescent="0.35">
      <c r="A72" s="4">
        <v>114.39100000000001</v>
      </c>
      <c r="B72" s="1">
        <f>B71+50</f>
        <v>4300</v>
      </c>
      <c r="C72" s="1">
        <v>0.30220000000000002</v>
      </c>
      <c r="D72" s="1">
        <v>1.1227799999999999</v>
      </c>
      <c r="E72">
        <f>(2*$C$2*B72*G72)/60</f>
        <v>44182.951085961395</v>
      </c>
      <c r="F72">
        <f t="shared" si="7"/>
        <v>44.182951085961392</v>
      </c>
      <c r="G72">
        <f xml:space="preserve"> A72 *$A$3</f>
        <v>98.12002416</v>
      </c>
      <c r="H72" s="1">
        <f t="shared" si="8"/>
        <v>77063.286777839632</v>
      </c>
      <c r="I72" s="1">
        <f t="shared" si="9"/>
        <v>77.063286777839636</v>
      </c>
      <c r="J72" s="1">
        <f>(C72/60)/(E72/1000)</f>
        <v>1.1399570519559541E-4</v>
      </c>
      <c r="K72" s="1">
        <f t="shared" si="6"/>
        <v>0.41038453870414349</v>
      </c>
      <c r="L72">
        <f t="shared" si="10"/>
        <v>0.92883007725244116</v>
      </c>
    </row>
    <row r="73" spans="1:12" x14ac:dyDescent="0.35">
      <c r="A73" s="4">
        <v>114.01600000000001</v>
      </c>
      <c r="B73" s="1">
        <f>B72+50</f>
        <v>4350</v>
      </c>
      <c r="C73" s="1">
        <v>0.30604999999999999</v>
      </c>
      <c r="D73" s="1">
        <v>1.1194299999999999</v>
      </c>
      <c r="E73">
        <f>(2*$C$2*B73*G73)/60</f>
        <v>44550.180250649573</v>
      </c>
      <c r="F73">
        <f t="shared" si="7"/>
        <v>44.550180250649575</v>
      </c>
      <c r="G73">
        <f xml:space="preserve"> A73 *$A$3</f>
        <v>97.798364160000006</v>
      </c>
      <c r="H73" s="1">
        <f t="shared" si="8"/>
        <v>76810.655604568223</v>
      </c>
      <c r="I73" s="1">
        <f t="shared" si="9"/>
        <v>76.810655604568225</v>
      </c>
      <c r="J73" s="1">
        <f>(C73/60)/(E73/1000)</f>
        <v>1.1449635679664751E-4</v>
      </c>
      <c r="K73" s="1">
        <f t="shared" si="6"/>
        <v>0.412186884467931</v>
      </c>
      <c r="L73">
        <f t="shared" si="10"/>
        <v>0.92521934175994958</v>
      </c>
    </row>
    <row r="74" spans="1:12" x14ac:dyDescent="0.35">
      <c r="A74" s="4">
        <v>113.871</v>
      </c>
      <c r="B74" s="1">
        <f>B73+50</f>
        <v>4400</v>
      </c>
      <c r="C74" s="1">
        <v>0.30919999999999997</v>
      </c>
      <c r="D74" s="1">
        <v>1.1198600000000001</v>
      </c>
      <c r="E74">
        <f>(2*$C$2*B74*G74)/60</f>
        <v>45004.943309863251</v>
      </c>
      <c r="F74">
        <f t="shared" si="7"/>
        <v>45.004943309863251</v>
      </c>
      <c r="G74">
        <f xml:space="preserve"> A74 *$A$3</f>
        <v>97.673988959999988</v>
      </c>
      <c r="H74" s="1">
        <f t="shared" si="8"/>
        <v>76712.971550903269</v>
      </c>
      <c r="I74" s="1">
        <f t="shared" si="9"/>
        <v>76.712971550903262</v>
      </c>
      <c r="J74" s="1">
        <f>(C74/60)/(E74/1000)</f>
        <v>1.1450593988869511E-4</v>
      </c>
      <c r="K74" s="1">
        <f t="shared" si="6"/>
        <v>0.41222138359930244</v>
      </c>
      <c r="L74">
        <f t="shared" si="10"/>
        <v>0.91594690112399346</v>
      </c>
    </row>
    <row r="75" spans="1:12" x14ac:dyDescent="0.35">
      <c r="A75" s="4">
        <v>113.985</v>
      </c>
      <c r="B75" s="1">
        <f>B74+50</f>
        <v>4450</v>
      </c>
      <c r="C75" s="1">
        <v>0.30990000000000001</v>
      </c>
      <c r="D75" s="1">
        <v>1.11873</v>
      </c>
      <c r="E75">
        <f>(2*$C$2*B75*G75)/60</f>
        <v>45561.93104702948</v>
      </c>
      <c r="F75">
        <f t="shared" si="7"/>
        <v>45.561931047029482</v>
      </c>
      <c r="G75">
        <f xml:space="preserve"> A75 *$A$3</f>
        <v>97.771773599999989</v>
      </c>
      <c r="H75" s="1">
        <f t="shared" si="8"/>
        <v>76789.771427577783</v>
      </c>
      <c r="I75" s="1">
        <f t="shared" si="9"/>
        <v>76.78977142757779</v>
      </c>
      <c r="J75" s="1">
        <f>(C75/60)/(E75/1000)</f>
        <v>1.1336218376408663E-4</v>
      </c>
      <c r="K75" s="1">
        <f t="shared" si="6"/>
        <v>0.40810386155071188</v>
      </c>
      <c r="L75">
        <f t="shared" si="10"/>
        <v>0.89571239008606318</v>
      </c>
    </row>
    <row r="76" spans="1:12" x14ac:dyDescent="0.35">
      <c r="A76" s="4">
        <v>113.306</v>
      </c>
      <c r="B76" s="1">
        <f>B75+50</f>
        <v>4500</v>
      </c>
      <c r="C76" s="1">
        <v>0.31445000000000001</v>
      </c>
      <c r="D76" s="1">
        <v>1.1156299999999999</v>
      </c>
      <c r="E76">
        <f>(2*$C$2*B76*G76)/60</f>
        <v>45799.404349904609</v>
      </c>
      <c r="F76">
        <f t="shared" si="7"/>
        <v>45.799404349904606</v>
      </c>
      <c r="G76">
        <f xml:space="preserve"> A76 *$A$3</f>
        <v>97.189354559999998</v>
      </c>
      <c r="H76" s="1">
        <f t="shared" si="8"/>
        <v>76332.340583174358</v>
      </c>
      <c r="I76" s="1">
        <f t="shared" si="9"/>
        <v>76.332340583174357</v>
      </c>
      <c r="J76" s="1">
        <f>(C76/60)/(E76/1000)</f>
        <v>1.1443016361727529E-4</v>
      </c>
      <c r="K76" s="1">
        <f t="shared" si="6"/>
        <v>0.41194858902219106</v>
      </c>
      <c r="L76">
        <f t="shared" si="10"/>
        <v>0.89946276566159988</v>
      </c>
    </row>
    <row r="77" spans="1:12" x14ac:dyDescent="0.35">
      <c r="A77" s="4">
        <v>113.074</v>
      </c>
      <c r="B77" s="1">
        <f>B76+50</f>
        <v>4550</v>
      </c>
      <c r="C77" s="1">
        <v>0.31709999999999999</v>
      </c>
      <c r="D77" s="1">
        <v>1.1095299999999999</v>
      </c>
      <c r="E77">
        <f>(2*$C$2*B77*G77)/60</f>
        <v>46213.467965701668</v>
      </c>
      <c r="F77">
        <f t="shared" si="7"/>
        <v>46.213467965701668</v>
      </c>
      <c r="G77">
        <f xml:space="preserve"> A77 *$A$3</f>
        <v>96.990354239999988</v>
      </c>
      <c r="H77" s="1">
        <f t="shared" si="8"/>
        <v>76176.046097310435</v>
      </c>
      <c r="I77" s="1">
        <f t="shared" si="9"/>
        <v>76.176046097310433</v>
      </c>
      <c r="J77" s="1">
        <f>(C77/60)/(E77/1000)</f>
        <v>1.143606016307276E-4</v>
      </c>
      <c r="K77" s="1">
        <f t="shared" si="6"/>
        <v>0.41169816587061936</v>
      </c>
      <c r="L77">
        <f t="shared" si="10"/>
        <v>0.89086187207627465</v>
      </c>
    </row>
    <row r="78" spans="1:12" x14ac:dyDescent="0.35">
      <c r="A78" s="4">
        <v>112.19499999999999</v>
      </c>
      <c r="B78" s="1">
        <f>B77+50</f>
        <v>4600</v>
      </c>
      <c r="C78" s="1">
        <v>0.31940000000000002</v>
      </c>
      <c r="D78" s="1">
        <v>1.1056900000000001</v>
      </c>
      <c r="E78">
        <f>(2*$C$2*B78*G78)/60</f>
        <v>46358.112224659511</v>
      </c>
      <c r="F78">
        <f t="shared" si="7"/>
        <v>46.358112224659514</v>
      </c>
      <c r="G78">
        <f xml:space="preserve"> A78 *$A$3</f>
        <v>96.236383199999992</v>
      </c>
      <c r="H78" s="1">
        <f t="shared" si="8"/>
        <v>75583.878627162252</v>
      </c>
      <c r="I78" s="1">
        <f t="shared" si="9"/>
        <v>75.58387862716225</v>
      </c>
      <c r="J78" s="1">
        <f>(C78/60)/(E78/1000)</f>
        <v>1.1483067532033077E-4</v>
      </c>
      <c r="K78" s="1">
        <f t="shared" si="6"/>
        <v>0.41339043115319074</v>
      </c>
      <c r="L78">
        <f t="shared" si="10"/>
        <v>0.89173266838353649</v>
      </c>
    </row>
    <row r="79" spans="1:12" x14ac:dyDescent="0.35">
      <c r="A79" s="4">
        <v>111.06100000000001</v>
      </c>
      <c r="B79" s="1">
        <f>B78+50</f>
        <v>4650</v>
      </c>
      <c r="C79" s="1">
        <v>0.32055</v>
      </c>
      <c r="D79" s="1">
        <v>1.09782</v>
      </c>
      <c r="E79">
        <f>(2*$C$2*B79*G79)/60</f>
        <v>46388.351614697494</v>
      </c>
      <c r="F79">
        <f t="shared" si="7"/>
        <v>46.388351614697491</v>
      </c>
      <c r="G79">
        <f xml:space="preserve"> A79 *$A$3</f>
        <v>95.263683360000002</v>
      </c>
      <c r="H79" s="1">
        <f t="shared" si="8"/>
        <v>74819.921959189523</v>
      </c>
      <c r="I79" s="1">
        <f t="shared" si="9"/>
        <v>74.819921959189529</v>
      </c>
      <c r="J79" s="1">
        <f>(C79/60)/(E79/1000)</f>
        <v>1.1516899855323388E-4</v>
      </c>
      <c r="K79" s="1">
        <f t="shared" si="6"/>
        <v>0.41460839479164197</v>
      </c>
      <c r="L79">
        <f t="shared" si="10"/>
        <v>0.89377695123850698</v>
      </c>
    </row>
    <row r="80" spans="1:12" x14ac:dyDescent="0.35">
      <c r="A80" s="4">
        <v>109.973</v>
      </c>
      <c r="B80" s="1">
        <f>B79+50</f>
        <v>4700</v>
      </c>
      <c r="C80" s="1">
        <v>0.32069999999999999</v>
      </c>
      <c r="D80" s="1">
        <v>1.09558</v>
      </c>
      <c r="E80">
        <f>(2*$C$2*B80*G80)/60</f>
        <v>46427.824954819851</v>
      </c>
      <c r="F80">
        <f t="shared" si="7"/>
        <v>46.427824954819854</v>
      </c>
      <c r="G80">
        <f xml:space="preserve"> A80 *$A$3</f>
        <v>94.330440479999993</v>
      </c>
      <c r="H80" s="1">
        <f t="shared" si="8"/>
        <v>74086.954715138054</v>
      </c>
      <c r="I80" s="1">
        <f t="shared" si="9"/>
        <v>74.086954715138049</v>
      </c>
      <c r="J80" s="1">
        <f>(C80/60)/(E80/1000)</f>
        <v>1.1512492788971616E-4</v>
      </c>
      <c r="K80" s="1">
        <f t="shared" si="6"/>
        <v>0.41444974040297816</v>
      </c>
      <c r="L80">
        <f t="shared" si="10"/>
        <v>0.89267533167080337</v>
      </c>
    </row>
    <row r="81" spans="1:12" x14ac:dyDescent="0.35">
      <c r="A81" s="4">
        <v>108.654</v>
      </c>
      <c r="B81" s="1">
        <f>B80+50</f>
        <v>4750</v>
      </c>
      <c r="C81" s="1">
        <v>0.32485000000000003</v>
      </c>
      <c r="D81" s="1">
        <v>1.0882700000000001</v>
      </c>
      <c r="E81">
        <f>(2*$C$2*B81*G81)/60</f>
        <v>46358.965556622563</v>
      </c>
      <c r="F81">
        <f t="shared" si="7"/>
        <v>46.358965556622564</v>
      </c>
      <c r="G81">
        <f xml:space="preserve"> A81 *$A$3</f>
        <v>93.19905503999999</v>
      </c>
      <c r="H81" s="1">
        <f t="shared" si="8"/>
        <v>73198.366668351417</v>
      </c>
      <c r="I81" s="1">
        <f t="shared" si="9"/>
        <v>73.198366668351412</v>
      </c>
      <c r="J81" s="1">
        <f>(C81/60)/(E81/1000)</f>
        <v>1.167879093430986E-4</v>
      </c>
      <c r="K81" s="1">
        <f t="shared" si="6"/>
        <v>0.42043647363515496</v>
      </c>
      <c r="L81">
        <f t="shared" si="10"/>
        <v>0.90691513192121676</v>
      </c>
    </row>
    <row r="82" spans="1:12" x14ac:dyDescent="0.35">
      <c r="A82" s="4">
        <v>107.07599999999999</v>
      </c>
      <c r="B82" s="1">
        <f>B81+50</f>
        <v>4800</v>
      </c>
      <c r="C82" s="1">
        <v>0.32455000000000001</v>
      </c>
      <c r="D82" s="1">
        <v>1.08396</v>
      </c>
      <c r="E82">
        <f>(2*$C$2*B82*G82)/60</f>
        <v>46166.588602384203</v>
      </c>
      <c r="F82">
        <f t="shared" si="7"/>
        <v>46.166588602384202</v>
      </c>
      <c r="G82">
        <f xml:space="preserve"> A82 *$A$3</f>
        <v>91.845509759999985</v>
      </c>
      <c r="H82" s="1">
        <f t="shared" si="8"/>
        <v>72135.29469122531</v>
      </c>
      <c r="I82" s="1">
        <f t="shared" si="9"/>
        <v>72.135294691225312</v>
      </c>
      <c r="J82" s="1">
        <f>(C82/60)/(E82/1000)</f>
        <v>1.1716626310108863E-4</v>
      </c>
      <c r="K82" s="1">
        <f t="shared" si="6"/>
        <v>0.42179854716391907</v>
      </c>
      <c r="L82">
        <f t="shared" si="10"/>
        <v>0.91364460735168107</v>
      </c>
    </row>
    <row r="83" spans="1:12" x14ac:dyDescent="0.35">
      <c r="A83" s="4">
        <v>105.24</v>
      </c>
      <c r="B83" s="1">
        <f>B82+50</f>
        <v>4850</v>
      </c>
      <c r="C83" s="1">
        <v>0.32569999999999999</v>
      </c>
      <c r="D83" s="1">
        <v>1.0822099999999999</v>
      </c>
      <c r="E83">
        <f>(2*$C$2*B83*G83)/60</f>
        <v>45847.640061921229</v>
      </c>
      <c r="F83">
        <f t="shared" si="7"/>
        <v>45.847640061921226</v>
      </c>
      <c r="G83">
        <f xml:space="preserve"> A83 *$A$3</f>
        <v>90.270662399999992</v>
      </c>
      <c r="H83" s="1">
        <f t="shared" si="8"/>
        <v>70898.412466888505</v>
      </c>
      <c r="I83" s="1">
        <f t="shared" si="9"/>
        <v>70.898412466888502</v>
      </c>
      <c r="J83" s="1">
        <f>(C83/60)/(E83/1000)</f>
        <v>1.1839940564011357E-4</v>
      </c>
      <c r="K83" s="1">
        <f t="shared" si="6"/>
        <v>0.42623786030440886</v>
      </c>
      <c r="L83">
        <f t="shared" si="10"/>
        <v>0.92968331571426033</v>
      </c>
    </row>
    <row r="84" spans="1:12" x14ac:dyDescent="0.35">
      <c r="A84" s="4">
        <v>103.63200000000001</v>
      </c>
      <c r="B84" s="1">
        <f>B83+50</f>
        <v>4900</v>
      </c>
      <c r="C84" s="1">
        <v>0.32769999999999999</v>
      </c>
      <c r="D84" s="1">
        <v>1.0846</v>
      </c>
      <c r="E84">
        <f>(2*$C$2*B84*G84)/60</f>
        <v>45612.551597321784</v>
      </c>
      <c r="F84">
        <f t="shared" si="7"/>
        <v>45.612551597321783</v>
      </c>
      <c r="G84">
        <f xml:space="preserve"> A84 *$A$3</f>
        <v>88.89138432</v>
      </c>
      <c r="H84" s="1">
        <f t="shared" si="8"/>
        <v>69815.129995900701</v>
      </c>
      <c r="I84" s="1">
        <f t="shared" si="9"/>
        <v>69.815129995900705</v>
      </c>
      <c r="J84" s="1">
        <f>(C84/60)/(E84/1000)</f>
        <v>1.19740432740609E-4</v>
      </c>
      <c r="K84" s="1">
        <f t="shared" si="6"/>
        <v>0.43106555786619238</v>
      </c>
      <c r="L84">
        <f t="shared" si="10"/>
        <v>0.94505907424723667</v>
      </c>
    </row>
    <row r="85" spans="1:12" x14ac:dyDescent="0.35">
      <c r="A85" s="4">
        <v>102.33499999999999</v>
      </c>
      <c r="B85" s="1">
        <f>B84+50</f>
        <v>4950</v>
      </c>
      <c r="C85" s="1">
        <v>0.32845000000000002</v>
      </c>
      <c r="D85" s="1">
        <v>1.08823</v>
      </c>
      <c r="E85">
        <f>(2*$C$2*B85*G85)/60</f>
        <v>45501.299565444344</v>
      </c>
      <c r="F85">
        <f t="shared" si="7"/>
        <v>45.501299565444342</v>
      </c>
      <c r="G85">
        <f xml:space="preserve"> A85 *$A$3</f>
        <v>87.778869599999993</v>
      </c>
      <c r="H85" s="1">
        <f t="shared" si="8"/>
        <v>68941.362977945973</v>
      </c>
      <c r="I85" s="1">
        <f t="shared" si="9"/>
        <v>68.941362977945971</v>
      </c>
      <c r="J85" s="1">
        <f>(C85/60)/(E85/1000)</f>
        <v>1.2030791909126011E-4</v>
      </c>
      <c r="K85" s="1">
        <f t="shared" si="6"/>
        <v>0.4331085087285364</v>
      </c>
      <c r="L85">
        <f t="shared" si="10"/>
        <v>0.95185964547144009</v>
      </c>
    </row>
    <row r="86" spans="1:12" x14ac:dyDescent="0.35">
      <c r="A86" s="4">
        <v>101.10599999999999</v>
      </c>
      <c r="B86" s="1">
        <f>B85+50</f>
        <v>5000</v>
      </c>
      <c r="C86" s="1">
        <v>0.32869999999999999</v>
      </c>
      <c r="D86" s="1">
        <v>1.08687</v>
      </c>
      <c r="E86">
        <f>(2*$C$2*B86*G86)/60</f>
        <v>45408.937608496315</v>
      </c>
      <c r="F86">
        <f t="shared" si="7"/>
        <v>45.408937608496316</v>
      </c>
      <c r="G86">
        <f xml:space="preserve"> A86 *$A$3</f>
        <v>86.724682559999991</v>
      </c>
      <c r="H86" s="1">
        <f t="shared" si="8"/>
        <v>68113.406412744473</v>
      </c>
      <c r="I86" s="1">
        <f t="shared" si="9"/>
        <v>68.113406412744467</v>
      </c>
      <c r="J86" s="1">
        <f>(C86/60)/(E86/1000)</f>
        <v>1.2064438460476777E-4</v>
      </c>
      <c r="K86" s="1">
        <f t="shared" si="6"/>
        <v>0.43431978457716397</v>
      </c>
      <c r="L86">
        <f t="shared" si="10"/>
        <v>0.95646321506517651</v>
      </c>
    </row>
    <row r="87" spans="1:12" x14ac:dyDescent="0.35">
      <c r="A87" s="4">
        <v>99.314899999999994</v>
      </c>
      <c r="B87" s="1">
        <f>B86+50</f>
        <v>5050</v>
      </c>
      <c r="C87" s="1">
        <v>0.32984999999999998</v>
      </c>
      <c r="D87" s="1">
        <v>1.0891</v>
      </c>
      <c r="E87">
        <f>(2*$C$2*B87*G87)/60</f>
        <v>45050.560190997479</v>
      </c>
      <c r="F87">
        <f t="shared" si="7"/>
        <v>45.05056019099748</v>
      </c>
      <c r="G87">
        <f xml:space="preserve"> A87 *$A$3</f>
        <v>85.188348623999985</v>
      </c>
      <c r="H87" s="1">
        <f t="shared" si="8"/>
        <v>66906.772560887344</v>
      </c>
      <c r="I87" s="1">
        <f t="shared" si="9"/>
        <v>66.906772560887347</v>
      </c>
      <c r="J87" s="1">
        <f>(C87/60)/(E87/1000)</f>
        <v>1.2202955915959006E-4</v>
      </c>
      <c r="K87" s="1">
        <f t="shared" si="6"/>
        <v>0.43930641297452422</v>
      </c>
      <c r="L87">
        <f t="shared" si="10"/>
        <v>0.97514084422486591</v>
      </c>
    </row>
    <row r="88" spans="1:12" x14ac:dyDescent="0.35">
      <c r="A88" s="4">
        <v>97.581500000000005</v>
      </c>
      <c r="B88" s="1">
        <f>B87+50</f>
        <v>5100</v>
      </c>
      <c r="C88" s="1">
        <v>0.32969999999999999</v>
      </c>
      <c r="D88" s="1">
        <v>1.09185</v>
      </c>
      <c r="E88">
        <f>(2*$C$2*B88*G88)/60</f>
        <v>44702.526953379158</v>
      </c>
      <c r="F88">
        <f t="shared" si="7"/>
        <v>44.702526953379156</v>
      </c>
      <c r="G88">
        <f xml:space="preserve"> A88 *$A$3</f>
        <v>83.70150744</v>
      </c>
      <c r="H88" s="1">
        <f t="shared" si="8"/>
        <v>65739.010225557591</v>
      </c>
      <c r="I88" s="1">
        <f t="shared" si="9"/>
        <v>65.739010225557593</v>
      </c>
      <c r="J88" s="1">
        <f>(C88/60)/(E88/1000)</f>
        <v>1.2292369972128882E-4</v>
      </c>
      <c r="K88" s="1">
        <f t="shared" si="6"/>
        <v>0.44252531899663977</v>
      </c>
      <c r="L88">
        <f t="shared" si="10"/>
        <v>0.9899335656307644</v>
      </c>
    </row>
    <row r="89" spans="1:12" x14ac:dyDescent="0.35">
      <c r="A89" s="4">
        <v>95.848600000000005</v>
      </c>
      <c r="B89" s="1">
        <f>B88+50</f>
        <v>5150</v>
      </c>
      <c r="C89" s="1">
        <v>0.33095000000000002</v>
      </c>
      <c r="D89" s="1">
        <v>1.0940700000000001</v>
      </c>
      <c r="E89">
        <f>(2*$C$2*B89*G89)/60</f>
        <v>44339.15484916397</v>
      </c>
      <c r="F89">
        <f t="shared" si="7"/>
        <v>44.339154849163968</v>
      </c>
      <c r="G89">
        <f xml:space="preserve"> A89 *$A$3</f>
        <v>82.215095136000002</v>
      </c>
      <c r="H89" s="1">
        <f t="shared" si="8"/>
        <v>64571.584731792187</v>
      </c>
      <c r="I89" s="1">
        <f t="shared" si="9"/>
        <v>64.571584731792186</v>
      </c>
      <c r="J89" s="1">
        <f>(C89/60)/(E89/1000)</f>
        <v>1.2440095784634327E-4</v>
      </c>
      <c r="K89" s="1">
        <f t="shared" si="6"/>
        <v>0.44784344824683581</v>
      </c>
      <c r="L89">
        <f t="shared" si="10"/>
        <v>1.0100405606970655</v>
      </c>
    </row>
    <row r="90" spans="1:12" x14ac:dyDescent="0.35">
      <c r="A90" s="4">
        <v>94.803299999999993</v>
      </c>
      <c r="B90" s="1">
        <f>B89+50</f>
        <v>5200</v>
      </c>
      <c r="C90" s="1">
        <v>0.33379999999999999</v>
      </c>
      <c r="D90" s="1">
        <v>1.0934600000000001</v>
      </c>
      <c r="E90">
        <f>(2*$C$2*B90*G90)/60</f>
        <v>44281.386071753819</v>
      </c>
      <c r="F90">
        <f t="shared" si="7"/>
        <v>44.281386071753822</v>
      </c>
      <c r="G90">
        <f xml:space="preserve"> A90 *$A$3</f>
        <v>81.318478607999992</v>
      </c>
      <c r="H90" s="1">
        <f t="shared" si="8"/>
        <v>63867.383757337229</v>
      </c>
      <c r="I90" s="1">
        <f t="shared" si="9"/>
        <v>63.86738375733723</v>
      </c>
      <c r="J90" s="1">
        <f>(C90/60)/(E90/1000)</f>
        <v>1.2563593479929637E-4</v>
      </c>
      <c r="K90" s="1">
        <f t="shared" si="6"/>
        <v>0.45228936527746694</v>
      </c>
      <c r="L90">
        <f t="shared" si="10"/>
        <v>1.0213983919667162</v>
      </c>
    </row>
    <row r="91" spans="1:12" x14ac:dyDescent="0.35">
      <c r="A91" s="4">
        <v>93.0976</v>
      </c>
      <c r="B91" s="1">
        <f>B90+50</f>
        <v>5250</v>
      </c>
      <c r="C91" s="1">
        <v>0.33129999999999998</v>
      </c>
      <c r="D91" s="1">
        <v>1.0880399999999999</v>
      </c>
      <c r="E91">
        <f>(2*$C$2*B91*G91)/60</f>
        <v>43902.797711271189</v>
      </c>
      <c r="F91">
        <f t="shared" si="7"/>
        <v>43.902797711271191</v>
      </c>
      <c r="G91">
        <f xml:space="preserve"> A91 *$A$3</f>
        <v>79.855397375999999</v>
      </c>
      <c r="H91" s="1">
        <f t="shared" si="8"/>
        <v>62718.282444673125</v>
      </c>
      <c r="I91" s="1">
        <f t="shared" si="9"/>
        <v>62.718282444673122</v>
      </c>
      <c r="J91" s="1">
        <f>(C91/60)/(E91/1000)</f>
        <v>1.2577026874187303E-4</v>
      </c>
      <c r="K91" s="1">
        <f t="shared" si="6"/>
        <v>0.45277296747074292</v>
      </c>
      <c r="L91">
        <f t="shared" si="10"/>
        <v>1.0313077778059283</v>
      </c>
    </row>
    <row r="92" spans="1:12" x14ac:dyDescent="0.35">
      <c r="A92" s="4">
        <v>91.788600000000002</v>
      </c>
      <c r="B92" s="1">
        <f>B91+50</f>
        <v>5300</v>
      </c>
      <c r="C92" s="1">
        <v>0.33239999999999997</v>
      </c>
      <c r="D92" s="1">
        <v>1.0833900000000001</v>
      </c>
      <c r="E92">
        <f>(2*$C$2*B92*G92)/60</f>
        <v>43697.744735282766</v>
      </c>
      <c r="F92">
        <f t="shared" si="7"/>
        <v>43.697744735282768</v>
      </c>
      <c r="G92">
        <f xml:space="preserve"> A92 *$A$3</f>
        <v>78.732589536000006</v>
      </c>
      <c r="H92" s="1">
        <f t="shared" si="8"/>
        <v>61836.43122917373</v>
      </c>
      <c r="I92" s="1">
        <f t="shared" si="9"/>
        <v>61.836431229173726</v>
      </c>
      <c r="J92" s="1">
        <f>(C92/60)/(E92/1000)</f>
        <v>1.2677999822555719E-4</v>
      </c>
      <c r="K92" s="1">
        <f t="shared" si="6"/>
        <v>0.45640799361200585</v>
      </c>
      <c r="L92">
        <f t="shared" si="10"/>
        <v>1.0444657873693179</v>
      </c>
    </row>
    <row r="93" spans="1:12" x14ac:dyDescent="0.35">
      <c r="A93" s="4">
        <v>90.593800000000002</v>
      </c>
      <c r="B93" s="1">
        <f>B92+50</f>
        <v>5350</v>
      </c>
      <c r="C93" s="1">
        <v>0.33079999999999998</v>
      </c>
      <c r="D93" s="1">
        <v>1.0800700000000001</v>
      </c>
      <c r="E93">
        <f>(2*$C$2*B93*G93)/60</f>
        <v>43535.81376724186</v>
      </c>
      <c r="F93">
        <f t="shared" si="7"/>
        <v>43.535813767241862</v>
      </c>
      <c r="G93">
        <f xml:space="preserve"> A93 *$A$3</f>
        <v>77.707737887999997</v>
      </c>
      <c r="H93" s="1">
        <f t="shared" si="8"/>
        <v>61031.514626974567</v>
      </c>
      <c r="I93" s="1">
        <f t="shared" si="9"/>
        <v>61.03151462697457</v>
      </c>
      <c r="J93" s="1">
        <f>(C93/60)/(E93/1000)</f>
        <v>1.2663903247127982E-4</v>
      </c>
      <c r="K93" s="1">
        <f t="shared" si="6"/>
        <v>0.45590051689660738</v>
      </c>
      <c r="L93">
        <f t="shared" si="10"/>
        <v>1.0471850126289488</v>
      </c>
    </row>
    <row r="94" spans="1:12" x14ac:dyDescent="0.35">
      <c r="A94" s="4">
        <v>89.6374</v>
      </c>
      <c r="B94" s="1">
        <f>B93+50</f>
        <v>5400</v>
      </c>
      <c r="C94" s="1">
        <v>0.33879999999999999</v>
      </c>
      <c r="D94" s="1">
        <v>1.0789500000000001</v>
      </c>
      <c r="E94">
        <f>(2*$C$2*B94*G94)/60</f>
        <v>43478.786939517471</v>
      </c>
      <c r="F94">
        <f t="shared" si="7"/>
        <v>43.47878693951747</v>
      </c>
      <c r="G94">
        <f xml:space="preserve"> A94 *$A$3</f>
        <v>76.887376223999993</v>
      </c>
      <c r="H94" s="1">
        <f t="shared" si="8"/>
        <v>60387.204082663156</v>
      </c>
      <c r="I94" s="1">
        <f t="shared" si="9"/>
        <v>60.387204082663153</v>
      </c>
      <c r="J94" s="1">
        <f>(C94/60)/(E94/1000)</f>
        <v>1.2987176193580651E-4</v>
      </c>
      <c r="K94" s="1">
        <f t="shared" si="6"/>
        <v>0.46753834296890345</v>
      </c>
      <c r="L94">
        <f t="shared" si="10"/>
        <v>1.0753251778143842</v>
      </c>
    </row>
    <row r="95" spans="1:12" x14ac:dyDescent="0.35">
      <c r="A95" s="4">
        <v>88.925600000000003</v>
      </c>
      <c r="B95" s="1">
        <f>B94+50</f>
        <v>5450</v>
      </c>
      <c r="C95" s="1">
        <v>0.34379999999999999</v>
      </c>
      <c r="D95" s="1">
        <v>1.0792299999999999</v>
      </c>
      <c r="E95">
        <f>(2*$C$2*B95*G95)/60</f>
        <v>43532.911540323315</v>
      </c>
      <c r="F95">
        <f t="shared" si="7"/>
        <v>43.532911540323319</v>
      </c>
      <c r="G95">
        <f xml:space="preserve"> A95 *$A$3</f>
        <v>76.276822655999993</v>
      </c>
      <c r="H95" s="1">
        <f t="shared" si="8"/>
        <v>59907.676431637592</v>
      </c>
      <c r="I95" s="1">
        <f t="shared" si="9"/>
        <v>59.90767643163759</v>
      </c>
      <c r="J95" s="1">
        <f>(C95/60)/(E95/1000)</f>
        <v>1.3162455248812065E-4</v>
      </c>
      <c r="K95" s="1">
        <f t="shared" si="6"/>
        <v>0.47384838895723436</v>
      </c>
      <c r="L95">
        <f t="shared" si="10"/>
        <v>1.0884831089653211</v>
      </c>
    </row>
    <row r="96" spans="1:12" x14ac:dyDescent="0.35">
      <c r="A96" s="4">
        <v>88.647400000000005</v>
      </c>
      <c r="B96" s="1">
        <f>B95+50</f>
        <v>5500</v>
      </c>
      <c r="C96" s="1">
        <v>0.3488</v>
      </c>
      <c r="D96" s="1">
        <v>1.0836600000000001</v>
      </c>
      <c r="E96">
        <f>(2*$C$2*B96*G96)/60</f>
        <v>43794.855709166201</v>
      </c>
      <c r="F96">
        <f t="shared" si="7"/>
        <v>43.7948557091662</v>
      </c>
      <c r="G96">
        <f xml:space="preserve"> A96 *$A$3</f>
        <v>76.038193824000004</v>
      </c>
      <c r="H96" s="1">
        <f t="shared" si="8"/>
        <v>59720.257785226648</v>
      </c>
      <c r="I96" s="1">
        <f t="shared" si="9"/>
        <v>59.72025778522665</v>
      </c>
      <c r="J96" s="1">
        <f>(C96/60)/(E96/1000)</f>
        <v>1.3274009559338749E-4</v>
      </c>
      <c r="K96" s="1">
        <f t="shared" si="6"/>
        <v>0.47786434413619494</v>
      </c>
      <c r="L96">
        <f t="shared" si="10"/>
        <v>1.0911426385546434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49ff73-cec0-4379-9da8-63ff3cc411b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1B451D30E41240A96500EC6D397FB6" ma:contentTypeVersion="16" ma:contentTypeDescription="Create a new document." ma:contentTypeScope="" ma:versionID="06375d9f603a59378214844eee215e85">
  <xsd:schema xmlns:xsd="http://www.w3.org/2001/XMLSchema" xmlns:xs="http://www.w3.org/2001/XMLSchema" xmlns:p="http://schemas.microsoft.com/office/2006/metadata/properties" xmlns:ns3="be49ff73-cec0-4379-9da8-63ff3cc411bb" xmlns:ns4="90b58af8-24e5-4252-ab67-b2f2985aee88" targetNamespace="http://schemas.microsoft.com/office/2006/metadata/properties" ma:root="true" ma:fieldsID="10ba9560df8dcdb25334da73ebd22d79" ns3:_="" ns4:_="">
    <xsd:import namespace="be49ff73-cec0-4379-9da8-63ff3cc411bb"/>
    <xsd:import namespace="90b58af8-24e5-4252-ab67-b2f2985aee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49ff73-cec0-4379-9da8-63ff3cc411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58af8-24e5-4252-ab67-b2f2985aee8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purl.org/dc/elements/1.1/"/>
    <ds:schemaRef ds:uri="http://purl.org/dc/dcmitype/"/>
    <ds:schemaRef ds:uri="be49ff73-cec0-4379-9da8-63ff3cc411bb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90b58af8-24e5-4252-ab67-b2f2985aee88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A4B454F-DBA1-4964-9147-AEA0B7D1FE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49ff73-cec0-4379-9da8-63ff3cc411bb"/>
    <ds:schemaRef ds:uri="90b58af8-24e5-4252-ab67-b2f2985aee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Connor Casey (2103540)</cp:lastModifiedBy>
  <cp:revision/>
  <dcterms:created xsi:type="dcterms:W3CDTF">2019-10-18T15:00:30Z</dcterms:created>
  <dcterms:modified xsi:type="dcterms:W3CDTF">2024-03-17T19:05:32Z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0x010100891B451D30E41240A96500EC6D397FB6</vt:lpwstr>
  </property>
  <property fmtid="{D5CDD505-2E9C-101B-9397-08002B2CF9AE}" pid="3" name="MediaServiceImageTags">
    <vt:lpwstr/>
  </property>
</Properties>
</file>