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D:\"/>
    </mc:Choice>
  </mc:AlternateContent>
  <xr:revisionPtr revIDLastSave="0" documentId="8_{91A074BE-43C6-4DDF-887A-3A58E5176C27}" xr6:coauthVersionLast="47" xr6:coauthVersionMax="47" xr10:uidLastSave="{00000000-0000-0000-0000-000000000000}"/>
  <bookViews>
    <workbookView xWindow="-120" yWindow="-120" windowWidth="29040" windowHeight="15840" xr2:uid="{00000000-000D-0000-FFFF-FFFF00000000}"/>
  </bookViews>
  <sheets>
    <sheet name="Project schedule" sheetId="11" r:id="rId1"/>
    <sheet name="About" sheetId="12" r:id="rId2"/>
  </sheets>
  <definedNames>
    <definedName name="Display_Week">'Project schedule'!$Q$2</definedName>
    <definedName name="_xlnm.Print_Titles" localSheetId="0">'Project schedule'!$4:$6</definedName>
    <definedName name="Project_Start">'Project schedule'!$Q$1</definedName>
    <definedName name="task_end" localSheetId="0">'Project schedule'!$F1</definedName>
    <definedName name="task_progress" localSheetId="0">'Project schedule'!$D1</definedName>
    <definedName name="task_start" localSheetId="0">'Project schedule'!$E1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9" i="11" l="1"/>
  <c r="F30" i="11"/>
  <c r="E30" i="11"/>
  <c r="E29" i="11"/>
  <c r="F27" i="11"/>
  <c r="E27" i="11"/>
  <c r="E26" i="11"/>
  <c r="F25" i="11"/>
  <c r="E25" i="11"/>
  <c r="F26" i="11"/>
  <c r="F24" i="11"/>
  <c r="E24" i="11"/>
  <c r="F23" i="11"/>
  <c r="E23" i="11"/>
  <c r="F21" i="11"/>
  <c r="E21" i="11"/>
  <c r="CH5" i="11"/>
  <c r="CH4" i="11" s="1"/>
  <c r="CH6" i="11"/>
  <c r="BM5" i="11"/>
  <c r="BM4" i="11" s="1"/>
  <c r="F20" i="11"/>
  <c r="E20" i="11"/>
  <c r="F19" i="11"/>
  <c r="E19" i="11"/>
  <c r="F18" i="11"/>
  <c r="F17" i="11"/>
  <c r="E18" i="11"/>
  <c r="E17" i="11"/>
  <c r="F15" i="11"/>
  <c r="F14" i="11"/>
  <c r="E15" i="11"/>
  <c r="E14" i="11"/>
  <c r="F13" i="11"/>
  <c r="E13" i="11"/>
  <c r="F12" i="11"/>
  <c r="E12" i="11"/>
  <c r="E9" i="11"/>
  <c r="H7" i="11"/>
  <c r="CI5" i="11" l="1"/>
  <c r="BM6" i="11"/>
  <c r="BN5" i="11"/>
  <c r="I5" i="11"/>
  <c r="H26" i="11"/>
  <c r="H20" i="11"/>
  <c r="H14" i="11"/>
  <c r="H8" i="11"/>
  <c r="CJ5" i="11" l="1"/>
  <c r="CI6" i="11"/>
  <c r="BO5" i="11"/>
  <c r="BN6" i="11"/>
  <c r="H21" i="11"/>
  <c r="H22" i="11"/>
  <c r="I6" i="11"/>
  <c r="CK5" i="11" l="1"/>
  <c r="CJ6" i="11"/>
  <c r="BP5" i="11"/>
  <c r="BO6" i="11"/>
  <c r="H30" i="11"/>
  <c r="H27" i="11"/>
  <c r="H25" i="11"/>
  <c r="H23" i="11"/>
  <c r="H15" i="11"/>
  <c r="H13" i="11"/>
  <c r="J5" i="11"/>
  <c r="K5" i="11" s="1"/>
  <c r="L5" i="11" s="1"/>
  <c r="M5" i="11" s="1"/>
  <c r="N5" i="11" s="1"/>
  <c r="O5" i="11" s="1"/>
  <c r="P5" i="11" s="1"/>
  <c r="I4" i="11"/>
  <c r="CL5" i="11" l="1"/>
  <c r="CK6" i="11"/>
  <c r="BQ5" i="11"/>
  <c r="BP6" i="11"/>
  <c r="E10" i="11"/>
  <c r="F9" i="11"/>
  <c r="H9" i="11" s="1"/>
  <c r="H28" i="11"/>
  <c r="H29" i="11"/>
  <c r="H24" i="11"/>
  <c r="H16" i="11"/>
  <c r="H11" i="11"/>
  <c r="H12" i="11"/>
  <c r="P4" i="11"/>
  <c r="F10" i="11" s="1"/>
  <c r="Q5" i="11"/>
  <c r="R5" i="11" s="1"/>
  <c r="S5" i="11" s="1"/>
  <c r="T5" i="11" s="1"/>
  <c r="U5" i="11" s="1"/>
  <c r="V5" i="11" s="1"/>
  <c r="W5" i="11" s="1"/>
  <c r="J6" i="11"/>
  <c r="CL6" i="11" l="1"/>
  <c r="CM5" i="11"/>
  <c r="BR5" i="11"/>
  <c r="BQ6" i="11"/>
  <c r="H10" i="11"/>
  <c r="H19" i="11"/>
  <c r="H18" i="11"/>
  <c r="H17" i="11"/>
  <c r="W4" i="11"/>
  <c r="X5" i="11"/>
  <c r="Y5" i="11" s="1"/>
  <c r="Z5" i="11" s="1"/>
  <c r="AA5" i="11" s="1"/>
  <c r="AB5" i="11" s="1"/>
  <c r="AC5" i="11" s="1"/>
  <c r="AD5" i="11" s="1"/>
  <c r="K6" i="11"/>
  <c r="CN5" i="11" l="1"/>
  <c r="CM6" i="11"/>
  <c r="BR6" i="11"/>
  <c r="BS5" i="11"/>
  <c r="AE5" i="11"/>
  <c r="AF5" i="11" s="1"/>
  <c r="AG5" i="11" s="1"/>
  <c r="AH5" i="11" s="1"/>
  <c r="AI5" i="11" s="1"/>
  <c r="AJ5" i="11" s="1"/>
  <c r="AD4" i="11"/>
  <c r="L6" i="11"/>
  <c r="CN6" i="11" l="1"/>
  <c r="BS6" i="11"/>
  <c r="BT5" i="11"/>
  <c r="AK5" i="11"/>
  <c r="AL5" i="11" s="1"/>
  <c r="AM5" i="11" s="1"/>
  <c r="AN5" i="11" s="1"/>
  <c r="AO5" i="11" s="1"/>
  <c r="AP5" i="11" s="1"/>
  <c r="AQ5" i="11" s="1"/>
  <c r="M6" i="11"/>
  <c r="BU5" i="11" l="1"/>
  <c r="BT4" i="11"/>
  <c r="BT6" i="11"/>
  <c r="AR5" i="11"/>
  <c r="AS5" i="11" s="1"/>
  <c r="AK4" i="11"/>
  <c r="N6" i="11"/>
  <c r="BU6" i="11" l="1"/>
  <c r="BV5" i="11"/>
  <c r="AT5" i="11"/>
  <c r="AS6" i="11"/>
  <c r="AR4" i="11"/>
  <c r="O6" i="11"/>
  <c r="BW5" i="11" l="1"/>
  <c r="BV6" i="11"/>
  <c r="AU5" i="11"/>
  <c r="AT6" i="11"/>
  <c r="BW6" i="11" l="1"/>
  <c r="BX5" i="11"/>
  <c r="AV5" i="11"/>
  <c r="AU6" i="11"/>
  <c r="P6" i="11"/>
  <c r="Q6" i="11"/>
  <c r="BY5" i="11" l="1"/>
  <c r="BX6" i="11"/>
  <c r="AW5" i="11"/>
  <c r="AV6" i="11"/>
  <c r="R6" i="11"/>
  <c r="BY6" i="11" l="1"/>
  <c r="BZ5" i="11"/>
  <c r="AX5" i="11"/>
  <c r="AY5" i="11" s="1"/>
  <c r="AW6" i="11"/>
  <c r="S6" i="11"/>
  <c r="CA5" i="11" l="1"/>
  <c r="BZ6" i="11"/>
  <c r="AY6" i="11"/>
  <c r="AZ5" i="11"/>
  <c r="AY4" i="11"/>
  <c r="AX6" i="11"/>
  <c r="T6" i="11"/>
  <c r="CB5" i="11" l="1"/>
  <c r="CA4" i="11"/>
  <c r="CA6" i="11"/>
  <c r="BA5" i="11"/>
  <c r="AZ6" i="11"/>
  <c r="U6" i="11"/>
  <c r="CC5" i="11" l="1"/>
  <c r="CB6" i="11"/>
  <c r="BA6" i="11"/>
  <c r="BB5" i="11"/>
  <c r="V6" i="11"/>
  <c r="CD5" i="11" l="1"/>
  <c r="CC6" i="11"/>
  <c r="BB6" i="11"/>
  <c r="BC5" i="11"/>
  <c r="W6" i="11"/>
  <c r="CE5" i="11" l="1"/>
  <c r="CD6" i="11"/>
  <c r="BC6" i="11"/>
  <c r="BD5" i="11"/>
  <c r="X6" i="11"/>
  <c r="CF5" i="11" l="1"/>
  <c r="CE6" i="11"/>
  <c r="BE5" i="11"/>
  <c r="BD6" i="11"/>
  <c r="Y6" i="11"/>
  <c r="CG5" i="11" l="1"/>
  <c r="CG6" i="11" s="1"/>
  <c r="CF6" i="11"/>
  <c r="BE6" i="1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<sst xmlns="http://schemas.openxmlformats.org/spreadsheetml/2006/main" count="50" uniqueCount="44">
  <si>
    <t>PROGRESS</t>
  </si>
  <si>
    <t>Project Management Templates</t>
  </si>
  <si>
    <t>START</t>
  </si>
  <si>
    <t>END</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</si>
  <si>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</si>
  <si>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</si>
  <si>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</si>
  <si>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</si>
  <si>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</si>
  <si>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</si>
  <si>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</si>
  <si>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</si>
  <si>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https://www.vertex42.com/ExcelTemplates/simple-gantt-chart.html</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</si>
  <si>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</si>
  <si>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</si>
  <si>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</si>
  <si>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</si>
  <si>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</si>
  <si>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</si>
  <si>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 xml:space="preserve">Do not delete this row. This row is hidden to preserve a formula that is used to highlight the current day within the project schedule. </t>
  </si>
  <si>
    <t>VanArsdel, Ltd.</t>
  </si>
  <si>
    <t>Project lead</t>
  </si>
  <si>
    <t>Define goals</t>
  </si>
  <si>
    <t>Project start:</t>
  </si>
  <si>
    <t>Display week:</t>
  </si>
  <si>
    <t>ASSIGNED TO</t>
  </si>
  <si>
    <t>Workshop Skills</t>
  </si>
  <si>
    <t>Research</t>
  </si>
  <si>
    <t>Proteus</t>
  </si>
  <si>
    <t>Design</t>
  </si>
  <si>
    <t>Build</t>
  </si>
  <si>
    <t>Log results</t>
  </si>
  <si>
    <t>Test</t>
  </si>
  <si>
    <t>Breaboard</t>
  </si>
  <si>
    <t>Design on Pebble</t>
  </si>
  <si>
    <t>Acquire Components</t>
  </si>
  <si>
    <t>Log Results</t>
  </si>
  <si>
    <t>PCB</t>
  </si>
  <si>
    <t>Design &amp; Build</t>
  </si>
  <si>
    <t>Send off</t>
  </si>
  <si>
    <t>Solder Components</t>
  </si>
  <si>
    <t>Evaluate</t>
  </si>
  <si>
    <t>Report Logbook Findings</t>
  </si>
  <si>
    <t>Create Presentation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</si>
</sst>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m/d/yy;@"/>
    <numFmt numFmtId="166" formatCode="ddd\,\ m/d/yyyy"/>
    <numFmt numFmtId="167" formatCode="mmm\ d\,\ yyyy"/>
    <numFmt numFmtId="168" formatCode="d"/>
  </numFmts>
  <fonts count="30" x14ac:knownFonts="1">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1"/>
      <color theme="1" tint="0.499984740745262"/>
      <name val="Arial"/>
      <family val="2"/>
      <scheme val="minor"/>
    </font>
    <font>
      <sz val="10"/>
      <color theme="1" tint="0.499984740745262"/>
      <name val="Arial"/>
      <family val="2"/>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b/>
      <sz val="20"/>
      <color theme="4" tint="-0.249977111117893"/>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b/>
      <sz val="40"/>
      <color theme="9"/>
      <name val="Arial Black"/>
      <family val="2"/>
      <scheme val="major"/>
    </font>
    <font>
      <sz val="11"/>
      <color rgb="FF1D2129"/>
      <name val="Arial"/>
      <family val="2"/>
      <scheme val="minor"/>
    </font>
    <font>
      <u/>
      <sz val="11"/>
      <color indexed="12"/>
      <name val="Arial"/>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4.9989318521683403E-2"/>
        <bgColor theme="4"/>
      </patternFill>
    </fill>
    <fill>
      <patternFill patternType="solid">
        <fgColor theme="0" tint="-0.14996795556505021"/>
        <bgColor indexed="64"/>
      </patternFill>
    </fill>
  </fills>
  <borders count="21">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5" tint="0.59996337778862885"/>
      </top>
      <bottom style="thin">
        <color theme="5" tint="0.59996337778862885"/>
      </bottom>
      <diagonal/>
    </border>
    <border>
      <left/>
      <right/>
      <top/>
      <bottom style="thin">
        <color theme="4" tint="0.59996337778862885"/>
      </bottom>
      <diagonal/>
    </border>
    <border>
      <left/>
      <right/>
      <top style="thin">
        <color theme="4" tint="0.59996337778862885"/>
      </top>
      <bottom style="thin">
        <color theme="4" tint="0.59996337778862885"/>
      </bottom>
      <diagonal/>
    </border>
    <border>
      <left/>
      <right/>
      <top style="thin">
        <color theme="6" tint="0.59996337778862885"/>
      </top>
      <bottom style="thin">
        <color theme="6" tint="0.59996337778862885"/>
      </bottom>
      <diagonal/>
    </border>
    <border>
      <left/>
      <right/>
      <top style="thin">
        <color theme="8" tint="0.59996337778862885"/>
      </top>
      <bottom style="thin">
        <color theme="8" tint="0.59996337778862885"/>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
      <left style="thin">
        <color theme="0" tint="-4.9989318521683403E-2"/>
      </left>
      <right/>
      <top style="thin">
        <color theme="0" tint="-4.9989318521683403E-2"/>
      </top>
      <bottom style="thin">
        <color theme="0" tint="-4.9989318521683403E-2"/>
      </bottom>
      <diagonal/>
    </border>
    <border>
      <left/>
      <right/>
      <top style="thin">
        <color theme="4" tint="0.59996337778862885"/>
      </top>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3" fillId="0" borderId="0"/>
    <xf numFmtId="164"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6" fontId="4" fillId="0" borderId="2">
      <alignment horizontal="center" vertical="center"/>
    </xf>
    <xf numFmtId="165"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22">
    <xf numFmtId="0" fontId="0" fillId="0" borderId="0" xfId="0"/>
    <xf numFmtId="0" fontId="1" fillId="0" borderId="0" xfId="0" applyFont="1"/>
    <xf numFmtId="0" fontId="0" fillId="0" borderId="0" xfId="0" applyAlignment="1">
      <alignment horizontal="center"/>
    </xf>
    <xf numFmtId="0" fontId="0" fillId="0" borderId="0" xfId="0" applyAlignment="1">
      <alignment horizontal="right" vertical="center"/>
    </xf>
    <xf numFmtId="0" fontId="8" fillId="0" borderId="0" xfId="1" applyFont="1" applyAlignment="1" applyProtection="1"/>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0" xfId="0"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xf>
    <xf numFmtId="0" fontId="12" fillId="0" borderId="0" xfId="0" applyFont="1"/>
    <xf numFmtId="0" fontId="1" fillId="0" borderId="0" xfId="0" applyFont="1" applyAlignment="1">
      <alignment horizontal="left" vertical="top"/>
    </xf>
    <xf numFmtId="0" fontId="11" fillId="0" borderId="0" xfId="0" applyFont="1" applyAlignment="1">
      <alignment vertical="top"/>
    </xf>
    <xf numFmtId="0" fontId="13" fillId="0" borderId="0" xfId="3"/>
    <xf numFmtId="0" fontId="13" fillId="0" borderId="0" xfId="3" applyAlignment="1">
      <alignment wrapText="1"/>
    </xf>
    <xf numFmtId="0" fontId="13" fillId="0" borderId="0" xfId="0" applyFont="1" applyAlignment="1">
      <alignment horizontal="center"/>
    </xf>
    <xf numFmtId="0" fontId="7" fillId="0" borderId="0" xfId="0" applyFont="1"/>
    <xf numFmtId="0" fontId="3" fillId="0" borderId="0" xfId="0" applyFont="1" applyAlignment="1">
      <alignment horizontal="center" vertical="center"/>
    </xf>
    <xf numFmtId="0" fontId="15" fillId="0" borderId="0" xfId="0" applyFont="1"/>
    <xf numFmtId="0" fontId="14" fillId="0" borderId="0" xfId="0" applyFont="1"/>
    <xf numFmtId="0" fontId="14" fillId="0" borderId="0" xfId="0" applyFont="1" applyAlignment="1">
      <alignment horizontal="center"/>
    </xf>
    <xf numFmtId="0" fontId="14" fillId="0" borderId="0" xfId="0" applyFont="1" applyAlignment="1">
      <alignment horizontal="center" vertical="center"/>
    </xf>
    <xf numFmtId="0" fontId="16" fillId="0" borderId="0" xfId="0" applyFont="1"/>
    <xf numFmtId="0" fontId="16" fillId="0" borderId="0" xfId="0" applyFont="1" applyAlignment="1">
      <alignment horizontal="center"/>
    </xf>
    <xf numFmtId="0" fontId="17" fillId="0" borderId="0" xfId="0" applyFont="1"/>
    <xf numFmtId="0" fontId="18" fillId="0" borderId="0" xfId="0" applyFont="1" applyAlignment="1">
      <alignment horizontal="left" indent="1"/>
    </xf>
    <xf numFmtId="0" fontId="4" fillId="0" borderId="0" xfId="0" applyFont="1"/>
    <xf numFmtId="0" fontId="4" fillId="0" borderId="0" xfId="8">
      <alignment horizontal="right" indent="1"/>
    </xf>
    <xf numFmtId="0" fontId="4" fillId="0" borderId="0" xfId="0" applyFont="1" applyAlignment="1">
      <alignment horizontal="center"/>
    </xf>
    <xf numFmtId="0" fontId="1" fillId="0" borderId="0" xfId="1" applyFont="1" applyAlignment="1" applyProtection="1">
      <alignment horizontal="left" vertical="top" indent="1"/>
    </xf>
    <xf numFmtId="0" fontId="4" fillId="0" borderId="0" xfId="0" applyFont="1" applyAlignment="1">
      <alignment horizontal="left" indent="1"/>
    </xf>
    <xf numFmtId="168" fontId="21" fillId="12" borderId="17" xfId="0" applyNumberFormat="1" applyFont="1" applyFill="1" applyBorder="1" applyAlignment="1">
      <alignment horizontal="center" vertical="center"/>
    </xf>
    <xf numFmtId="168" fontId="21" fillId="12" borderId="15" xfId="0" applyNumberFormat="1" applyFont="1" applyFill="1" applyBorder="1" applyAlignment="1">
      <alignment horizontal="center" vertical="center"/>
    </xf>
    <xf numFmtId="168" fontId="21" fillId="12" borderId="16" xfId="0" applyNumberFormat="1" applyFont="1" applyFill="1" applyBorder="1" applyAlignment="1">
      <alignment horizontal="center" vertical="center"/>
    </xf>
    <xf numFmtId="0" fontId="22" fillId="2" borderId="14" xfId="0" applyFont="1" applyFill="1" applyBorder="1" applyAlignment="1">
      <alignment horizontal="center" vertical="center" shrinkToFit="1"/>
    </xf>
    <xf numFmtId="0" fontId="22" fillId="2" borderId="11" xfId="0" applyFont="1" applyFill="1" applyBorder="1" applyAlignment="1">
      <alignment horizontal="center" vertical="center" shrinkToFit="1"/>
    </xf>
    <xf numFmtId="0" fontId="22" fillId="2" borderId="12" xfId="0" applyFont="1" applyFill="1" applyBorder="1" applyAlignment="1">
      <alignment horizontal="center" vertical="center" shrinkToFit="1"/>
    </xf>
    <xf numFmtId="0" fontId="19" fillId="0" borderId="0" xfId="0" applyFont="1"/>
    <xf numFmtId="0" fontId="19" fillId="0" borderId="0" xfId="0" applyFont="1" applyAlignment="1">
      <alignment wrapText="1"/>
    </xf>
    <xf numFmtId="0" fontId="4" fillId="0" borderId="3" xfId="0" applyFont="1" applyBorder="1" applyAlignment="1">
      <alignment vertical="center"/>
    </xf>
    <xf numFmtId="0" fontId="23" fillId="6" borderId="0" xfId="0" applyFont="1" applyFill="1" applyAlignment="1">
      <alignment horizontal="left" vertical="center" indent="1"/>
    </xf>
    <xf numFmtId="0" fontId="19" fillId="6" borderId="0" xfId="11" applyFont="1" applyFill="1" applyBorder="1" applyAlignment="1">
      <alignment vertical="center"/>
    </xf>
    <xf numFmtId="9" fontId="1" fillId="6" borderId="0" xfId="2" applyFont="1" applyFill="1" applyBorder="1" applyAlignment="1">
      <alignment horizontal="center" vertical="center"/>
    </xf>
    <xf numFmtId="165" fontId="19" fillId="6" borderId="0" xfId="0" applyNumberFormat="1" applyFont="1" applyFill="1" applyAlignment="1">
      <alignment horizontal="center" vertical="center"/>
    </xf>
    <xf numFmtId="165" fontId="1" fillId="6" borderId="0" xfId="0" applyNumberFormat="1" applyFont="1" applyFill="1" applyAlignment="1">
      <alignment horizontal="center" vertical="center"/>
    </xf>
    <xf numFmtId="0" fontId="4" fillId="0" borderId="0" xfId="0" applyFont="1" applyAlignment="1">
      <alignment vertical="center"/>
    </xf>
    <xf numFmtId="0" fontId="19" fillId="3" borderId="6" xfId="12" applyFont="1" applyFill="1" applyBorder="1">
      <alignment horizontal="left" vertical="center" indent="2"/>
    </xf>
    <xf numFmtId="0" fontId="19" fillId="3" borderId="6" xfId="11" applyFont="1" applyFill="1" applyBorder="1" applyAlignment="1">
      <alignment vertical="center"/>
    </xf>
    <xf numFmtId="9" fontId="1" fillId="3" borderId="6" xfId="2" applyFont="1" applyFill="1" applyBorder="1" applyAlignment="1">
      <alignment horizontal="center" vertical="center"/>
    </xf>
    <xf numFmtId="165" fontId="19" fillId="3" borderId="6" xfId="10" applyFont="1" applyFill="1" applyBorder="1">
      <alignment horizontal="center" vertical="center"/>
    </xf>
    <xf numFmtId="0" fontId="4" fillId="0" borderId="4" xfId="0" applyFont="1" applyBorder="1" applyAlignment="1">
      <alignment vertical="center"/>
    </xf>
    <xf numFmtId="0" fontId="19" fillId="3" borderId="7" xfId="12" applyFont="1" applyFill="1" applyBorder="1">
      <alignment horizontal="left" vertical="center" indent="2"/>
    </xf>
    <xf numFmtId="0" fontId="19" fillId="3" borderId="7" xfId="11" applyFont="1" applyFill="1" applyBorder="1" applyAlignment="1">
      <alignment vertical="center"/>
    </xf>
    <xf numFmtId="9" fontId="1" fillId="3" borderId="7" xfId="2" applyFont="1" applyFill="1" applyBorder="1" applyAlignment="1">
      <alignment horizontal="center" vertical="center"/>
    </xf>
    <xf numFmtId="165" fontId="19" fillId="3" borderId="7" xfId="10" applyFont="1" applyFill="1" applyBorder="1">
      <alignment horizontal="center" vertical="center"/>
    </xf>
    <xf numFmtId="0" fontId="4" fillId="0" borderId="4" xfId="0" applyFont="1" applyBorder="1" applyAlignment="1">
      <alignment horizontal="right" vertical="center"/>
    </xf>
    <xf numFmtId="0" fontId="23" fillId="7" borderId="0" xfId="0" applyFont="1" applyFill="1" applyAlignment="1">
      <alignment horizontal="left" vertical="center" indent="1"/>
    </xf>
    <xf numFmtId="0" fontId="19" fillId="7" borderId="0" xfId="11" applyFont="1" applyFill="1" applyBorder="1" applyAlignment="1">
      <alignment vertical="center"/>
    </xf>
    <xf numFmtId="9" fontId="1" fillId="7" borderId="0" xfId="2" applyFont="1" applyFill="1" applyBorder="1" applyAlignment="1">
      <alignment horizontal="center" vertical="center"/>
    </xf>
    <xf numFmtId="165" fontId="19" fillId="7" borderId="0" xfId="0" applyNumberFormat="1" applyFont="1" applyFill="1" applyAlignment="1">
      <alignment horizontal="center" vertical="center"/>
    </xf>
    <xf numFmtId="165" fontId="1" fillId="7" borderId="0" xfId="0" applyNumberFormat="1" applyFont="1" applyFill="1" applyAlignment="1">
      <alignment horizontal="center" vertical="center"/>
    </xf>
    <xf numFmtId="0" fontId="19" fillId="4" borderId="5" xfId="12" applyFont="1" applyFill="1" applyBorder="1">
      <alignment horizontal="left" vertical="center" indent="2"/>
    </xf>
    <xf numFmtId="0" fontId="19" fillId="4" borderId="5" xfId="11" applyFont="1" applyFill="1" applyBorder="1" applyAlignment="1">
      <alignment vertical="center"/>
    </xf>
    <xf numFmtId="9" fontId="1" fillId="4" borderId="5" xfId="2" applyFont="1" applyFill="1" applyBorder="1" applyAlignment="1">
      <alignment horizontal="center" vertical="center"/>
    </xf>
    <xf numFmtId="165" fontId="19" fillId="4" borderId="5" xfId="10" applyFont="1" applyFill="1" applyBorder="1">
      <alignment horizontal="center" vertical="center"/>
    </xf>
    <xf numFmtId="0" fontId="23" fillId="8" borderId="0" xfId="0" applyFont="1" applyFill="1" applyAlignment="1">
      <alignment horizontal="left" vertical="center" indent="1"/>
    </xf>
    <xf numFmtId="0" fontId="19" fillId="8" borderId="0" xfId="11" applyFont="1" applyFill="1" applyBorder="1" applyAlignment="1">
      <alignment vertical="center"/>
    </xf>
    <xf numFmtId="9" fontId="1" fillId="8" borderId="0" xfId="2" applyFont="1" applyFill="1" applyBorder="1" applyAlignment="1">
      <alignment horizontal="center" vertical="center"/>
    </xf>
    <xf numFmtId="165" fontId="19" fillId="8" borderId="0" xfId="0" applyNumberFormat="1" applyFont="1" applyFill="1" applyAlignment="1">
      <alignment horizontal="center" vertical="center"/>
    </xf>
    <xf numFmtId="165" fontId="1" fillId="8" borderId="0" xfId="0" applyNumberFormat="1" applyFont="1" applyFill="1" applyAlignment="1">
      <alignment horizontal="center" vertical="center"/>
    </xf>
    <xf numFmtId="0" fontId="19" fillId="5" borderId="8" xfId="12" applyFont="1" applyFill="1" applyBorder="1">
      <alignment horizontal="left" vertical="center" indent="2"/>
    </xf>
    <xf numFmtId="0" fontId="19" fillId="5" borderId="8" xfId="11" applyFont="1" applyFill="1" applyBorder="1" applyAlignment="1">
      <alignment vertical="center"/>
    </xf>
    <xf numFmtId="9" fontId="1" fillId="5" borderId="8" xfId="2" applyFont="1" applyFill="1" applyBorder="1" applyAlignment="1">
      <alignment horizontal="center" vertical="center"/>
    </xf>
    <xf numFmtId="165" fontId="19" fillId="5" borderId="8" xfId="10" applyFont="1" applyFill="1" applyBorder="1">
      <alignment horizontal="center" vertical="center"/>
    </xf>
    <xf numFmtId="0" fontId="23" fillId="9" borderId="0" xfId="0" applyFont="1" applyFill="1" applyAlignment="1">
      <alignment horizontal="left" vertical="center" indent="1"/>
    </xf>
    <xf numFmtId="0" fontId="19" fillId="9" borderId="0" xfId="11" applyFont="1" applyFill="1" applyBorder="1" applyAlignment="1">
      <alignment vertical="center"/>
    </xf>
    <xf numFmtId="9" fontId="1" fillId="9" borderId="0" xfId="2" applyFont="1" applyFill="1" applyBorder="1" applyAlignment="1">
      <alignment horizontal="center" vertical="center"/>
    </xf>
    <xf numFmtId="165" fontId="19" fillId="9" borderId="0" xfId="0" applyNumberFormat="1" applyFont="1" applyFill="1" applyAlignment="1">
      <alignment horizontal="center" vertical="center"/>
    </xf>
    <xf numFmtId="165" fontId="1" fillId="9" borderId="0" xfId="0" applyNumberFormat="1" applyFont="1" applyFill="1" applyAlignment="1">
      <alignment horizontal="center" vertical="center"/>
    </xf>
    <xf numFmtId="0" fontId="19" fillId="10" borderId="9" xfId="12" applyFont="1" applyFill="1" applyBorder="1">
      <alignment horizontal="left" vertical="center" indent="2"/>
    </xf>
    <xf numFmtId="0" fontId="19" fillId="10" borderId="9" xfId="11" applyFont="1" applyFill="1" applyBorder="1" applyAlignment="1">
      <alignment vertical="center"/>
    </xf>
    <xf numFmtId="9" fontId="1" fillId="10" borderId="9" xfId="2" applyFont="1" applyFill="1" applyBorder="1" applyAlignment="1">
      <alignment horizontal="center" vertical="center"/>
    </xf>
    <xf numFmtId="165" fontId="19" fillId="10" borderId="9" xfId="10" applyFont="1" applyFill="1" applyBorder="1">
      <alignment horizontal="center" vertical="center"/>
    </xf>
    <xf numFmtId="0" fontId="24" fillId="0" borderId="0" xfId="6" applyFont="1" applyAlignment="1">
      <alignment horizontal="left" vertical="center" indent="1"/>
    </xf>
    <xf numFmtId="0" fontId="24" fillId="0" borderId="0" xfId="7" applyFont="1" applyAlignment="1">
      <alignment horizontal="left" vertical="center" indent="1"/>
    </xf>
    <xf numFmtId="0" fontId="27" fillId="0" borderId="0" xfId="5" applyFont="1" applyAlignment="1">
      <alignment horizontal="left"/>
    </xf>
    <xf numFmtId="0" fontId="9" fillId="0" borderId="0" xfId="0" applyFont="1" applyAlignment="1">
      <alignment horizontal="left" vertical="center" indent="1"/>
    </xf>
    <xf numFmtId="0" fontId="3" fillId="0" borderId="0" xfId="0" applyFont="1" applyAlignment="1">
      <alignment horizontal="left" vertical="top" indent="1"/>
    </xf>
    <xf numFmtId="0" fontId="24" fillId="0" borderId="0" xfId="0" applyFont="1" applyAlignment="1">
      <alignment horizontal="left" vertical="center" indent="1"/>
    </xf>
    <xf numFmtId="0" fontId="28" fillId="0" borderId="0" xfId="0" applyFont="1" applyAlignment="1">
      <alignment horizontal="left" vertical="top" wrapText="1" indent="1"/>
    </xf>
    <xf numFmtId="0" fontId="0" fillId="0" borderId="0" xfId="0" applyAlignment="1">
      <alignment horizontal="left" vertical="top" wrapText="1" indent="1"/>
    </xf>
    <xf numFmtId="0" fontId="29" fillId="0" borderId="0" xfId="1" applyFont="1" applyAlignment="1" applyProtection="1">
      <alignment horizontal="left" vertical="top" indent="1"/>
    </xf>
    <xf numFmtId="0" fontId="1" fillId="0" borderId="0" xfId="0" applyFont="1" applyAlignment="1">
      <alignment horizontal="left" vertical="top" indent="1"/>
    </xf>
    <xf numFmtId="0" fontId="13" fillId="0" borderId="0" xfId="3" applyAlignment="1">
      <alignment wrapText="1"/>
    </xf>
    <xf numFmtId="0" fontId="20" fillId="11" borderId="13" xfId="0" applyFont="1" applyFill="1" applyBorder="1" applyAlignment="1">
      <alignment horizontal="left" vertical="center" indent="1"/>
    </xf>
    <xf numFmtId="0" fontId="4" fillId="2" borderId="18" xfId="0" applyFont="1" applyFill="1" applyBorder="1" applyAlignment="1">
      <alignment horizontal="left" indent="1"/>
    </xf>
    <xf numFmtId="0" fontId="20" fillId="11" borderId="13" xfId="0" applyFont="1" applyFill="1" applyBorder="1" applyAlignment="1">
      <alignment vertical="center"/>
    </xf>
    <xf numFmtId="0" fontId="4" fillId="2" borderId="18" xfId="0" applyFont="1" applyFill="1" applyBorder="1"/>
    <xf numFmtId="0" fontId="20" fillId="11" borderId="13" xfId="0" applyFont="1" applyFill="1" applyBorder="1" applyAlignment="1">
      <alignment horizontal="center" vertical="center"/>
    </xf>
    <xf numFmtId="0" fontId="25" fillId="0" borderId="0" xfId="0" applyFont="1" applyAlignment="1">
      <alignment horizontal="left"/>
    </xf>
    <xf numFmtId="0" fontId="26" fillId="0" borderId="0" xfId="0" applyFont="1"/>
    <xf numFmtId="166" fontId="25" fillId="0" borderId="0" xfId="9" applyFont="1" applyBorder="1" applyAlignment="1">
      <alignment horizontal="left"/>
    </xf>
    <xf numFmtId="0" fontId="24" fillId="0" borderId="0" xfId="8" applyFont="1" applyAlignment="1">
      <alignment horizontal="left"/>
    </xf>
    <xf numFmtId="0" fontId="4" fillId="0" borderId="0" xfId="0" applyFont="1"/>
    <xf numFmtId="167" fontId="19" fillId="2" borderId="10" xfId="0" applyNumberFormat="1" applyFont="1" applyFill="1" applyBorder="1" applyAlignment="1">
      <alignment horizontal="center" vertical="center" wrapText="1"/>
    </xf>
    <xf numFmtId="167" fontId="19" fillId="2" borderId="16" xfId="0" applyNumberFormat="1" applyFont="1" applyFill="1" applyBorder="1" applyAlignment="1">
      <alignment horizontal="center" vertical="center" wrapText="1"/>
    </xf>
    <xf numFmtId="167" fontId="19" fillId="2" borderId="15" xfId="0" applyNumberFormat="1" applyFont="1" applyFill="1" applyBorder="1" applyAlignment="1">
      <alignment horizontal="center" vertical="center" wrapText="1"/>
    </xf>
    <xf numFmtId="167" fontId="19" fillId="0" borderId="0" xfId="0" applyNumberFormat="1" applyFont="1" applyFill="1" applyBorder="1" applyAlignment="1">
      <alignment horizontal="center" vertical="center" wrapText="1"/>
    </xf>
    <xf numFmtId="0" fontId="4" fillId="0" borderId="0" xfId="0" applyFont="1" applyFill="1"/>
    <xf numFmtId="168" fontId="21" fillId="0" borderId="0" xfId="0" applyNumberFormat="1" applyFont="1" applyFill="1" applyBorder="1" applyAlignment="1">
      <alignment horizontal="center" vertical="center"/>
    </xf>
    <xf numFmtId="0" fontId="22" fillId="0" borderId="0" xfId="0" applyFont="1" applyFill="1" applyBorder="1" applyAlignment="1">
      <alignment horizontal="center" vertical="center" shrinkToFit="1"/>
    </xf>
    <xf numFmtId="0" fontId="4" fillId="0" borderId="0" xfId="0" applyFont="1" applyFill="1" applyAlignment="1">
      <alignment vertical="center"/>
    </xf>
    <xf numFmtId="0" fontId="4" fillId="0" borderId="19" xfId="0" applyFont="1" applyBorder="1" applyAlignment="1">
      <alignment vertical="center"/>
    </xf>
    <xf numFmtId="0" fontId="4" fillId="0" borderId="0" xfId="0" applyFont="1" applyBorder="1" applyAlignment="1">
      <alignment vertical="center"/>
    </xf>
    <xf numFmtId="0" fontId="19" fillId="3" borderId="20" xfId="12" applyFont="1" applyFill="1" applyBorder="1">
      <alignment horizontal="left" vertical="center" indent="2"/>
    </xf>
    <xf numFmtId="0" fontId="19" fillId="3" borderId="20" xfId="11" applyFont="1" applyFill="1" applyBorder="1" applyAlignment="1">
      <alignment vertical="center"/>
    </xf>
    <xf numFmtId="9" fontId="1" fillId="3" borderId="20" xfId="2" applyFont="1" applyFill="1" applyBorder="1" applyAlignment="1">
      <alignment horizontal="center" vertical="center"/>
    </xf>
    <xf numFmtId="165" fontId="19" fillId="3" borderId="20" xfId="10" applyFont="1" applyFill="1" applyBorder="1">
      <alignment horizontal="center" vertical="center"/>
    </xf>
    <xf numFmtId="0" fontId="19" fillId="0" borderId="0" xfId="12" applyFont="1" applyFill="1" applyBorder="1">
      <alignment horizontal="left" vertical="center" indent="2"/>
    </xf>
    <xf numFmtId="0" fontId="19" fillId="0" borderId="0" xfId="11" applyFont="1" applyFill="1" applyBorder="1" applyAlignment="1">
      <alignment vertical="center"/>
    </xf>
    <xf numFmtId="9" fontId="1" fillId="0" borderId="0" xfId="2" applyFont="1" applyFill="1" applyBorder="1" applyAlignment="1">
      <alignment horizontal="center" vertical="center"/>
    </xf>
    <xf numFmtId="165" fontId="19" fillId="0" borderId="0" xfId="10" applyFont="1" applyFill="1" applyBorder="1">
      <alignment horizontal="center" vertical="center"/>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411">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410"/>
      <tableStyleElement type="headerRow" dxfId="409"/>
      <tableStyleElement type="totalRow" dxfId="408"/>
      <tableStyleElement type="firstColumn" dxfId="407"/>
      <tableStyleElement type="lastColumn" dxfId="406"/>
      <tableStyleElement type="firstRowStripe" dxfId="405"/>
      <tableStyleElement type="secondRowStripe" dxfId="404"/>
      <tableStyleElement type="firstColumnStripe" dxfId="403"/>
      <tableStyleElement type="secondColumnStripe" dxfId="402"/>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V36"/>
  <sheetViews>
    <sheetView showGridLines="0" tabSelected="1" showRuler="0" topLeftCell="A14" zoomScaleNormal="100" zoomScalePageLayoutView="70" workbookViewId="0">
      <selection activeCell="BR31" sqref="BR31"/>
    </sheetView>
  </sheetViews>
  <sheetFormatPr defaultColWidth="8.75" defaultRowHeight="30" customHeight="1" x14ac:dyDescent="0.2"/>
  <cols>
    <col min="1" max="1" width="2.75" style="13" customWidth="1"/>
    <col min="2" max="2" width="22.75" customWidth="1"/>
    <col min="3" max="3" width="16.75" customWidth="1"/>
    <col min="4" max="4" width="10.75" customWidth="1"/>
    <col min="5" max="5" width="10.75" style="2" customWidth="1"/>
    <col min="6" max="6" width="10.75" customWidth="1"/>
    <col min="7" max="7" width="2.75" customWidth="1"/>
    <col min="8" max="8" width="6" hidden="1" customWidth="1"/>
    <col min="9" max="65" width="2.75" customWidth="1"/>
    <col min="66" max="66" width="1.75" bestFit="1" customWidth="1"/>
    <col min="67" max="67" width="2.125" bestFit="1" customWidth="1"/>
    <col min="68" max="68" width="1.75" bestFit="1" customWidth="1"/>
    <col min="69" max="69" width="1.625" bestFit="1" customWidth="1"/>
    <col min="70" max="71" width="1.75" bestFit="1" customWidth="1"/>
    <col min="72" max="72" width="2.125" bestFit="1" customWidth="1"/>
    <col min="73" max="92" width="2.375" bestFit="1" customWidth="1"/>
  </cols>
  <sheetData>
    <row r="1" spans="1:100" ht="90" customHeight="1" x14ac:dyDescent="1.1000000000000001">
      <c r="A1" s="14"/>
      <c r="B1" s="85" t="s">
        <v>26</v>
      </c>
      <c r="C1" s="18"/>
      <c r="D1" s="19"/>
      <c r="E1" s="20"/>
      <c r="F1" s="21"/>
      <c r="H1" s="1"/>
      <c r="I1" s="102" t="s">
        <v>23</v>
      </c>
      <c r="J1" s="103"/>
      <c r="K1" s="103"/>
      <c r="L1" s="103"/>
      <c r="M1" s="103"/>
      <c r="N1" s="103"/>
      <c r="O1" s="103"/>
      <c r="P1" s="24"/>
      <c r="Q1" s="101">
        <v>45572</v>
      </c>
      <c r="R1" s="100"/>
      <c r="S1" s="100"/>
      <c r="T1" s="100"/>
      <c r="U1" s="100"/>
      <c r="V1" s="100"/>
      <c r="W1" s="100"/>
      <c r="X1" s="100"/>
      <c r="Y1" s="100"/>
      <c r="Z1" s="100"/>
    </row>
    <row r="2" spans="1:100" ht="30" customHeight="1" x14ac:dyDescent="0.5">
      <c r="B2" s="83" t="s">
        <v>20</v>
      </c>
      <c r="C2" s="84" t="s">
        <v>21</v>
      </c>
      <c r="D2" s="22"/>
      <c r="E2" s="23"/>
      <c r="F2" s="22"/>
      <c r="I2" s="102" t="s">
        <v>24</v>
      </c>
      <c r="J2" s="103"/>
      <c r="K2" s="103"/>
      <c r="L2" s="103"/>
      <c r="M2" s="103"/>
      <c r="N2" s="103"/>
      <c r="O2" s="103"/>
      <c r="P2" s="24"/>
      <c r="Q2" s="99">
        <v>1</v>
      </c>
      <c r="R2" s="100"/>
      <c r="S2" s="100"/>
      <c r="T2" s="100"/>
      <c r="U2" s="100"/>
      <c r="V2" s="100"/>
      <c r="W2" s="100"/>
      <c r="X2" s="100"/>
      <c r="Y2" s="100"/>
      <c r="Z2" s="100"/>
    </row>
    <row r="3" spans="1:100" s="26" customFormat="1" ht="30" customHeight="1" x14ac:dyDescent="0.25">
      <c r="A3" s="13"/>
      <c r="B3" s="25" t="s">
        <v>7</v>
      </c>
      <c r="D3" s="27"/>
      <c r="E3" s="28"/>
    </row>
    <row r="4" spans="1:100" s="26" customFormat="1" ht="30" customHeight="1" x14ac:dyDescent="0.2">
      <c r="A4" s="14"/>
      <c r="B4" s="29" t="s">
        <v>12</v>
      </c>
      <c r="E4" s="30"/>
      <c r="I4" s="106">
        <f>I5</f>
        <v>45572</v>
      </c>
      <c r="J4" s="104"/>
      <c r="K4" s="104"/>
      <c r="L4" s="104"/>
      <c r="M4" s="104"/>
      <c r="N4" s="104"/>
      <c r="O4" s="104"/>
      <c r="P4" s="104">
        <f>P5</f>
        <v>45579</v>
      </c>
      <c r="Q4" s="104"/>
      <c r="R4" s="104"/>
      <c r="S4" s="104"/>
      <c r="T4" s="104"/>
      <c r="U4" s="104"/>
      <c r="V4" s="104"/>
      <c r="W4" s="104">
        <f>W5</f>
        <v>45586</v>
      </c>
      <c r="X4" s="104"/>
      <c r="Y4" s="104"/>
      <c r="Z4" s="104"/>
      <c r="AA4" s="104"/>
      <c r="AB4" s="104"/>
      <c r="AC4" s="104"/>
      <c r="AD4" s="104">
        <f>AD5</f>
        <v>45593</v>
      </c>
      <c r="AE4" s="104"/>
      <c r="AF4" s="104"/>
      <c r="AG4" s="104"/>
      <c r="AH4" s="104"/>
      <c r="AI4" s="104"/>
      <c r="AJ4" s="104"/>
      <c r="AK4" s="104">
        <f>AK5</f>
        <v>45600</v>
      </c>
      <c r="AL4" s="104"/>
      <c r="AM4" s="104"/>
      <c r="AN4" s="104"/>
      <c r="AO4" s="104"/>
      <c r="AP4" s="104"/>
      <c r="AQ4" s="104"/>
      <c r="AR4" s="104">
        <f>AR5</f>
        <v>45607</v>
      </c>
      <c r="AS4" s="104"/>
      <c r="AT4" s="104"/>
      <c r="AU4" s="104"/>
      <c r="AV4" s="104"/>
      <c r="AW4" s="104"/>
      <c r="AX4" s="104"/>
      <c r="AY4" s="104">
        <f>AY5</f>
        <v>45614</v>
      </c>
      <c r="AZ4" s="104"/>
      <c r="BA4" s="104"/>
      <c r="BB4" s="104"/>
      <c r="BC4" s="104"/>
      <c r="BD4" s="104"/>
      <c r="BE4" s="104"/>
      <c r="BF4" s="104">
        <f>BF5</f>
        <v>45621</v>
      </c>
      <c r="BG4" s="104"/>
      <c r="BH4" s="104"/>
      <c r="BI4" s="104"/>
      <c r="BJ4" s="104"/>
      <c r="BK4" s="104"/>
      <c r="BL4" s="105"/>
      <c r="BM4" s="104">
        <f>BM5</f>
        <v>45628</v>
      </c>
      <c r="BN4" s="104"/>
      <c r="BO4" s="104"/>
      <c r="BP4" s="104"/>
      <c r="BQ4" s="104"/>
      <c r="BR4" s="104"/>
      <c r="BS4" s="104"/>
      <c r="BT4" s="104">
        <f>BT5</f>
        <v>45635</v>
      </c>
      <c r="BU4" s="104"/>
      <c r="BV4" s="104"/>
      <c r="BW4" s="104"/>
      <c r="BX4" s="104"/>
      <c r="BY4" s="104"/>
      <c r="BZ4" s="104"/>
      <c r="CA4" s="104">
        <f>CA5</f>
        <v>45642</v>
      </c>
      <c r="CB4" s="104"/>
      <c r="CC4" s="104"/>
      <c r="CD4" s="104"/>
      <c r="CE4" s="104"/>
      <c r="CF4" s="104"/>
      <c r="CG4" s="105"/>
      <c r="CH4" s="104">
        <f>CH5</f>
        <v>45649</v>
      </c>
      <c r="CI4" s="104"/>
      <c r="CJ4" s="104"/>
      <c r="CK4" s="104"/>
      <c r="CL4" s="104"/>
      <c r="CM4" s="104"/>
      <c r="CN4" s="105"/>
      <c r="CO4" s="107"/>
      <c r="CP4" s="107"/>
      <c r="CQ4" s="107"/>
      <c r="CR4" s="107"/>
      <c r="CS4" s="107"/>
      <c r="CT4" s="107"/>
      <c r="CU4" s="107"/>
      <c r="CV4" s="108"/>
    </row>
    <row r="5" spans="1:100" s="26" customFormat="1" ht="15" customHeight="1" x14ac:dyDescent="0.2">
      <c r="A5" s="93"/>
      <c r="B5" s="94" t="s">
        <v>4</v>
      </c>
      <c r="C5" s="96" t="s">
        <v>25</v>
      </c>
      <c r="D5" s="98" t="s">
        <v>0</v>
      </c>
      <c r="E5" s="98" t="s">
        <v>2</v>
      </c>
      <c r="F5" s="98" t="s">
        <v>3</v>
      </c>
      <c r="I5" s="31">
        <f>Project_Start-WEEKDAY(Project_Start,1)+2+7*(Display_Week-1)</f>
        <v>45572</v>
      </c>
      <c r="J5" s="31">
        <f>I5+1</f>
        <v>45573</v>
      </c>
      <c r="K5" s="31">
        <f t="shared" ref="K5:AX5" si="0">J5+1</f>
        <v>45574</v>
      </c>
      <c r="L5" s="31">
        <f t="shared" si="0"/>
        <v>45575</v>
      </c>
      <c r="M5" s="31">
        <f t="shared" si="0"/>
        <v>45576</v>
      </c>
      <c r="N5" s="31">
        <f t="shared" si="0"/>
        <v>45577</v>
      </c>
      <c r="O5" s="32">
        <f t="shared" si="0"/>
        <v>45578</v>
      </c>
      <c r="P5" s="33">
        <f>O5+1</f>
        <v>45579</v>
      </c>
      <c r="Q5" s="31">
        <f>P5+1</f>
        <v>45580</v>
      </c>
      <c r="R5" s="31">
        <f t="shared" si="0"/>
        <v>45581</v>
      </c>
      <c r="S5" s="31">
        <f t="shared" si="0"/>
        <v>45582</v>
      </c>
      <c r="T5" s="31">
        <f t="shared" si="0"/>
        <v>45583</v>
      </c>
      <c r="U5" s="31">
        <f t="shared" si="0"/>
        <v>45584</v>
      </c>
      <c r="V5" s="32">
        <f t="shared" si="0"/>
        <v>45585</v>
      </c>
      <c r="W5" s="33">
        <f>V5+1</f>
        <v>45586</v>
      </c>
      <c r="X5" s="31">
        <f>W5+1</f>
        <v>45587</v>
      </c>
      <c r="Y5" s="31">
        <f t="shared" si="0"/>
        <v>45588</v>
      </c>
      <c r="Z5" s="31">
        <f t="shared" si="0"/>
        <v>45589</v>
      </c>
      <c r="AA5" s="31">
        <f t="shared" si="0"/>
        <v>45590</v>
      </c>
      <c r="AB5" s="31">
        <f t="shared" si="0"/>
        <v>45591</v>
      </c>
      <c r="AC5" s="32">
        <f t="shared" si="0"/>
        <v>45592</v>
      </c>
      <c r="AD5" s="33">
        <f>AC5+1</f>
        <v>45593</v>
      </c>
      <c r="AE5" s="31">
        <f>AD5+1</f>
        <v>45594</v>
      </c>
      <c r="AF5" s="31">
        <f t="shared" si="0"/>
        <v>45595</v>
      </c>
      <c r="AG5" s="31">
        <f t="shared" si="0"/>
        <v>45596</v>
      </c>
      <c r="AH5" s="31">
        <f t="shared" si="0"/>
        <v>45597</v>
      </c>
      <c r="AI5" s="31">
        <f t="shared" si="0"/>
        <v>45598</v>
      </c>
      <c r="AJ5" s="32">
        <f t="shared" si="0"/>
        <v>45599</v>
      </c>
      <c r="AK5" s="33">
        <f>AJ5+1</f>
        <v>45600</v>
      </c>
      <c r="AL5" s="31">
        <f>AK5+1</f>
        <v>45601</v>
      </c>
      <c r="AM5" s="31">
        <f t="shared" si="0"/>
        <v>45602</v>
      </c>
      <c r="AN5" s="31">
        <f t="shared" si="0"/>
        <v>45603</v>
      </c>
      <c r="AO5" s="31">
        <f t="shared" si="0"/>
        <v>45604</v>
      </c>
      <c r="AP5" s="31">
        <f t="shared" si="0"/>
        <v>45605</v>
      </c>
      <c r="AQ5" s="32">
        <f t="shared" si="0"/>
        <v>45606</v>
      </c>
      <c r="AR5" s="33">
        <f>AQ5+1</f>
        <v>45607</v>
      </c>
      <c r="AS5" s="31">
        <f>AR5+1</f>
        <v>45608</v>
      </c>
      <c r="AT5" s="31">
        <f t="shared" si="0"/>
        <v>45609</v>
      </c>
      <c r="AU5" s="31">
        <f t="shared" si="0"/>
        <v>45610</v>
      </c>
      <c r="AV5" s="31">
        <f t="shared" si="0"/>
        <v>45611</v>
      </c>
      <c r="AW5" s="31">
        <f t="shared" si="0"/>
        <v>45612</v>
      </c>
      <c r="AX5" s="32">
        <f t="shared" si="0"/>
        <v>45613</v>
      </c>
      <c r="AY5" s="33">
        <f>AX5+1</f>
        <v>45614</v>
      </c>
      <c r="AZ5" s="31">
        <f>AY5+1</f>
        <v>45615</v>
      </c>
      <c r="BA5" s="31">
        <f t="shared" ref="BA5:BE5" si="1">AZ5+1</f>
        <v>45616</v>
      </c>
      <c r="BB5" s="31">
        <f t="shared" si="1"/>
        <v>45617</v>
      </c>
      <c r="BC5" s="31">
        <f t="shared" si="1"/>
        <v>45618</v>
      </c>
      <c r="BD5" s="31">
        <f t="shared" si="1"/>
        <v>45619</v>
      </c>
      <c r="BE5" s="32">
        <f t="shared" si="1"/>
        <v>45620</v>
      </c>
      <c r="BF5" s="33">
        <f>BE5+1</f>
        <v>45621</v>
      </c>
      <c r="BG5" s="31">
        <f>BF5+1</f>
        <v>45622</v>
      </c>
      <c r="BH5" s="31">
        <f t="shared" ref="BH5:BL5" si="2">BG5+1</f>
        <v>45623</v>
      </c>
      <c r="BI5" s="31">
        <f t="shared" si="2"/>
        <v>45624</v>
      </c>
      <c r="BJ5" s="31">
        <f t="shared" si="2"/>
        <v>45625</v>
      </c>
      <c r="BK5" s="31">
        <f t="shared" si="2"/>
        <v>45626</v>
      </c>
      <c r="BL5" s="31">
        <f t="shared" si="2"/>
        <v>45627</v>
      </c>
      <c r="BM5" s="33">
        <f>BL5+1</f>
        <v>45628</v>
      </c>
      <c r="BN5" s="31">
        <f>BM5+1</f>
        <v>45629</v>
      </c>
      <c r="BO5" s="31">
        <f t="shared" ref="BO5" si="3">BN5+1</f>
        <v>45630</v>
      </c>
      <c r="BP5" s="31">
        <f t="shared" ref="BP5" si="4">BO5+1</f>
        <v>45631</v>
      </c>
      <c r="BQ5" s="31">
        <f t="shared" ref="BQ5" si="5">BP5+1</f>
        <v>45632</v>
      </c>
      <c r="BR5" s="31">
        <f t="shared" ref="BR5" si="6">BQ5+1</f>
        <v>45633</v>
      </c>
      <c r="BS5" s="32">
        <f t="shared" ref="BS5" si="7">BR5+1</f>
        <v>45634</v>
      </c>
      <c r="BT5" s="33">
        <f>BS5+1</f>
        <v>45635</v>
      </c>
      <c r="BU5" s="31">
        <f>BT5+1</f>
        <v>45636</v>
      </c>
      <c r="BV5" s="31">
        <f t="shared" ref="BV5" si="8">BU5+1</f>
        <v>45637</v>
      </c>
      <c r="BW5" s="31">
        <f t="shared" ref="BW5" si="9">BV5+1</f>
        <v>45638</v>
      </c>
      <c r="BX5" s="31">
        <f t="shared" ref="BX5" si="10">BW5+1</f>
        <v>45639</v>
      </c>
      <c r="BY5" s="31">
        <f t="shared" ref="BY5" si="11">BX5+1</f>
        <v>45640</v>
      </c>
      <c r="BZ5" s="32">
        <f t="shared" ref="BZ5" si="12">BY5+1</f>
        <v>45641</v>
      </c>
      <c r="CA5" s="33">
        <f>BZ5+1</f>
        <v>45642</v>
      </c>
      <c r="CB5" s="31">
        <f>CA5+1</f>
        <v>45643</v>
      </c>
      <c r="CC5" s="31">
        <f t="shared" ref="CC5" si="13">CB5+1</f>
        <v>45644</v>
      </c>
      <c r="CD5" s="31">
        <f t="shared" ref="CD5" si="14">CC5+1</f>
        <v>45645</v>
      </c>
      <c r="CE5" s="31">
        <f t="shared" ref="CE5" si="15">CD5+1</f>
        <v>45646</v>
      </c>
      <c r="CF5" s="31">
        <f t="shared" ref="CF5" si="16">CE5+1</f>
        <v>45647</v>
      </c>
      <c r="CG5" s="31">
        <f t="shared" ref="CG5" si="17">CF5+1</f>
        <v>45648</v>
      </c>
      <c r="CH5" s="33">
        <f>CG5+1</f>
        <v>45649</v>
      </c>
      <c r="CI5" s="31">
        <f>CH5+1</f>
        <v>45650</v>
      </c>
      <c r="CJ5" s="31">
        <f t="shared" ref="CJ5" si="18">CI5+1</f>
        <v>45651</v>
      </c>
      <c r="CK5" s="31">
        <f t="shared" ref="CK5" si="19">CJ5+1</f>
        <v>45652</v>
      </c>
      <c r="CL5" s="31">
        <f t="shared" ref="CL5" si="20">CK5+1</f>
        <v>45653</v>
      </c>
      <c r="CM5" s="31">
        <f t="shared" ref="CM5" si="21">CL5+1</f>
        <v>45654</v>
      </c>
      <c r="CN5" s="31">
        <f t="shared" ref="CN5" si="22">CM5+1</f>
        <v>45655</v>
      </c>
      <c r="CO5" s="109"/>
      <c r="CP5" s="109"/>
      <c r="CQ5" s="109"/>
      <c r="CR5" s="109"/>
      <c r="CS5" s="109"/>
      <c r="CT5" s="109"/>
      <c r="CU5" s="109"/>
      <c r="CV5" s="108"/>
    </row>
    <row r="6" spans="1:100" s="26" customFormat="1" ht="15" customHeight="1" thickBot="1" x14ac:dyDescent="0.25">
      <c r="A6" s="93"/>
      <c r="B6" s="95"/>
      <c r="C6" s="97"/>
      <c r="D6" s="97"/>
      <c r="E6" s="97"/>
      <c r="F6" s="97"/>
      <c r="I6" s="34" t="str">
        <f t="shared" ref="I6:AN6" si="23">LEFT(TEXT(I5,"ddd"),1)</f>
        <v>M</v>
      </c>
      <c r="J6" s="35" t="str">
        <f t="shared" si="23"/>
        <v>T</v>
      </c>
      <c r="K6" s="35" t="str">
        <f t="shared" si="23"/>
        <v>W</v>
      </c>
      <c r="L6" s="35" t="str">
        <f t="shared" si="23"/>
        <v>T</v>
      </c>
      <c r="M6" s="35" t="str">
        <f t="shared" si="23"/>
        <v>F</v>
      </c>
      <c r="N6" s="35" t="str">
        <f t="shared" si="23"/>
        <v>S</v>
      </c>
      <c r="O6" s="35" t="str">
        <f t="shared" si="23"/>
        <v>S</v>
      </c>
      <c r="P6" s="35" t="str">
        <f t="shared" si="23"/>
        <v>M</v>
      </c>
      <c r="Q6" s="35" t="str">
        <f t="shared" si="23"/>
        <v>T</v>
      </c>
      <c r="R6" s="35" t="str">
        <f t="shared" si="23"/>
        <v>W</v>
      </c>
      <c r="S6" s="35" t="str">
        <f t="shared" si="23"/>
        <v>T</v>
      </c>
      <c r="T6" s="35" t="str">
        <f t="shared" si="23"/>
        <v>F</v>
      </c>
      <c r="U6" s="35" t="str">
        <f t="shared" si="23"/>
        <v>S</v>
      </c>
      <c r="V6" s="35" t="str">
        <f t="shared" si="23"/>
        <v>S</v>
      </c>
      <c r="W6" s="35" t="str">
        <f t="shared" si="23"/>
        <v>M</v>
      </c>
      <c r="X6" s="35" t="str">
        <f t="shared" si="23"/>
        <v>T</v>
      </c>
      <c r="Y6" s="35" t="str">
        <f t="shared" si="23"/>
        <v>W</v>
      </c>
      <c r="Z6" s="35" t="str">
        <f t="shared" si="23"/>
        <v>T</v>
      </c>
      <c r="AA6" s="35" t="str">
        <f t="shared" si="23"/>
        <v>F</v>
      </c>
      <c r="AB6" s="35" t="str">
        <f t="shared" si="23"/>
        <v>S</v>
      </c>
      <c r="AC6" s="35" t="str">
        <f t="shared" si="23"/>
        <v>S</v>
      </c>
      <c r="AD6" s="35" t="str">
        <f t="shared" si="23"/>
        <v>M</v>
      </c>
      <c r="AE6" s="35" t="str">
        <f t="shared" si="23"/>
        <v>T</v>
      </c>
      <c r="AF6" s="35" t="str">
        <f t="shared" si="23"/>
        <v>W</v>
      </c>
      <c r="AG6" s="35" t="str">
        <f t="shared" si="23"/>
        <v>T</v>
      </c>
      <c r="AH6" s="35" t="str">
        <f t="shared" si="23"/>
        <v>F</v>
      </c>
      <c r="AI6" s="35" t="str">
        <f t="shared" si="23"/>
        <v>S</v>
      </c>
      <c r="AJ6" s="35" t="str">
        <f t="shared" si="23"/>
        <v>S</v>
      </c>
      <c r="AK6" s="35" t="str">
        <f t="shared" si="23"/>
        <v>M</v>
      </c>
      <c r="AL6" s="35" t="str">
        <f t="shared" si="23"/>
        <v>T</v>
      </c>
      <c r="AM6" s="35" t="str">
        <f t="shared" si="23"/>
        <v>W</v>
      </c>
      <c r="AN6" s="35" t="str">
        <f t="shared" si="23"/>
        <v>T</v>
      </c>
      <c r="AO6" s="35" t="str">
        <f t="shared" ref="AO6:CR6" si="24">LEFT(TEXT(AO5,"ddd"),1)</f>
        <v>F</v>
      </c>
      <c r="AP6" s="35" t="str">
        <f t="shared" si="24"/>
        <v>S</v>
      </c>
      <c r="AQ6" s="35" t="str">
        <f t="shared" si="24"/>
        <v>S</v>
      </c>
      <c r="AR6" s="35" t="str">
        <f t="shared" si="24"/>
        <v>M</v>
      </c>
      <c r="AS6" s="35" t="str">
        <f t="shared" si="24"/>
        <v>T</v>
      </c>
      <c r="AT6" s="35" t="str">
        <f t="shared" si="24"/>
        <v>W</v>
      </c>
      <c r="AU6" s="35" t="str">
        <f t="shared" si="24"/>
        <v>T</v>
      </c>
      <c r="AV6" s="35" t="str">
        <f t="shared" si="24"/>
        <v>F</v>
      </c>
      <c r="AW6" s="35" t="str">
        <f t="shared" si="24"/>
        <v>S</v>
      </c>
      <c r="AX6" s="35" t="str">
        <f t="shared" si="24"/>
        <v>S</v>
      </c>
      <c r="AY6" s="35" t="str">
        <f t="shared" si="24"/>
        <v>M</v>
      </c>
      <c r="AZ6" s="35" t="str">
        <f t="shared" si="24"/>
        <v>T</v>
      </c>
      <c r="BA6" s="35" t="str">
        <f t="shared" si="24"/>
        <v>W</v>
      </c>
      <c r="BB6" s="35" t="str">
        <f t="shared" si="24"/>
        <v>T</v>
      </c>
      <c r="BC6" s="35" t="str">
        <f t="shared" si="24"/>
        <v>F</v>
      </c>
      <c r="BD6" s="35" t="str">
        <f t="shared" si="24"/>
        <v>S</v>
      </c>
      <c r="BE6" s="35" t="str">
        <f t="shared" si="24"/>
        <v>S</v>
      </c>
      <c r="BF6" s="35" t="str">
        <f t="shared" si="24"/>
        <v>M</v>
      </c>
      <c r="BG6" s="35" t="str">
        <f t="shared" si="24"/>
        <v>T</v>
      </c>
      <c r="BH6" s="35" t="str">
        <f t="shared" si="24"/>
        <v>W</v>
      </c>
      <c r="BI6" s="35" t="str">
        <f t="shared" si="24"/>
        <v>T</v>
      </c>
      <c r="BJ6" s="35" t="str">
        <f t="shared" si="24"/>
        <v>F</v>
      </c>
      <c r="BK6" s="35" t="str">
        <f t="shared" si="24"/>
        <v>S</v>
      </c>
      <c r="BL6" s="36" t="str">
        <f t="shared" si="24"/>
        <v>S</v>
      </c>
      <c r="BM6" s="35" t="str">
        <f t="shared" ref="BM6:CG6" si="25">LEFT(TEXT(BM5,"ddd"),1)</f>
        <v>M</v>
      </c>
      <c r="BN6" s="35" t="str">
        <f t="shared" si="25"/>
        <v>T</v>
      </c>
      <c r="BO6" s="35" t="str">
        <f t="shared" si="25"/>
        <v>W</v>
      </c>
      <c r="BP6" s="35" t="str">
        <f t="shared" si="25"/>
        <v>T</v>
      </c>
      <c r="BQ6" s="35" t="str">
        <f t="shared" si="25"/>
        <v>F</v>
      </c>
      <c r="BR6" s="35" t="str">
        <f t="shared" si="25"/>
        <v>S</v>
      </c>
      <c r="BS6" s="35" t="str">
        <f t="shared" si="25"/>
        <v>S</v>
      </c>
      <c r="BT6" s="35" t="str">
        <f t="shared" si="25"/>
        <v>M</v>
      </c>
      <c r="BU6" s="35" t="str">
        <f t="shared" si="25"/>
        <v>T</v>
      </c>
      <c r="BV6" s="35" t="str">
        <f t="shared" si="25"/>
        <v>W</v>
      </c>
      <c r="BW6" s="35" t="str">
        <f t="shared" si="25"/>
        <v>T</v>
      </c>
      <c r="BX6" s="35" t="str">
        <f t="shared" si="25"/>
        <v>F</v>
      </c>
      <c r="BY6" s="35" t="str">
        <f t="shared" si="25"/>
        <v>S</v>
      </c>
      <c r="BZ6" s="35" t="str">
        <f t="shared" si="25"/>
        <v>S</v>
      </c>
      <c r="CA6" s="35" t="str">
        <f t="shared" si="25"/>
        <v>M</v>
      </c>
      <c r="CB6" s="35" t="str">
        <f t="shared" si="25"/>
        <v>T</v>
      </c>
      <c r="CC6" s="35" t="str">
        <f t="shared" si="25"/>
        <v>W</v>
      </c>
      <c r="CD6" s="35" t="str">
        <f t="shared" si="25"/>
        <v>T</v>
      </c>
      <c r="CE6" s="35" t="str">
        <f t="shared" si="25"/>
        <v>F</v>
      </c>
      <c r="CF6" s="35" t="str">
        <f t="shared" si="25"/>
        <v>S</v>
      </c>
      <c r="CG6" s="36" t="str">
        <f t="shared" si="25"/>
        <v>S</v>
      </c>
      <c r="CH6" s="35" t="str">
        <f t="shared" ref="CH6:CU6" si="26">LEFT(TEXT(CH5,"ddd"),1)</f>
        <v>M</v>
      </c>
      <c r="CI6" s="35" t="str">
        <f t="shared" si="26"/>
        <v>T</v>
      </c>
      <c r="CJ6" s="35" t="str">
        <f t="shared" si="26"/>
        <v>W</v>
      </c>
      <c r="CK6" s="35" t="str">
        <f t="shared" si="26"/>
        <v>T</v>
      </c>
      <c r="CL6" s="35" t="str">
        <f t="shared" si="26"/>
        <v>F</v>
      </c>
      <c r="CM6" s="35" t="str">
        <f t="shared" si="26"/>
        <v>S</v>
      </c>
      <c r="CN6" s="36" t="str">
        <f t="shared" si="26"/>
        <v>S</v>
      </c>
      <c r="CO6" s="110"/>
      <c r="CP6" s="110"/>
      <c r="CQ6" s="110"/>
      <c r="CR6" s="110"/>
      <c r="CS6" s="110"/>
      <c r="CT6" s="110"/>
      <c r="CU6" s="110"/>
      <c r="CV6" s="108"/>
    </row>
    <row r="7" spans="1:100" s="26" customFormat="1" ht="30" hidden="1" customHeight="1" thickBot="1" x14ac:dyDescent="0.25">
      <c r="A7" s="13" t="s">
        <v>19</v>
      </c>
      <c r="B7" s="37"/>
      <c r="C7" s="38"/>
      <c r="D7" s="37"/>
      <c r="E7" s="37"/>
      <c r="F7" s="37"/>
      <c r="H7" s="26" t="str">
        <f>IF(OR(ISBLANK(task_start),ISBLANK(task_end)),"",task_end-task_start+1)</f>
        <v/>
      </c>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c r="CO7" s="108"/>
      <c r="CP7" s="108"/>
      <c r="CQ7" s="108"/>
      <c r="CR7" s="108"/>
      <c r="CS7" s="108"/>
      <c r="CT7" s="108"/>
      <c r="CU7" s="108"/>
      <c r="CV7" s="108"/>
    </row>
    <row r="8" spans="1:100" s="45" customFormat="1" ht="30" customHeight="1" thickBot="1" x14ac:dyDescent="0.25">
      <c r="A8" s="14"/>
      <c r="B8" s="40" t="s">
        <v>27</v>
      </c>
      <c r="C8" s="41"/>
      <c r="D8" s="42"/>
      <c r="E8" s="43"/>
      <c r="F8" s="44"/>
      <c r="G8" s="17"/>
      <c r="H8" s="5" t="str">
        <f t="shared" ref="H8:H33" si="27">IF(OR(ISBLANK(task_start),ISBLANK(task_end)),"",task_end-task_start+1)</f>
        <v/>
      </c>
      <c r="I8" s="50"/>
      <c r="J8" s="50"/>
      <c r="K8" s="50"/>
      <c r="L8" s="50"/>
      <c r="M8" s="50"/>
      <c r="N8" s="50"/>
      <c r="O8" s="50"/>
      <c r="P8" s="50"/>
      <c r="Q8" s="50"/>
      <c r="R8" s="50"/>
      <c r="S8" s="50"/>
      <c r="T8" s="50"/>
      <c r="U8" s="50"/>
      <c r="V8" s="50"/>
      <c r="W8" s="50"/>
      <c r="X8" s="50"/>
      <c r="Y8" s="50"/>
      <c r="Z8" s="50"/>
      <c r="AA8" s="50"/>
      <c r="AB8" s="50"/>
      <c r="AC8" s="50"/>
      <c r="AD8" s="50"/>
      <c r="AE8" s="50"/>
      <c r="AF8" s="50"/>
      <c r="AG8" s="50"/>
      <c r="AH8" s="50"/>
      <c r="AI8" s="50"/>
      <c r="AJ8" s="50"/>
      <c r="AK8" s="50"/>
      <c r="AL8" s="50"/>
      <c r="AM8" s="50"/>
      <c r="AN8" s="50"/>
      <c r="AO8" s="50"/>
      <c r="AP8" s="50"/>
      <c r="AQ8" s="50"/>
      <c r="AR8" s="50"/>
      <c r="AS8" s="50"/>
      <c r="AT8" s="50"/>
      <c r="AU8" s="50"/>
      <c r="AV8" s="50"/>
      <c r="AW8" s="50"/>
      <c r="AX8" s="50"/>
      <c r="AY8" s="50"/>
      <c r="AZ8" s="50"/>
      <c r="BA8" s="50"/>
      <c r="BB8" s="50"/>
      <c r="BC8" s="50"/>
      <c r="BD8" s="50"/>
      <c r="BE8" s="50"/>
      <c r="BF8" s="50"/>
      <c r="BG8" s="50"/>
      <c r="BH8" s="50"/>
      <c r="BI8" s="50"/>
      <c r="BJ8" s="50"/>
      <c r="BK8" s="50"/>
      <c r="BL8" s="50"/>
      <c r="BM8" s="50"/>
      <c r="BN8" s="50"/>
      <c r="BO8" s="50"/>
      <c r="BP8" s="50"/>
      <c r="BQ8" s="50"/>
      <c r="BR8" s="50"/>
      <c r="BS8" s="50"/>
      <c r="BT8" s="50"/>
      <c r="BU8" s="50"/>
      <c r="BV8" s="50"/>
      <c r="BW8" s="50"/>
      <c r="BX8" s="50"/>
      <c r="BY8" s="50"/>
      <c r="BZ8" s="50"/>
      <c r="CA8" s="50"/>
      <c r="CB8" s="50"/>
      <c r="CC8" s="50"/>
      <c r="CD8" s="50"/>
      <c r="CE8" s="50"/>
      <c r="CF8" s="50"/>
      <c r="CG8" s="50"/>
      <c r="CH8" s="50"/>
      <c r="CI8" s="50"/>
      <c r="CJ8" s="50"/>
      <c r="CK8" s="50"/>
      <c r="CL8" s="50"/>
      <c r="CM8" s="50"/>
      <c r="CN8" s="112"/>
      <c r="CO8" s="113"/>
      <c r="CP8" s="113"/>
      <c r="CQ8" s="113"/>
      <c r="CR8" s="113"/>
      <c r="CS8" s="111"/>
      <c r="CT8" s="111"/>
      <c r="CU8" s="111"/>
      <c r="CV8" s="111"/>
    </row>
    <row r="9" spans="1:100" s="45" customFormat="1" ht="30" customHeight="1" thickBot="1" x14ac:dyDescent="0.25">
      <c r="A9" s="14"/>
      <c r="B9" s="46" t="s">
        <v>22</v>
      </c>
      <c r="C9" s="47"/>
      <c r="D9" s="48"/>
      <c r="E9" s="49">
        <f>Project_Start</f>
        <v>45572</v>
      </c>
      <c r="F9" s="49">
        <f>I4</f>
        <v>45572</v>
      </c>
      <c r="G9" s="17"/>
      <c r="H9" s="5">
        <f t="shared" si="27"/>
        <v>1</v>
      </c>
      <c r="I9" s="50"/>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c r="AL9" s="50"/>
      <c r="AM9" s="50"/>
      <c r="AN9" s="50"/>
      <c r="AO9" s="50"/>
      <c r="AP9" s="50"/>
      <c r="AQ9" s="50"/>
      <c r="AR9" s="50"/>
      <c r="AS9" s="50"/>
      <c r="AT9" s="50"/>
      <c r="AU9" s="50"/>
      <c r="AV9" s="50"/>
      <c r="AW9" s="50"/>
      <c r="AX9" s="50"/>
      <c r="AY9" s="50"/>
      <c r="AZ9" s="50"/>
      <c r="BA9" s="50"/>
      <c r="BB9" s="50"/>
      <c r="BC9" s="50"/>
      <c r="BD9" s="50"/>
      <c r="BE9" s="50"/>
      <c r="BF9" s="50"/>
      <c r="BG9" s="50"/>
      <c r="BH9" s="50"/>
      <c r="BI9" s="50"/>
      <c r="BJ9" s="50"/>
      <c r="BK9" s="50"/>
      <c r="BL9" s="50"/>
      <c r="BM9" s="50"/>
      <c r="BN9" s="50"/>
      <c r="BO9" s="50"/>
      <c r="BP9" s="50"/>
      <c r="BQ9" s="50"/>
      <c r="BR9" s="50"/>
      <c r="BS9" s="50"/>
      <c r="BT9" s="50"/>
      <c r="BU9" s="50"/>
      <c r="BV9" s="50"/>
      <c r="BW9" s="50"/>
      <c r="BX9" s="50"/>
      <c r="BY9" s="50"/>
      <c r="BZ9" s="50"/>
      <c r="CA9" s="50"/>
      <c r="CB9" s="50"/>
      <c r="CC9" s="50"/>
      <c r="CD9" s="50"/>
      <c r="CE9" s="50"/>
      <c r="CF9" s="50"/>
      <c r="CG9" s="50"/>
      <c r="CH9" s="50"/>
      <c r="CI9" s="50"/>
      <c r="CJ9" s="50"/>
      <c r="CK9" s="50"/>
      <c r="CL9" s="50"/>
      <c r="CM9" s="50"/>
      <c r="CN9" s="112"/>
      <c r="CO9" s="113"/>
      <c r="CP9" s="113"/>
      <c r="CQ9" s="113"/>
      <c r="CR9" s="113"/>
      <c r="CS9" s="111"/>
      <c r="CT9" s="111"/>
      <c r="CU9" s="111"/>
      <c r="CV9" s="111"/>
    </row>
    <row r="10" spans="1:100" s="45" customFormat="1" ht="30" customHeight="1" thickBot="1" x14ac:dyDescent="0.25">
      <c r="A10" s="14"/>
      <c r="B10" s="51" t="s">
        <v>27</v>
      </c>
      <c r="C10" s="52"/>
      <c r="D10" s="53"/>
      <c r="E10" s="54">
        <f>I4</f>
        <v>45572</v>
      </c>
      <c r="F10" s="54">
        <f>P4</f>
        <v>45579</v>
      </c>
      <c r="G10" s="17"/>
      <c r="H10" s="5">
        <f t="shared" si="27"/>
        <v>8</v>
      </c>
      <c r="I10" s="50"/>
      <c r="J10" s="50"/>
      <c r="K10" s="50"/>
      <c r="L10" s="50"/>
      <c r="M10" s="50"/>
      <c r="N10" s="50"/>
      <c r="O10" s="50"/>
      <c r="P10" s="50"/>
      <c r="Q10" s="50"/>
      <c r="R10" s="50"/>
      <c r="S10" s="50"/>
      <c r="T10" s="50"/>
      <c r="U10" s="55"/>
      <c r="V10" s="55"/>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c r="BM10" s="50"/>
      <c r="BN10" s="50"/>
      <c r="BO10" s="50"/>
      <c r="BP10" s="50"/>
      <c r="BQ10" s="50"/>
      <c r="BR10" s="50"/>
      <c r="BS10" s="50"/>
      <c r="BT10" s="50"/>
      <c r="BU10" s="50"/>
      <c r="BV10" s="50"/>
      <c r="BW10" s="50"/>
      <c r="BX10" s="50"/>
      <c r="BY10" s="50"/>
      <c r="BZ10" s="50"/>
      <c r="CA10" s="50"/>
      <c r="CB10" s="50"/>
      <c r="CC10" s="50"/>
      <c r="CD10" s="50"/>
      <c r="CE10" s="50"/>
      <c r="CF10" s="50"/>
      <c r="CG10" s="50"/>
      <c r="CH10" s="50"/>
      <c r="CI10" s="50"/>
      <c r="CJ10" s="50"/>
      <c r="CK10" s="50"/>
      <c r="CL10" s="50"/>
      <c r="CM10" s="50"/>
      <c r="CN10" s="112"/>
      <c r="CO10" s="113"/>
      <c r="CP10" s="113"/>
      <c r="CQ10" s="113"/>
      <c r="CR10" s="113"/>
    </row>
    <row r="11" spans="1:100" s="45" customFormat="1" ht="30" customHeight="1" thickBot="1" x14ac:dyDescent="0.25">
      <c r="A11" s="13"/>
      <c r="B11" s="56" t="s">
        <v>28</v>
      </c>
      <c r="C11" s="57"/>
      <c r="D11" s="58"/>
      <c r="E11" s="59"/>
      <c r="F11" s="60"/>
      <c r="G11" s="17"/>
      <c r="H11" s="5" t="str">
        <f t="shared" si="27"/>
        <v/>
      </c>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c r="BS11" s="50"/>
      <c r="BT11" s="50"/>
      <c r="BU11" s="50"/>
      <c r="BV11" s="50"/>
      <c r="BW11" s="50"/>
      <c r="BX11" s="50"/>
      <c r="BY11" s="50"/>
      <c r="BZ11" s="50"/>
      <c r="CA11" s="50"/>
      <c r="CB11" s="50"/>
      <c r="CC11" s="50"/>
      <c r="CD11" s="50"/>
      <c r="CE11" s="50"/>
      <c r="CF11" s="50"/>
      <c r="CG11" s="50"/>
      <c r="CH11" s="50"/>
      <c r="CI11" s="50"/>
      <c r="CJ11" s="50"/>
      <c r="CK11" s="50"/>
      <c r="CL11" s="50"/>
      <c r="CM11" s="50"/>
      <c r="CN11" s="112"/>
      <c r="CO11" s="113"/>
      <c r="CP11" s="113"/>
      <c r="CQ11" s="113"/>
      <c r="CR11" s="113"/>
    </row>
    <row r="12" spans="1:100" s="45" customFormat="1" ht="30" customHeight="1" thickBot="1" x14ac:dyDescent="0.25">
      <c r="A12" s="13"/>
      <c r="B12" s="61" t="s">
        <v>29</v>
      </c>
      <c r="C12" s="62"/>
      <c r="D12" s="63"/>
      <c r="E12" s="64">
        <f>P4</f>
        <v>45579</v>
      </c>
      <c r="F12" s="64">
        <f>W4</f>
        <v>45586</v>
      </c>
      <c r="G12" s="17"/>
      <c r="H12" s="5">
        <f t="shared" si="27"/>
        <v>8</v>
      </c>
      <c r="I12" s="50"/>
      <c r="J12" s="50"/>
      <c r="K12" s="50"/>
      <c r="L12" s="50"/>
      <c r="M12" s="50"/>
      <c r="N12" s="50"/>
      <c r="O12" s="50"/>
      <c r="P12" s="50"/>
      <c r="Q12" s="50"/>
      <c r="R12" s="50"/>
      <c r="S12" s="50"/>
      <c r="T12" s="50"/>
      <c r="U12" s="50"/>
      <c r="V12" s="50"/>
      <c r="W12" s="50"/>
      <c r="X12" s="50"/>
      <c r="Y12" s="55"/>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112"/>
      <c r="CO12" s="113"/>
      <c r="CP12" s="113"/>
      <c r="CQ12" s="113"/>
      <c r="CR12" s="113"/>
    </row>
    <row r="13" spans="1:100" s="45" customFormat="1" ht="30" customHeight="1" thickBot="1" x14ac:dyDescent="0.25">
      <c r="A13" s="13"/>
      <c r="B13" s="61" t="s">
        <v>30</v>
      </c>
      <c r="C13" s="62"/>
      <c r="D13" s="63"/>
      <c r="E13" s="64">
        <f>W4</f>
        <v>45586</v>
      </c>
      <c r="F13" s="64">
        <f>AD4</f>
        <v>45593</v>
      </c>
      <c r="G13" s="17"/>
      <c r="H13" s="5">
        <f t="shared" si="27"/>
        <v>8</v>
      </c>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0"/>
      <c r="AW13" s="50"/>
      <c r="AX13" s="50"/>
      <c r="AY13" s="50"/>
      <c r="AZ13" s="50"/>
      <c r="BA13" s="50"/>
      <c r="BB13" s="50"/>
      <c r="BC13" s="50"/>
      <c r="BD13" s="50"/>
      <c r="BE13" s="50"/>
      <c r="BF13" s="50"/>
      <c r="BG13" s="50"/>
      <c r="BH13" s="50"/>
      <c r="BI13" s="50"/>
      <c r="BJ13" s="50"/>
      <c r="BK13" s="50"/>
      <c r="BL13" s="50"/>
      <c r="BM13" s="50"/>
      <c r="BN13" s="50"/>
      <c r="BO13" s="50"/>
      <c r="BP13" s="50"/>
      <c r="BQ13" s="50"/>
      <c r="BR13" s="50"/>
      <c r="BS13" s="50"/>
      <c r="BT13" s="50"/>
      <c r="BU13" s="50"/>
      <c r="BV13" s="50"/>
      <c r="BW13" s="50"/>
      <c r="BX13" s="50"/>
      <c r="BY13" s="50"/>
      <c r="BZ13" s="50"/>
      <c r="CA13" s="50"/>
      <c r="CB13" s="50"/>
      <c r="CC13" s="50"/>
      <c r="CD13" s="50"/>
      <c r="CE13" s="50"/>
      <c r="CF13" s="50"/>
      <c r="CG13" s="50"/>
      <c r="CH13" s="50"/>
      <c r="CI13" s="50"/>
      <c r="CJ13" s="50"/>
      <c r="CK13" s="50"/>
      <c r="CL13" s="50"/>
      <c r="CM13" s="50"/>
      <c r="CN13" s="112"/>
      <c r="CO13" s="113"/>
      <c r="CP13" s="113"/>
      <c r="CQ13" s="113"/>
      <c r="CR13" s="113"/>
    </row>
    <row r="14" spans="1:100" s="45" customFormat="1" ht="30" customHeight="1" thickBot="1" x14ac:dyDescent="0.25">
      <c r="A14" s="14"/>
      <c r="B14" s="61" t="s">
        <v>32</v>
      </c>
      <c r="C14" s="62"/>
      <c r="D14" s="63"/>
      <c r="E14" s="64">
        <f>AD4</f>
        <v>45593</v>
      </c>
      <c r="F14" s="64">
        <f>AK4</f>
        <v>45600</v>
      </c>
      <c r="G14" s="17"/>
      <c r="H14" s="5">
        <f t="shared" si="27"/>
        <v>8</v>
      </c>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50"/>
      <c r="BP14" s="50"/>
      <c r="BQ14" s="50"/>
      <c r="BR14" s="50"/>
      <c r="BS14" s="50"/>
      <c r="BT14" s="50"/>
      <c r="BU14" s="50"/>
      <c r="BV14" s="50"/>
      <c r="BW14" s="50"/>
      <c r="BX14" s="50"/>
      <c r="BY14" s="50"/>
      <c r="BZ14" s="50"/>
      <c r="CA14" s="50"/>
      <c r="CB14" s="50"/>
      <c r="CC14" s="50"/>
      <c r="CD14" s="50"/>
      <c r="CE14" s="50"/>
      <c r="CF14" s="50"/>
      <c r="CG14" s="50"/>
      <c r="CH14" s="50"/>
      <c r="CI14" s="50"/>
      <c r="CJ14" s="50"/>
      <c r="CK14" s="50"/>
      <c r="CL14" s="50"/>
      <c r="CM14" s="50"/>
      <c r="CN14" s="112"/>
    </row>
    <row r="15" spans="1:100" s="45" customFormat="1" ht="30" customHeight="1" thickBot="1" x14ac:dyDescent="0.25">
      <c r="A15" s="14"/>
      <c r="B15" s="61" t="s">
        <v>31</v>
      </c>
      <c r="C15" s="62"/>
      <c r="D15" s="63"/>
      <c r="E15" s="64">
        <f>AD4</f>
        <v>45593</v>
      </c>
      <c r="F15" s="64">
        <f>AK4</f>
        <v>45600</v>
      </c>
      <c r="G15" s="17"/>
      <c r="H15" s="5">
        <f t="shared" si="27"/>
        <v>8</v>
      </c>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c r="BS15" s="50"/>
      <c r="BT15" s="50"/>
      <c r="BU15" s="50"/>
      <c r="BV15" s="50"/>
      <c r="BW15" s="50"/>
      <c r="BX15" s="50"/>
      <c r="BY15" s="50"/>
      <c r="BZ15" s="50"/>
      <c r="CA15" s="50"/>
      <c r="CB15" s="50"/>
      <c r="CC15" s="50"/>
      <c r="CD15" s="50"/>
      <c r="CE15" s="50"/>
      <c r="CF15" s="50"/>
      <c r="CG15" s="50"/>
      <c r="CH15" s="50"/>
      <c r="CI15" s="50"/>
      <c r="CJ15" s="50"/>
      <c r="CK15" s="50"/>
      <c r="CL15" s="50"/>
      <c r="CM15" s="50"/>
      <c r="CN15" s="112"/>
    </row>
    <row r="16" spans="1:100" s="45" customFormat="1" ht="30" customHeight="1" thickBot="1" x14ac:dyDescent="0.25">
      <c r="A16" s="13"/>
      <c r="B16" s="65" t="s">
        <v>33</v>
      </c>
      <c r="C16" s="66"/>
      <c r="D16" s="67"/>
      <c r="E16" s="68"/>
      <c r="F16" s="69"/>
      <c r="G16" s="17"/>
      <c r="H16" s="5" t="str">
        <f t="shared" si="27"/>
        <v/>
      </c>
      <c r="I16" s="50"/>
      <c r="J16" s="50"/>
      <c r="K16" s="50"/>
      <c r="L16" s="50"/>
      <c r="M16" s="50"/>
      <c r="N16" s="50"/>
      <c r="O16" s="50"/>
      <c r="P16" s="50"/>
      <c r="Q16" s="50"/>
      <c r="R16" s="50"/>
      <c r="S16" s="50"/>
      <c r="T16" s="50"/>
      <c r="U16" s="55"/>
      <c r="V16" s="55"/>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c r="BV16" s="50"/>
      <c r="BW16" s="50"/>
      <c r="BX16" s="50"/>
      <c r="BY16" s="50"/>
      <c r="BZ16" s="50"/>
      <c r="CA16" s="50"/>
      <c r="CB16" s="50"/>
      <c r="CC16" s="50"/>
      <c r="CD16" s="50"/>
      <c r="CE16" s="50"/>
      <c r="CF16" s="50"/>
      <c r="CG16" s="50"/>
      <c r="CH16" s="50"/>
      <c r="CI16" s="50"/>
      <c r="CJ16" s="50"/>
      <c r="CK16" s="50"/>
      <c r="CL16" s="50"/>
      <c r="CM16" s="50"/>
      <c r="CN16" s="112"/>
    </row>
    <row r="17" spans="1:92" s="45" customFormat="1" ht="30" customHeight="1" thickBot="1" x14ac:dyDescent="0.25">
      <c r="A17" s="13"/>
      <c r="B17" s="70" t="s">
        <v>34</v>
      </c>
      <c r="C17" s="71"/>
      <c r="D17" s="72"/>
      <c r="E17" s="73">
        <f>AK4</f>
        <v>45600</v>
      </c>
      <c r="F17" s="73">
        <f>AR4</f>
        <v>45607</v>
      </c>
      <c r="G17" s="17"/>
      <c r="H17" s="5">
        <f t="shared" si="27"/>
        <v>8</v>
      </c>
      <c r="I17" s="50"/>
      <c r="J17" s="50"/>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112"/>
    </row>
    <row r="18" spans="1:92" s="45" customFormat="1" ht="30" customHeight="1" thickBot="1" x14ac:dyDescent="0.25">
      <c r="A18" s="13"/>
      <c r="B18" s="70" t="s">
        <v>35</v>
      </c>
      <c r="C18" s="71"/>
      <c r="D18" s="72"/>
      <c r="E18" s="73">
        <f>AK4</f>
        <v>45600</v>
      </c>
      <c r="F18" s="73">
        <f>AR4</f>
        <v>45607</v>
      </c>
      <c r="G18" s="17"/>
      <c r="H18" s="5">
        <f t="shared" si="27"/>
        <v>8</v>
      </c>
      <c r="I18" s="50"/>
      <c r="J18" s="50"/>
      <c r="K18" s="50"/>
      <c r="L18" s="50"/>
      <c r="M18" s="50"/>
      <c r="N18" s="50"/>
      <c r="O18" s="50"/>
      <c r="P18" s="50"/>
      <c r="Q18" s="50"/>
      <c r="R18" s="50"/>
      <c r="S18" s="50"/>
      <c r="T18" s="50"/>
      <c r="U18" s="50"/>
      <c r="V18" s="50"/>
      <c r="W18" s="50"/>
      <c r="X18" s="50"/>
      <c r="Y18" s="55"/>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112"/>
    </row>
    <row r="19" spans="1:92" s="45" customFormat="1" ht="30" customHeight="1" thickBot="1" x14ac:dyDescent="0.25">
      <c r="A19" s="13"/>
      <c r="B19" s="70" t="s">
        <v>30</v>
      </c>
      <c r="C19" s="71"/>
      <c r="D19" s="72"/>
      <c r="E19" s="73">
        <f>AR4</f>
        <v>45607</v>
      </c>
      <c r="F19" s="73">
        <f>AY4</f>
        <v>45614</v>
      </c>
      <c r="G19" s="17"/>
      <c r="H19" s="5">
        <f t="shared" si="27"/>
        <v>8</v>
      </c>
      <c r="I19" s="50"/>
      <c r="J19" s="50"/>
      <c r="K19" s="50"/>
      <c r="L19" s="50"/>
      <c r="M19" s="50"/>
      <c r="N19" s="50"/>
      <c r="O19" s="50"/>
      <c r="P19" s="50"/>
      <c r="Q19" s="50"/>
      <c r="R19" s="50"/>
      <c r="S19" s="50"/>
      <c r="T19" s="50"/>
      <c r="U19" s="50"/>
      <c r="V19" s="50"/>
      <c r="W19" s="50"/>
      <c r="X19" s="50"/>
      <c r="Y19" s="50"/>
      <c r="Z19" s="50"/>
      <c r="AA19" s="50"/>
      <c r="AB19" s="50"/>
      <c r="AC19" s="50"/>
      <c r="AD19" s="50"/>
      <c r="AE19" s="50"/>
      <c r="AF19" s="50"/>
      <c r="AG19" s="50"/>
      <c r="AH19" s="50"/>
      <c r="AI19" s="50"/>
      <c r="AJ19" s="50"/>
      <c r="AK19" s="50"/>
      <c r="AL19" s="50"/>
      <c r="AM19" s="50"/>
      <c r="AN19" s="50"/>
      <c r="AO19" s="50"/>
      <c r="AP19" s="50"/>
      <c r="AQ19" s="50"/>
      <c r="AR19" s="50"/>
      <c r="AS19" s="50"/>
      <c r="AT19" s="50"/>
      <c r="AU19" s="50"/>
      <c r="AV19" s="50"/>
      <c r="AW19" s="50"/>
      <c r="AX19" s="50"/>
      <c r="AY19" s="50"/>
      <c r="AZ19" s="50"/>
      <c r="BA19" s="50"/>
      <c r="BB19" s="50"/>
      <c r="BC19" s="50"/>
      <c r="BD19" s="50"/>
      <c r="BE19" s="50"/>
      <c r="BF19" s="50"/>
      <c r="BG19" s="50"/>
      <c r="BH19" s="50"/>
      <c r="BI19" s="50"/>
      <c r="BJ19" s="50"/>
      <c r="BK19" s="50"/>
      <c r="BL19" s="50"/>
      <c r="BM19" s="50"/>
      <c r="BN19" s="50"/>
      <c r="BO19" s="50"/>
      <c r="BP19" s="50"/>
      <c r="BQ19" s="50"/>
      <c r="BR19" s="50"/>
      <c r="BS19" s="50"/>
      <c r="BT19" s="50"/>
      <c r="BU19" s="50"/>
      <c r="BV19" s="50"/>
      <c r="BW19" s="50"/>
      <c r="BX19" s="50"/>
      <c r="BY19" s="50"/>
      <c r="BZ19" s="50"/>
      <c r="CA19" s="50"/>
      <c r="CB19" s="50"/>
      <c r="CC19" s="50"/>
      <c r="CD19" s="50"/>
      <c r="CE19" s="50"/>
      <c r="CF19" s="50"/>
      <c r="CG19" s="50"/>
      <c r="CH19" s="50"/>
      <c r="CI19" s="50"/>
      <c r="CJ19" s="50"/>
      <c r="CK19" s="50"/>
      <c r="CL19" s="50"/>
      <c r="CM19" s="50"/>
      <c r="CN19" s="112"/>
    </row>
    <row r="20" spans="1:92" s="45" customFormat="1" ht="30" customHeight="1" thickBot="1" x14ac:dyDescent="0.25">
      <c r="A20" s="13"/>
      <c r="B20" s="70" t="s">
        <v>32</v>
      </c>
      <c r="C20" s="71"/>
      <c r="D20" s="72"/>
      <c r="E20" s="73">
        <f>AY4</f>
        <v>45614</v>
      </c>
      <c r="F20" s="73">
        <f>BF4</f>
        <v>45621</v>
      </c>
      <c r="G20" s="17"/>
      <c r="H20" s="5">
        <f t="shared" si="27"/>
        <v>8</v>
      </c>
      <c r="I20" s="50"/>
      <c r="J20" s="50"/>
      <c r="K20" s="50"/>
      <c r="L20" s="50"/>
      <c r="M20" s="50"/>
      <c r="N20" s="50"/>
      <c r="O20" s="50"/>
      <c r="P20" s="50"/>
      <c r="Q20" s="50"/>
      <c r="R20" s="50"/>
      <c r="S20" s="50"/>
      <c r="T20" s="50"/>
      <c r="U20" s="50"/>
      <c r="V20" s="50"/>
      <c r="W20" s="50"/>
      <c r="X20" s="50"/>
      <c r="Y20" s="50"/>
      <c r="Z20" s="50"/>
      <c r="AA20" s="50"/>
      <c r="AB20" s="50"/>
      <c r="AC20" s="50"/>
      <c r="AD20" s="50"/>
      <c r="AE20" s="50"/>
      <c r="AF20" s="50"/>
      <c r="AG20" s="50"/>
      <c r="AH20" s="50"/>
      <c r="AI20" s="50"/>
      <c r="AJ20" s="50"/>
      <c r="AK20" s="50"/>
      <c r="AL20" s="50"/>
      <c r="AM20" s="50"/>
      <c r="AN20" s="50"/>
      <c r="AO20" s="50"/>
      <c r="AP20" s="50"/>
      <c r="AQ20" s="50"/>
      <c r="AR20" s="50"/>
      <c r="AS20" s="50"/>
      <c r="AT20" s="50"/>
      <c r="AU20" s="50"/>
      <c r="AV20" s="50"/>
      <c r="AW20" s="50"/>
      <c r="AX20" s="50"/>
      <c r="AY20" s="50"/>
      <c r="AZ20" s="50"/>
      <c r="BA20" s="50"/>
      <c r="BB20" s="50"/>
      <c r="BC20" s="50"/>
      <c r="BD20" s="50"/>
      <c r="BE20" s="50"/>
      <c r="BF20" s="50"/>
      <c r="BG20" s="50"/>
      <c r="BH20" s="50"/>
      <c r="BI20" s="50"/>
      <c r="BJ20" s="50"/>
      <c r="BK20" s="50"/>
      <c r="BL20" s="50"/>
      <c r="BM20" s="50"/>
      <c r="BN20" s="50"/>
      <c r="BO20" s="50"/>
      <c r="BP20" s="50"/>
      <c r="BQ20" s="50"/>
      <c r="BR20" s="50"/>
      <c r="BS20" s="50"/>
      <c r="BT20" s="50"/>
      <c r="BU20" s="50"/>
      <c r="BV20" s="50"/>
      <c r="BW20" s="50"/>
      <c r="BX20" s="50"/>
      <c r="BY20" s="50"/>
      <c r="BZ20" s="50"/>
      <c r="CA20" s="50"/>
      <c r="CB20" s="50"/>
      <c r="CC20" s="50"/>
      <c r="CD20" s="50"/>
      <c r="CE20" s="50"/>
      <c r="CF20" s="50"/>
      <c r="CG20" s="50"/>
      <c r="CH20" s="50"/>
      <c r="CI20" s="50"/>
      <c r="CJ20" s="50"/>
      <c r="CK20" s="50"/>
      <c r="CL20" s="50"/>
      <c r="CM20" s="50"/>
      <c r="CN20" s="112"/>
    </row>
    <row r="21" spans="1:92" s="45" customFormat="1" ht="30" customHeight="1" thickBot="1" x14ac:dyDescent="0.25">
      <c r="A21" s="13"/>
      <c r="B21" s="70" t="s">
        <v>36</v>
      </c>
      <c r="C21" s="71"/>
      <c r="D21" s="72"/>
      <c r="E21" s="73">
        <f>AY4</f>
        <v>45614</v>
      </c>
      <c r="F21" s="73">
        <f>BF4</f>
        <v>45621</v>
      </c>
      <c r="G21" s="17"/>
      <c r="H21" s="5">
        <f t="shared" si="27"/>
        <v>8</v>
      </c>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c r="BR21" s="50"/>
      <c r="BS21" s="50"/>
      <c r="BT21" s="50"/>
      <c r="BU21" s="50"/>
      <c r="BV21" s="50"/>
      <c r="BW21" s="50"/>
      <c r="BX21" s="50"/>
      <c r="BY21" s="50"/>
      <c r="BZ21" s="50"/>
      <c r="CA21" s="50"/>
      <c r="CB21" s="50"/>
      <c r="CC21" s="50"/>
      <c r="CD21" s="50"/>
      <c r="CE21" s="50"/>
      <c r="CF21" s="50"/>
      <c r="CG21" s="50"/>
      <c r="CH21" s="50"/>
      <c r="CI21" s="50"/>
      <c r="CJ21" s="50"/>
      <c r="CK21" s="50"/>
      <c r="CL21" s="50"/>
      <c r="CM21" s="50"/>
      <c r="CN21" s="112"/>
    </row>
    <row r="22" spans="1:92" s="45" customFormat="1" ht="30" customHeight="1" thickBot="1" x14ac:dyDescent="0.25">
      <c r="A22" s="13"/>
      <c r="B22" s="74" t="s">
        <v>37</v>
      </c>
      <c r="C22" s="75"/>
      <c r="D22" s="76"/>
      <c r="E22" s="77"/>
      <c r="F22" s="78"/>
      <c r="G22" s="17"/>
      <c r="H22" s="5" t="str">
        <f t="shared" si="27"/>
        <v/>
      </c>
      <c r="I22" s="50"/>
      <c r="J22" s="50"/>
      <c r="K22" s="50"/>
      <c r="L22" s="50"/>
      <c r="M22" s="50"/>
      <c r="N22" s="50"/>
      <c r="O22" s="50"/>
      <c r="P22" s="50"/>
      <c r="Q22" s="50"/>
      <c r="R22" s="50"/>
      <c r="S22" s="50"/>
      <c r="T22" s="50"/>
      <c r="U22" s="50"/>
      <c r="V22" s="50"/>
      <c r="W22" s="50"/>
      <c r="X22" s="50"/>
      <c r="Y22" s="50"/>
      <c r="Z22" s="50"/>
      <c r="AA22" s="50"/>
      <c r="AB22" s="50"/>
      <c r="AC22" s="50"/>
      <c r="AD22" s="50"/>
      <c r="AE22" s="50"/>
      <c r="AF22" s="50"/>
      <c r="AG22" s="50"/>
      <c r="AH22" s="50"/>
      <c r="AI22" s="50"/>
      <c r="AJ22" s="50"/>
      <c r="AK22" s="50"/>
      <c r="AL22" s="50"/>
      <c r="AM22" s="50"/>
      <c r="AN22" s="50"/>
      <c r="AO22" s="50"/>
      <c r="AP22" s="50"/>
      <c r="AQ22" s="50"/>
      <c r="AR22" s="50"/>
      <c r="AS22" s="50"/>
      <c r="AT22" s="50"/>
      <c r="AU22" s="50"/>
      <c r="AV22" s="50"/>
      <c r="AW22" s="50"/>
      <c r="AX22" s="50"/>
      <c r="AY22" s="50"/>
      <c r="AZ22" s="50"/>
      <c r="BA22" s="50"/>
      <c r="BB22" s="50"/>
      <c r="BC22" s="50"/>
      <c r="BD22" s="50"/>
      <c r="BE22" s="50"/>
      <c r="BF22" s="50"/>
      <c r="BG22" s="50"/>
      <c r="BH22" s="50"/>
      <c r="BI22" s="50"/>
      <c r="BJ22" s="50"/>
      <c r="BK22" s="50"/>
      <c r="BL22" s="50"/>
      <c r="BM22" s="50"/>
      <c r="BN22" s="50"/>
      <c r="BO22" s="50"/>
      <c r="BP22" s="50"/>
      <c r="BQ22" s="50"/>
      <c r="BR22" s="50"/>
      <c r="BS22" s="50"/>
      <c r="BT22" s="50"/>
      <c r="BU22" s="50"/>
      <c r="BV22" s="50"/>
      <c r="BW22" s="50"/>
      <c r="BX22" s="50"/>
      <c r="BY22" s="50"/>
      <c r="BZ22" s="50"/>
      <c r="CA22" s="50"/>
      <c r="CB22" s="50"/>
      <c r="CC22" s="50"/>
      <c r="CD22" s="50"/>
      <c r="CE22" s="50"/>
      <c r="CF22" s="50"/>
      <c r="CG22" s="50"/>
      <c r="CH22" s="50"/>
      <c r="CI22" s="50"/>
      <c r="CJ22" s="50"/>
      <c r="CK22" s="50"/>
      <c r="CL22" s="50"/>
      <c r="CM22" s="50"/>
      <c r="CN22" s="112"/>
    </row>
    <row r="23" spans="1:92" s="45" customFormat="1" ht="30" customHeight="1" thickBot="1" x14ac:dyDescent="0.25">
      <c r="A23" s="13"/>
      <c r="B23" s="79" t="s">
        <v>38</v>
      </c>
      <c r="C23" s="80"/>
      <c r="D23" s="81"/>
      <c r="E23" s="82">
        <f>BF4</f>
        <v>45621</v>
      </c>
      <c r="F23" s="82">
        <f>BM4</f>
        <v>45628</v>
      </c>
      <c r="G23" s="17"/>
      <c r="H23" s="5">
        <f t="shared" si="27"/>
        <v>8</v>
      </c>
      <c r="I23" s="50"/>
      <c r="J23" s="50"/>
      <c r="K23" s="50"/>
      <c r="L23" s="50"/>
      <c r="M23" s="50"/>
      <c r="N23" s="50"/>
      <c r="O23" s="50"/>
      <c r="P23" s="50"/>
      <c r="Q23" s="50"/>
      <c r="R23" s="50"/>
      <c r="S23" s="50"/>
      <c r="T23" s="50"/>
      <c r="U23" s="50"/>
      <c r="V23" s="50"/>
      <c r="W23" s="50"/>
      <c r="X23" s="50"/>
      <c r="Y23" s="50"/>
      <c r="Z23" s="50"/>
      <c r="AA23" s="50"/>
      <c r="AB23" s="50"/>
      <c r="AC23" s="50"/>
      <c r="AD23" s="50"/>
      <c r="AE23" s="50"/>
      <c r="AF23" s="50"/>
      <c r="AG23" s="50"/>
      <c r="AH23" s="50"/>
      <c r="AI23" s="50"/>
      <c r="AJ23" s="50"/>
      <c r="AK23" s="50"/>
      <c r="AL23" s="50"/>
      <c r="AM23" s="50"/>
      <c r="AN23" s="50"/>
      <c r="AO23" s="50"/>
      <c r="AP23" s="50"/>
      <c r="AQ23" s="50"/>
      <c r="AR23" s="50"/>
      <c r="AS23" s="50"/>
      <c r="AT23" s="50"/>
      <c r="AU23" s="50"/>
      <c r="AV23" s="50"/>
      <c r="AW23" s="50"/>
      <c r="AX23" s="50"/>
      <c r="AY23" s="50"/>
      <c r="AZ23" s="50"/>
      <c r="BA23" s="50"/>
      <c r="BB23" s="50"/>
      <c r="BC23" s="50"/>
      <c r="BD23" s="50"/>
      <c r="BE23" s="50"/>
      <c r="BF23" s="77"/>
      <c r="BG23" s="77"/>
      <c r="BH23" s="77"/>
      <c r="BI23" s="77"/>
      <c r="BJ23" s="77"/>
      <c r="BK23" s="77"/>
      <c r="BL23" s="77"/>
      <c r="BM23" s="77"/>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112"/>
    </row>
    <row r="24" spans="1:92" s="45" customFormat="1" ht="30" customHeight="1" thickBot="1" x14ac:dyDescent="0.25">
      <c r="A24" s="13"/>
      <c r="B24" s="79" t="s">
        <v>39</v>
      </c>
      <c r="C24" s="80"/>
      <c r="D24" s="81"/>
      <c r="E24" s="82">
        <f>BM4</f>
        <v>45628</v>
      </c>
      <c r="F24" s="82">
        <f>BM4</f>
        <v>45628</v>
      </c>
      <c r="G24" s="17"/>
      <c r="H24" s="5">
        <f t="shared" si="27"/>
        <v>1</v>
      </c>
      <c r="I24" s="50"/>
      <c r="J24" s="50"/>
      <c r="K24" s="50"/>
      <c r="L24" s="50"/>
      <c r="M24" s="50"/>
      <c r="N24" s="50"/>
      <c r="O24" s="50"/>
      <c r="P24" s="50"/>
      <c r="Q24" s="50"/>
      <c r="R24" s="50"/>
      <c r="S24" s="50"/>
      <c r="T24" s="50"/>
      <c r="U24" s="50"/>
      <c r="V24" s="50"/>
      <c r="W24" s="50"/>
      <c r="X24" s="50"/>
      <c r="Y24" s="50"/>
      <c r="Z24" s="50"/>
      <c r="AA24" s="50"/>
      <c r="AB24" s="50"/>
      <c r="AC24" s="50"/>
      <c r="AD24" s="50"/>
      <c r="AE24" s="50"/>
      <c r="AF24" s="50"/>
      <c r="AG24" s="50"/>
      <c r="AH24" s="50"/>
      <c r="AI24" s="50"/>
      <c r="AJ24" s="50"/>
      <c r="AK24" s="50"/>
      <c r="AL24" s="50"/>
      <c r="AM24" s="50"/>
      <c r="AN24" s="50"/>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77"/>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112"/>
    </row>
    <row r="25" spans="1:92" s="45" customFormat="1" ht="30" customHeight="1" thickBot="1" x14ac:dyDescent="0.25">
      <c r="A25" s="13"/>
      <c r="B25" s="79" t="s">
        <v>40</v>
      </c>
      <c r="C25" s="80"/>
      <c r="D25" s="81"/>
      <c r="E25" s="82">
        <f>BM4</f>
        <v>45628</v>
      </c>
      <c r="F25" s="82">
        <f>BT4</f>
        <v>45635</v>
      </c>
      <c r="G25" s="17"/>
      <c r="H25" s="5">
        <f t="shared" si="27"/>
        <v>8</v>
      </c>
      <c r="I25" s="50"/>
      <c r="J25" s="50"/>
      <c r="K25" s="50"/>
      <c r="L25" s="50"/>
      <c r="M25" s="50"/>
      <c r="N25" s="50"/>
      <c r="O25" s="50"/>
      <c r="P25" s="50"/>
      <c r="Q25" s="50"/>
      <c r="R25" s="50"/>
      <c r="S25" s="50"/>
      <c r="T25" s="50"/>
      <c r="U25" s="50"/>
      <c r="V25" s="50"/>
      <c r="W25" s="50"/>
      <c r="X25" s="50"/>
      <c r="Y25" s="50"/>
      <c r="Z25" s="50"/>
      <c r="AA25" s="50"/>
      <c r="AB25" s="50"/>
      <c r="AC25" s="50"/>
      <c r="AD25" s="50"/>
      <c r="AE25" s="50"/>
      <c r="AF25" s="50"/>
      <c r="AG25" s="50"/>
      <c r="AH25" s="50"/>
      <c r="AI25" s="50"/>
      <c r="AJ25" s="50"/>
      <c r="AK25" s="50"/>
      <c r="AL25" s="50"/>
      <c r="AM25" s="50"/>
      <c r="AN25" s="50"/>
      <c r="AO25" s="50"/>
      <c r="AP25" s="50"/>
      <c r="AQ25" s="50"/>
      <c r="AR25" s="50"/>
      <c r="AS25" s="50"/>
      <c r="AT25" s="50"/>
      <c r="AU25" s="50"/>
      <c r="AV25" s="50"/>
      <c r="AW25" s="50"/>
      <c r="AX25" s="50"/>
      <c r="AY25" s="50"/>
      <c r="AZ25" s="50"/>
      <c r="BA25" s="50"/>
      <c r="BB25" s="50"/>
      <c r="BC25" s="50"/>
      <c r="BD25" s="50"/>
      <c r="BE25" s="50"/>
      <c r="BF25" s="50"/>
      <c r="BG25" s="50"/>
      <c r="BH25" s="50"/>
      <c r="BI25" s="50"/>
      <c r="BJ25" s="50"/>
      <c r="BK25" s="50"/>
      <c r="BL25" s="50"/>
      <c r="BM25" s="77"/>
      <c r="BN25" s="77"/>
      <c r="BO25" s="77"/>
      <c r="BP25" s="77"/>
      <c r="BQ25" s="77"/>
      <c r="BR25" s="77"/>
      <c r="BS25" s="77"/>
      <c r="BT25" s="77"/>
      <c r="BU25" s="50"/>
      <c r="BV25" s="50"/>
      <c r="BW25" s="50"/>
      <c r="BX25" s="50"/>
      <c r="BY25" s="50"/>
      <c r="BZ25" s="50"/>
      <c r="CA25" s="50"/>
      <c r="CB25" s="50"/>
      <c r="CC25" s="50"/>
      <c r="CD25" s="50"/>
      <c r="CE25" s="50"/>
      <c r="CF25" s="50"/>
      <c r="CG25" s="50"/>
      <c r="CH25" s="50"/>
      <c r="CI25" s="50"/>
      <c r="CJ25" s="50"/>
      <c r="CK25" s="50"/>
      <c r="CL25" s="50"/>
      <c r="CM25" s="50"/>
      <c r="CN25" s="112"/>
    </row>
    <row r="26" spans="1:92" s="45" customFormat="1" ht="30" customHeight="1" thickBot="1" x14ac:dyDescent="0.25">
      <c r="A26" s="13"/>
      <c r="B26" s="79" t="s">
        <v>32</v>
      </c>
      <c r="C26" s="80"/>
      <c r="D26" s="81"/>
      <c r="E26" s="82">
        <f>BT4</f>
        <v>45635</v>
      </c>
      <c r="F26" s="82">
        <f>CA4</f>
        <v>45642</v>
      </c>
      <c r="G26" s="17"/>
      <c r="H26" s="5">
        <f t="shared" si="27"/>
        <v>8</v>
      </c>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c r="BD26" s="50"/>
      <c r="BE26" s="50"/>
      <c r="BF26" s="50"/>
      <c r="BG26" s="50"/>
      <c r="BH26" s="50"/>
      <c r="BI26" s="50"/>
      <c r="BJ26" s="50"/>
      <c r="BK26" s="50"/>
      <c r="BL26" s="50"/>
      <c r="BM26" s="50"/>
      <c r="BN26" s="50"/>
      <c r="BO26" s="50"/>
      <c r="BP26" s="50"/>
      <c r="BQ26" s="50"/>
      <c r="BR26" s="50"/>
      <c r="BS26" s="50"/>
      <c r="BT26" s="77"/>
      <c r="BU26" s="77"/>
      <c r="BV26" s="77"/>
      <c r="BW26" s="77"/>
      <c r="BX26" s="77"/>
      <c r="BY26" s="77"/>
      <c r="BZ26" s="77"/>
      <c r="CA26" s="77"/>
      <c r="CB26" s="50"/>
      <c r="CC26" s="50"/>
      <c r="CD26" s="50"/>
      <c r="CE26" s="50"/>
      <c r="CF26" s="50"/>
      <c r="CG26" s="50"/>
      <c r="CH26" s="50"/>
      <c r="CI26" s="50"/>
      <c r="CJ26" s="50"/>
      <c r="CK26" s="50"/>
      <c r="CL26" s="50"/>
      <c r="CM26" s="50"/>
      <c r="CN26" s="112"/>
    </row>
    <row r="27" spans="1:92" s="45" customFormat="1" ht="30" customHeight="1" thickBot="1" x14ac:dyDescent="0.25">
      <c r="A27" s="13"/>
      <c r="B27" s="79" t="s">
        <v>36</v>
      </c>
      <c r="C27" s="80"/>
      <c r="D27" s="81"/>
      <c r="E27" s="82">
        <f>BT4</f>
        <v>45635</v>
      </c>
      <c r="F27" s="82">
        <f>CA4</f>
        <v>45642</v>
      </c>
      <c r="G27" s="17"/>
      <c r="H27" s="5">
        <f t="shared" si="27"/>
        <v>8</v>
      </c>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c r="BK27" s="50"/>
      <c r="BL27" s="50"/>
      <c r="BM27" s="50"/>
      <c r="BN27" s="50"/>
      <c r="BO27" s="50"/>
      <c r="BP27" s="50"/>
      <c r="BQ27" s="50"/>
      <c r="BR27" s="50"/>
      <c r="BS27" s="50"/>
      <c r="BT27" s="77"/>
      <c r="BU27" s="77"/>
      <c r="BV27" s="77"/>
      <c r="BW27" s="77"/>
      <c r="BX27" s="77"/>
      <c r="BY27" s="77"/>
      <c r="BZ27" s="77"/>
      <c r="CA27" s="77"/>
      <c r="CB27" s="50"/>
      <c r="CC27" s="50"/>
      <c r="CD27" s="50"/>
      <c r="CE27" s="50"/>
      <c r="CF27" s="50"/>
      <c r="CG27" s="50"/>
      <c r="CH27" s="50"/>
      <c r="CI27" s="50"/>
      <c r="CJ27" s="50"/>
      <c r="CK27" s="50"/>
      <c r="CL27" s="50"/>
      <c r="CM27" s="50"/>
      <c r="CN27" s="112"/>
    </row>
    <row r="28" spans="1:92" s="45" customFormat="1" ht="30" customHeight="1" thickBot="1" x14ac:dyDescent="0.25">
      <c r="A28" s="13"/>
      <c r="B28" s="40" t="s">
        <v>41</v>
      </c>
      <c r="C28" s="41"/>
      <c r="D28" s="42"/>
      <c r="E28" s="43"/>
      <c r="F28" s="44"/>
      <c r="G28" s="17"/>
      <c r="H28" s="5" t="str">
        <f t="shared" si="27"/>
        <v/>
      </c>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112"/>
    </row>
    <row r="29" spans="1:92" s="45" customFormat="1" ht="30" customHeight="1" thickBot="1" x14ac:dyDescent="0.25">
      <c r="A29" s="13"/>
      <c r="B29" s="46" t="s">
        <v>42</v>
      </c>
      <c r="C29" s="47"/>
      <c r="D29" s="48"/>
      <c r="E29" s="49">
        <f>F15</f>
        <v>45600</v>
      </c>
      <c r="F29" s="49">
        <f>F27</f>
        <v>45642</v>
      </c>
      <c r="G29" s="17"/>
      <c r="H29" s="5">
        <f t="shared" si="27"/>
        <v>43</v>
      </c>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c r="BK29" s="50"/>
      <c r="BL29" s="50"/>
      <c r="BM29" s="50"/>
      <c r="BN29" s="50"/>
      <c r="BO29" s="50"/>
      <c r="BP29" s="50"/>
      <c r="BQ29" s="50"/>
      <c r="BR29" s="50"/>
      <c r="BS29" s="50"/>
      <c r="BT29" s="50"/>
      <c r="BU29" s="50"/>
      <c r="BV29" s="50"/>
      <c r="BW29" s="50"/>
      <c r="BX29" s="50"/>
      <c r="BY29" s="50"/>
      <c r="BZ29" s="50"/>
      <c r="CA29" s="50"/>
      <c r="CB29" s="50"/>
      <c r="CC29" s="50"/>
      <c r="CD29" s="50"/>
      <c r="CE29" s="50"/>
      <c r="CF29" s="50"/>
      <c r="CG29" s="50"/>
      <c r="CH29" s="50"/>
      <c r="CI29" s="50"/>
      <c r="CJ29" s="50"/>
      <c r="CK29" s="50"/>
      <c r="CL29" s="50"/>
      <c r="CM29" s="50"/>
      <c r="CN29" s="112"/>
    </row>
    <row r="30" spans="1:92" s="45" customFormat="1" ht="30" customHeight="1" thickBot="1" x14ac:dyDescent="0.25">
      <c r="A30" s="13"/>
      <c r="B30" s="114" t="s">
        <v>43</v>
      </c>
      <c r="C30" s="115"/>
      <c r="D30" s="116"/>
      <c r="E30" s="117">
        <f>CA4</f>
        <v>45642</v>
      </c>
      <c r="F30" s="117">
        <f>CH4</f>
        <v>45649</v>
      </c>
      <c r="G30" s="17"/>
      <c r="H30" s="5">
        <f t="shared" si="27"/>
        <v>8</v>
      </c>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c r="BK30" s="50"/>
      <c r="BL30" s="50"/>
      <c r="BM30" s="50"/>
      <c r="BN30" s="50"/>
      <c r="BO30" s="50"/>
      <c r="BP30" s="50"/>
      <c r="BQ30" s="50"/>
      <c r="BR30" s="50"/>
      <c r="BS30" s="50"/>
      <c r="BT30" s="50"/>
      <c r="BU30" s="50"/>
      <c r="BV30" s="50"/>
      <c r="BW30" s="50"/>
      <c r="BX30" s="50"/>
      <c r="BY30" s="50"/>
      <c r="BZ30" s="50"/>
      <c r="CA30" s="50"/>
      <c r="CB30" s="50"/>
      <c r="CC30" s="50"/>
      <c r="CD30" s="50"/>
      <c r="CE30" s="50"/>
      <c r="CF30" s="50"/>
      <c r="CG30" s="50"/>
      <c r="CH30" s="50"/>
      <c r="CI30" s="50"/>
      <c r="CJ30" s="50"/>
      <c r="CK30" s="50"/>
      <c r="CL30" s="50"/>
      <c r="CM30" s="50"/>
      <c r="CN30" s="112"/>
    </row>
    <row r="31" spans="1:92" s="45" customFormat="1" ht="30" customHeight="1" thickBot="1" x14ac:dyDescent="0.25">
      <c r="A31" s="13"/>
      <c r="B31" s="118"/>
      <c r="C31" s="119"/>
      <c r="D31" s="120"/>
      <c r="E31" s="121"/>
      <c r="F31" s="121"/>
      <c r="G31" s="17"/>
      <c r="H31" s="5"/>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c r="BK31" s="50"/>
      <c r="BL31" s="50"/>
      <c r="BM31" s="50"/>
      <c r="BN31" s="50"/>
      <c r="BO31" s="50"/>
      <c r="BP31" s="50"/>
      <c r="BQ31" s="50"/>
      <c r="BR31" s="50"/>
      <c r="BS31" s="50"/>
      <c r="BT31" s="50"/>
      <c r="BU31" s="50"/>
      <c r="BV31" s="50"/>
      <c r="BW31" s="50"/>
      <c r="BX31" s="50"/>
      <c r="BY31" s="50"/>
      <c r="BZ31" s="50"/>
      <c r="CA31" s="50"/>
      <c r="CB31" s="50"/>
      <c r="CC31" s="50"/>
      <c r="CD31" s="50"/>
      <c r="CE31" s="50"/>
      <c r="CF31" s="50"/>
      <c r="CG31" s="50"/>
      <c r="CH31" s="50"/>
      <c r="CI31" s="50"/>
      <c r="CJ31" s="50"/>
      <c r="CK31" s="50"/>
      <c r="CL31" s="50"/>
      <c r="CM31" s="50"/>
      <c r="CN31" s="112"/>
    </row>
    <row r="32" spans="1:92" s="45" customFormat="1" ht="30" customHeight="1" thickBot="1" x14ac:dyDescent="0.25">
      <c r="A32" s="13"/>
      <c r="B32" s="118"/>
      <c r="C32" s="119"/>
      <c r="D32" s="120"/>
      <c r="E32" s="121"/>
      <c r="F32" s="121"/>
      <c r="G32" s="17"/>
      <c r="H32" s="5"/>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112"/>
    </row>
    <row r="33" spans="1:92" s="45" customFormat="1" ht="30" customHeight="1" thickBot="1" x14ac:dyDescent="0.25">
      <c r="A33" s="14"/>
      <c r="B33" s="118"/>
      <c r="C33" s="119"/>
      <c r="D33" s="120"/>
      <c r="E33" s="121"/>
      <c r="F33" s="121"/>
      <c r="G33" s="17"/>
      <c r="H33" s="6"/>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112"/>
    </row>
    <row r="34" spans="1:92" ht="30" customHeight="1" x14ac:dyDescent="0.2">
      <c r="G34" s="3"/>
    </row>
    <row r="35" spans="1:92" ht="30" customHeight="1" x14ac:dyDescent="0.25">
      <c r="C35" s="16"/>
      <c r="F35" s="15"/>
    </row>
    <row r="36" spans="1:92" ht="30" customHeight="1" x14ac:dyDescent="0.2">
      <c r="C36" s="4"/>
    </row>
  </sheetData>
  <mergeCells count="23">
    <mergeCell ref="BM4:BS4"/>
    <mergeCell ref="BT4:BZ4"/>
    <mergeCell ref="CA4:CG4"/>
    <mergeCell ref="CH4:CN4"/>
    <mergeCell ref="CO4:CU4"/>
    <mergeCell ref="BF4:BL4"/>
    <mergeCell ref="I4:O4"/>
    <mergeCell ref="P4:V4"/>
    <mergeCell ref="W4:AC4"/>
    <mergeCell ref="AD4:AJ4"/>
    <mergeCell ref="AK4:AQ4"/>
    <mergeCell ref="AR4:AX4"/>
    <mergeCell ref="AY4:BE4"/>
    <mergeCell ref="F5:F6"/>
    <mergeCell ref="Q2:Z2"/>
    <mergeCell ref="Q1:Z1"/>
    <mergeCell ref="I1:O1"/>
    <mergeCell ref="I2:O2"/>
    <mergeCell ref="A5:A6"/>
    <mergeCell ref="B5:B6"/>
    <mergeCell ref="C5:C6"/>
    <mergeCell ref="D5:D6"/>
    <mergeCell ref="E5:E6"/>
  </mergeCells>
  <conditionalFormatting sqref="D7:D27">
    <cfRule type="dataBar" priority="371">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I9:BL13">
    <cfRule type="expression" dxfId="401" priority="354">
      <formula>AND(task_start&lt;=I$5,ROUNDDOWN((task_end-task_start+1)*task_progress,0)+task_start-1&gt;=I$5)</formula>
    </cfRule>
    <cfRule type="expression" dxfId="400" priority="355" stopIfTrue="1">
      <formula>AND(task_end&gt;=I$5,task_start&lt;J$5)</formula>
    </cfRule>
  </conditionalFormatting>
  <conditionalFormatting sqref="I15:BL19">
    <cfRule type="expression" dxfId="118" priority="352">
      <formula>AND(task_start&lt;=I$5,ROUNDDOWN((task_end-task_start+1)*task_progress,0)+task_start-1&gt;=I$5)</formula>
    </cfRule>
    <cfRule type="expression" dxfId="117" priority="353" stopIfTrue="1">
      <formula>AND(task_end&gt;=I$5,task_start&lt;J$5)</formula>
    </cfRule>
  </conditionalFormatting>
  <conditionalFormatting sqref="I21:BL22 I24:BL25 I23:BE23">
    <cfRule type="expression" dxfId="399" priority="350">
      <formula>AND(task_start&lt;=I$5,ROUNDDOWN((task_end-task_start+1)*task_progress,0)+task_start-1&gt;=I$5)</formula>
    </cfRule>
    <cfRule type="expression" dxfId="398" priority="351" stopIfTrue="1">
      <formula>AND(task_end&gt;=I$5,task_start&lt;J$5)</formula>
    </cfRule>
  </conditionalFormatting>
  <conditionalFormatting sqref="I27:BL28 I30:BL31 I29:AJ29 BC29:BI29">
    <cfRule type="expression" dxfId="397" priority="384">
      <formula>AND(task_start&lt;=I$5,ROUNDDOWN((task_end-task_start+1)*task_progress,0)+task_start-1&gt;=I$5)</formula>
    </cfRule>
    <cfRule type="expression" dxfId="396" priority="385" stopIfTrue="1">
      <formula>AND(task_end&gt;=I$5,task_start&lt;J$5)</formula>
    </cfRule>
  </conditionalFormatting>
  <conditionalFormatting sqref="BM4:CU6 I30:BL31 I29:AJ29 BC29:BI29 I4:BL22 I24:BL28 I23:BE23">
    <cfRule type="expression" dxfId="38" priority="349">
      <formula>AND(TODAY()&gt;=I$5, TODAY()&lt;J$5)</formula>
    </cfRule>
  </conditionalFormatting>
  <conditionalFormatting sqref="W14:AD14">
    <cfRule type="expression" dxfId="395" priority="347">
      <formula>AND(task_start&lt;=W$5,ROUNDDOWN((task_end-task_start+1)*task_progress,0)+task_start-1&gt;=W$5)</formula>
    </cfRule>
    <cfRule type="expression" dxfId="394" priority="348" stopIfTrue="1">
      <formula>AND(task_end&gt;=W$5,task_start&lt;X$5)</formula>
    </cfRule>
  </conditionalFormatting>
  <conditionalFormatting sqref="I14:BL14">
    <cfRule type="expression" dxfId="393" priority="345">
      <formula>AND(task_start&lt;=I$5,ROUNDDOWN((task_end-task_start+1)*task_progress,0)+task_start-1&gt;=I$5)</formula>
    </cfRule>
    <cfRule type="expression" dxfId="392" priority="346" stopIfTrue="1">
      <formula>AND(task_end&gt;=I$5,task_start&lt;J$5)</formula>
    </cfRule>
  </conditionalFormatting>
  <conditionalFormatting sqref="W15:AD15">
    <cfRule type="expression" dxfId="391" priority="343">
      <formula>AND(task_start&lt;=W$5,ROUNDDOWN((task_end-task_start+1)*task_progress,0)+task_start-1&gt;=W$5)</formula>
    </cfRule>
    <cfRule type="expression" dxfId="390" priority="344" stopIfTrue="1">
      <formula>AND(task_end&gt;=W$5,task_start&lt;X$5)</formula>
    </cfRule>
  </conditionalFormatting>
  <conditionalFormatting sqref="I15:BL15">
    <cfRule type="expression" dxfId="389" priority="341">
      <formula>AND(task_start&lt;=I$5,ROUNDDOWN((task_end-task_start+1)*task_progress,0)+task_start-1&gt;=I$5)</formula>
    </cfRule>
    <cfRule type="expression" dxfId="388" priority="342" stopIfTrue="1">
      <formula>AND(task_end&gt;=I$5,task_start&lt;J$5)</formula>
    </cfRule>
  </conditionalFormatting>
  <conditionalFormatting sqref="I20:BL20">
    <cfRule type="expression" dxfId="387" priority="339">
      <formula>AND(task_start&lt;=I$5,ROUNDDOWN((task_end-task_start+1)*task_progress,0)+task_start-1&gt;=I$5)</formula>
    </cfRule>
    <cfRule type="expression" dxfId="386" priority="340" stopIfTrue="1">
      <formula>AND(task_end&gt;=I$5,task_start&lt;J$5)</formula>
    </cfRule>
  </conditionalFormatting>
  <conditionalFormatting sqref="I8:BL8">
    <cfRule type="expression" dxfId="385" priority="337">
      <formula>AND(task_start&lt;=I$5,ROUNDDOWN((task_end-task_start+1)*task_progress,0)+task_start-1&gt;=I$5)</formula>
    </cfRule>
    <cfRule type="expression" dxfId="384" priority="338" stopIfTrue="1">
      <formula>AND(task_end&gt;=I$5,task_start&lt;J$5)</formula>
    </cfRule>
  </conditionalFormatting>
  <conditionalFormatting sqref="BM9:CB13">
    <cfRule type="expression" dxfId="383" priority="335">
      <formula>AND(task_start&lt;=BM$5,ROUNDDOWN((task_end-task_start+1)*task_progress,0)+task_start-1&gt;=BM$5)</formula>
    </cfRule>
    <cfRule type="expression" dxfId="382" priority="336" stopIfTrue="1">
      <formula>AND(task_end&gt;=BM$5,task_start&lt;BN$5)</formula>
    </cfRule>
  </conditionalFormatting>
  <conditionalFormatting sqref="BM8:CB13">
    <cfRule type="expression" dxfId="381" priority="334">
      <formula>AND(TODAY()&gt;=BM$5, TODAY()&lt;BN$5)</formula>
    </cfRule>
  </conditionalFormatting>
  <conditionalFormatting sqref="BM8:CB8">
    <cfRule type="expression" dxfId="380" priority="332">
      <formula>AND(task_start&lt;=BM$5,ROUNDDOWN((task_end-task_start+1)*task_progress,0)+task_start-1&gt;=BM$5)</formula>
    </cfRule>
    <cfRule type="expression" dxfId="379" priority="333" stopIfTrue="1">
      <formula>AND(task_end&gt;=BM$5,task_start&lt;BN$5)</formula>
    </cfRule>
  </conditionalFormatting>
  <conditionalFormatting sqref="CC9:CR13">
    <cfRule type="expression" dxfId="378" priority="330">
      <formula>AND(task_start&lt;=CC$5,ROUNDDOWN((task_end-task_start+1)*task_progress,0)+task_start-1&gt;=CC$5)</formula>
    </cfRule>
    <cfRule type="expression" dxfId="377" priority="331" stopIfTrue="1">
      <formula>AND(task_end&gt;=CC$5,task_start&lt;CD$5)</formula>
    </cfRule>
  </conditionalFormatting>
  <conditionalFormatting sqref="CC8:CR13">
    <cfRule type="expression" dxfId="376" priority="329">
      <formula>AND(TODAY()&gt;=CC$5, TODAY()&lt;CD$5)</formula>
    </cfRule>
  </conditionalFormatting>
  <conditionalFormatting sqref="CC8:CR8">
    <cfRule type="expression" dxfId="375" priority="327">
      <formula>AND(task_start&lt;=CC$5,ROUNDDOWN((task_end-task_start+1)*task_progress,0)+task_start-1&gt;=CC$5)</formula>
    </cfRule>
    <cfRule type="expression" dxfId="374" priority="328" stopIfTrue="1">
      <formula>AND(task_end&gt;=CC$5,task_start&lt;CD$5)</formula>
    </cfRule>
  </conditionalFormatting>
  <conditionalFormatting sqref="BM15:CB19">
    <cfRule type="expression" dxfId="373" priority="325">
      <formula>AND(task_start&lt;=BM$5,ROUNDDOWN((task_end-task_start+1)*task_progress,0)+task_start-1&gt;=BM$5)</formula>
    </cfRule>
    <cfRule type="expression" dxfId="372" priority="326" stopIfTrue="1">
      <formula>AND(task_end&gt;=BM$5,task_start&lt;BN$5)</formula>
    </cfRule>
  </conditionalFormatting>
  <conditionalFormatting sqref="BM14:CB19">
    <cfRule type="expression" dxfId="371" priority="324">
      <formula>AND(TODAY()&gt;=BM$5, TODAY()&lt;BN$5)</formula>
    </cfRule>
  </conditionalFormatting>
  <conditionalFormatting sqref="BM14:CB14">
    <cfRule type="expression" dxfId="370" priority="322">
      <formula>AND(task_start&lt;=BM$5,ROUNDDOWN((task_end-task_start+1)*task_progress,0)+task_start-1&gt;=BM$5)</formula>
    </cfRule>
    <cfRule type="expression" dxfId="369" priority="323" stopIfTrue="1">
      <formula>AND(task_end&gt;=BM$5,task_start&lt;BN$5)</formula>
    </cfRule>
  </conditionalFormatting>
  <conditionalFormatting sqref="CC15:CN19">
    <cfRule type="expression" dxfId="368" priority="320">
      <formula>AND(task_start&lt;=CC$5,ROUNDDOWN((task_end-task_start+1)*task_progress,0)+task_start-1&gt;=CC$5)</formula>
    </cfRule>
    <cfRule type="expression" dxfId="367" priority="321" stopIfTrue="1">
      <formula>AND(task_end&gt;=CC$5,task_start&lt;CD$5)</formula>
    </cfRule>
  </conditionalFormatting>
  <conditionalFormatting sqref="CC14:CN19">
    <cfRule type="expression" dxfId="366" priority="319">
      <formula>AND(TODAY()&gt;=CC$5, TODAY()&lt;CD$5)</formula>
    </cfRule>
  </conditionalFormatting>
  <conditionalFormatting sqref="CC14:CN14">
    <cfRule type="expression" dxfId="365" priority="317">
      <formula>AND(task_start&lt;=CC$5,ROUNDDOWN((task_end-task_start+1)*task_progress,0)+task_start-1&gt;=CC$5)</formula>
    </cfRule>
    <cfRule type="expression" dxfId="364" priority="318" stopIfTrue="1">
      <formula>AND(task_end&gt;=CC$5,task_start&lt;CD$5)</formula>
    </cfRule>
  </conditionalFormatting>
  <conditionalFormatting sqref="BM21:CB22 BN23:CB24 BU25:CB25">
    <cfRule type="expression" dxfId="363" priority="315">
      <formula>AND(task_start&lt;=BM$5,ROUNDDOWN((task_end-task_start+1)*task_progress,0)+task_start-1&gt;=BM$5)</formula>
    </cfRule>
    <cfRule type="expression" dxfId="362" priority="316" stopIfTrue="1">
      <formula>AND(task_end&gt;=BM$5,task_start&lt;BN$5)</formula>
    </cfRule>
  </conditionalFormatting>
  <conditionalFormatting sqref="BM20:CB22 BN23:CB24 BU25:CB25">
    <cfRule type="expression" dxfId="361" priority="314">
      <formula>AND(TODAY()&gt;=BM$5, TODAY()&lt;BN$5)</formula>
    </cfRule>
  </conditionalFormatting>
  <conditionalFormatting sqref="BM20:CB20">
    <cfRule type="expression" dxfId="360" priority="312">
      <formula>AND(task_start&lt;=BM$5,ROUNDDOWN((task_end-task_start+1)*task_progress,0)+task_start-1&gt;=BM$5)</formula>
    </cfRule>
    <cfRule type="expression" dxfId="359" priority="313" stopIfTrue="1">
      <formula>AND(task_end&gt;=BM$5,task_start&lt;BN$5)</formula>
    </cfRule>
  </conditionalFormatting>
  <conditionalFormatting sqref="CC21:CN25">
    <cfRule type="expression" dxfId="358" priority="310">
      <formula>AND(task_start&lt;=CC$5,ROUNDDOWN((task_end-task_start+1)*task_progress,0)+task_start-1&gt;=CC$5)</formula>
    </cfRule>
    <cfRule type="expression" dxfId="357" priority="311" stopIfTrue="1">
      <formula>AND(task_end&gt;=CC$5,task_start&lt;CD$5)</formula>
    </cfRule>
  </conditionalFormatting>
  <conditionalFormatting sqref="CC20:CN25">
    <cfRule type="expression" dxfId="356" priority="309">
      <formula>AND(TODAY()&gt;=CC$5, TODAY()&lt;CD$5)</formula>
    </cfRule>
  </conditionalFormatting>
  <conditionalFormatting sqref="CC20:CN20">
    <cfRule type="expression" dxfId="355" priority="307">
      <formula>AND(task_start&lt;=CC$5,ROUNDDOWN((task_end-task_start+1)*task_progress,0)+task_start-1&gt;=CC$5)</formula>
    </cfRule>
    <cfRule type="expression" dxfId="354" priority="308" stopIfTrue="1">
      <formula>AND(task_end&gt;=CC$5,task_start&lt;CD$5)</formula>
    </cfRule>
  </conditionalFormatting>
  <conditionalFormatting sqref="BM28:CB31 BF29:BT29 BM27:BS27 CB27">
    <cfRule type="expression" dxfId="353" priority="305">
      <formula>AND(task_start&lt;=BF$5,ROUNDDOWN((task_end-task_start+1)*task_progress,0)+task_start-1&gt;=BF$5)</formula>
    </cfRule>
    <cfRule type="expression" dxfId="352" priority="306" stopIfTrue="1">
      <formula>AND(task_end&gt;=BF$5,task_start&lt;BG$5)</formula>
    </cfRule>
  </conditionalFormatting>
  <conditionalFormatting sqref="BM28:CB31 BF29:BT29 BM26:BS27 CB26:CB27">
    <cfRule type="expression" dxfId="351" priority="304">
      <formula>AND(TODAY()&gt;=BF$5, TODAY()&lt;BG$5)</formula>
    </cfRule>
  </conditionalFormatting>
  <conditionalFormatting sqref="BM26:BS26 CB26">
    <cfRule type="expression" dxfId="350" priority="302">
      <formula>AND(task_start&lt;=BM$5,ROUNDDOWN((task_end-task_start+1)*task_progress,0)+task_start-1&gt;=BM$5)</formula>
    </cfRule>
    <cfRule type="expression" dxfId="349" priority="303" stopIfTrue="1">
      <formula>AND(task_end&gt;=BM$5,task_start&lt;BN$5)</formula>
    </cfRule>
  </conditionalFormatting>
  <conditionalFormatting sqref="CC27:CN31">
    <cfRule type="expression" dxfId="348" priority="300">
      <formula>AND(task_start&lt;=CC$5,ROUNDDOWN((task_end-task_start+1)*task_progress,0)+task_start-1&gt;=CC$5)</formula>
    </cfRule>
    <cfRule type="expression" dxfId="347" priority="301" stopIfTrue="1">
      <formula>AND(task_end&gt;=CC$5,task_start&lt;CD$5)</formula>
    </cfRule>
  </conditionalFormatting>
  <conditionalFormatting sqref="CC26:CN31">
    <cfRule type="expression" dxfId="346" priority="299">
      <formula>AND(TODAY()&gt;=CC$5, TODAY()&lt;CD$5)</formula>
    </cfRule>
  </conditionalFormatting>
  <conditionalFormatting sqref="CC26:CN26">
    <cfRule type="expression" dxfId="345" priority="297">
      <formula>AND(task_start&lt;=CC$5,ROUNDDOWN((task_end-task_start+1)*task_progress,0)+task_start-1&gt;=CC$5)</formula>
    </cfRule>
    <cfRule type="expression" dxfId="344" priority="298" stopIfTrue="1">
      <formula>AND(task_end&gt;=CC$5,task_start&lt;CD$5)</formula>
    </cfRule>
  </conditionalFormatting>
  <conditionalFormatting sqref="I26:BL26">
    <cfRule type="expression" dxfId="343" priority="295">
      <formula>AND(task_start&lt;=I$5,ROUNDDOWN((task_end-task_start+1)*task_progress,0)+task_start-1&gt;=I$5)</formula>
    </cfRule>
    <cfRule type="expression" dxfId="342" priority="296" stopIfTrue="1">
      <formula>AND(task_end&gt;=I$5,task_start&lt;J$5)</formula>
    </cfRule>
  </conditionalFormatting>
  <conditionalFormatting sqref="D31:D33">
    <cfRule type="dataBar" priority="294">
      <dataBar>
        <cfvo type="num" val="0"/>
        <cfvo type="num" val="1"/>
        <color theme="0"/>
      </dataBar>
      <extLst>
        <ext xmlns:x14="http://schemas.microsoft.com/office/spreadsheetml/2009/9/main" uri="{B025F937-C7B1-47D3-B67F-A62EFF666E3E}">
          <x14:id>{C4D3D78D-38E6-404B-BE72-9BB5C0A46811}</x14:id>
        </ext>
      </extLst>
    </cfRule>
  </conditionalFormatting>
  <conditionalFormatting sqref="I32:BL32">
    <cfRule type="expression" dxfId="341" priority="292">
      <formula>AND(task_start&lt;=I$5,ROUNDDOWN((task_end-task_start+1)*task_progress,0)+task_start-1&gt;=I$5)</formula>
    </cfRule>
    <cfRule type="expression" dxfId="340" priority="293" stopIfTrue="1">
      <formula>AND(task_end&gt;=I$5,task_start&lt;J$5)</formula>
    </cfRule>
  </conditionalFormatting>
  <conditionalFormatting sqref="I32:BL32">
    <cfRule type="expression" dxfId="339" priority="291">
      <formula>AND(TODAY()&gt;=I$5, TODAY()&lt;J$5)</formula>
    </cfRule>
  </conditionalFormatting>
  <conditionalFormatting sqref="BM32:CB32">
    <cfRule type="expression" dxfId="338" priority="289">
      <formula>AND(task_start&lt;=BM$5,ROUNDDOWN((task_end-task_start+1)*task_progress,0)+task_start-1&gt;=BM$5)</formula>
    </cfRule>
    <cfRule type="expression" dxfId="337" priority="290" stopIfTrue="1">
      <formula>AND(task_end&gt;=BM$5,task_start&lt;BN$5)</formula>
    </cfRule>
  </conditionalFormatting>
  <conditionalFormatting sqref="BM32:CB32">
    <cfRule type="expression" dxfId="336" priority="288">
      <formula>AND(TODAY()&gt;=BM$5, TODAY()&lt;BN$5)</formula>
    </cfRule>
  </conditionalFormatting>
  <conditionalFormatting sqref="CC32:CN32">
    <cfRule type="expression" dxfId="335" priority="286">
      <formula>AND(task_start&lt;=CC$5,ROUNDDOWN((task_end-task_start+1)*task_progress,0)+task_start-1&gt;=CC$5)</formula>
    </cfRule>
    <cfRule type="expression" dxfId="334" priority="287" stopIfTrue="1">
      <formula>AND(task_end&gt;=CC$5,task_start&lt;CD$5)</formula>
    </cfRule>
  </conditionalFormatting>
  <conditionalFormatting sqref="CC32:CN32">
    <cfRule type="expression" dxfId="333" priority="285">
      <formula>AND(TODAY()&gt;=CC$5, TODAY()&lt;CD$5)</formula>
    </cfRule>
  </conditionalFormatting>
  <conditionalFormatting sqref="I33:BL33">
    <cfRule type="expression" dxfId="332" priority="283">
      <formula>AND(task_start&lt;=I$5,ROUNDDOWN((task_end-task_start+1)*task_progress,0)+task_start-1&gt;=I$5)</formula>
    </cfRule>
    <cfRule type="expression" dxfId="331" priority="284" stopIfTrue="1">
      <formula>AND(task_end&gt;=I$5,task_start&lt;J$5)</formula>
    </cfRule>
  </conditionalFormatting>
  <conditionalFormatting sqref="I33:BL33">
    <cfRule type="expression" dxfId="330" priority="282">
      <formula>AND(TODAY()&gt;=I$5, TODAY()&lt;J$5)</formula>
    </cfRule>
  </conditionalFormatting>
  <conditionalFormatting sqref="BM33:CB33">
    <cfRule type="expression" dxfId="329" priority="280">
      <formula>AND(task_start&lt;=BM$5,ROUNDDOWN((task_end-task_start+1)*task_progress,0)+task_start-1&gt;=BM$5)</formula>
    </cfRule>
    <cfRule type="expression" dxfId="328" priority="281" stopIfTrue="1">
      <formula>AND(task_end&gt;=BM$5,task_start&lt;BN$5)</formula>
    </cfRule>
  </conditionalFormatting>
  <conditionalFormatting sqref="BM33:CB33">
    <cfRule type="expression" dxfId="327" priority="279">
      <formula>AND(TODAY()&gt;=BM$5, TODAY()&lt;BN$5)</formula>
    </cfRule>
  </conditionalFormatting>
  <conditionalFormatting sqref="CC33:CN33">
    <cfRule type="expression" dxfId="326" priority="277">
      <formula>AND(task_start&lt;=CC$5,ROUNDDOWN((task_end-task_start+1)*task_progress,0)+task_start-1&gt;=CC$5)</formula>
    </cfRule>
    <cfRule type="expression" dxfId="325" priority="278" stopIfTrue="1">
      <formula>AND(task_end&gt;=CC$5,task_start&lt;CD$5)</formula>
    </cfRule>
  </conditionalFormatting>
  <conditionalFormatting sqref="CC33:CN33">
    <cfRule type="expression" dxfId="324" priority="276">
      <formula>AND(TODAY()&gt;=CC$5, TODAY()&lt;CD$5)</formula>
    </cfRule>
  </conditionalFormatting>
  <conditionalFormatting sqref="D28:D30">
    <cfRule type="dataBar" priority="275">
      <dataBar>
        <cfvo type="num" val="0"/>
        <cfvo type="num" val="1"/>
        <color theme="0"/>
      </dataBar>
      <extLst>
        <ext xmlns:x14="http://schemas.microsoft.com/office/spreadsheetml/2009/9/main" uri="{B025F937-C7B1-47D3-B67F-A62EFF666E3E}">
          <x14:id>{80F8DAC0-4AF8-4D3B-B914-233C42C8F717}</x14:id>
        </ext>
      </extLst>
    </cfRule>
  </conditionalFormatting>
  <conditionalFormatting sqref="BL29">
    <cfRule type="expression" dxfId="323" priority="273">
      <formula>AND(task_start&lt;=BL$5,ROUNDDOWN((task_end-task_start+1)*task_progress,0)+task_start-1&gt;=BL$5)</formula>
    </cfRule>
    <cfRule type="expression" dxfId="322" priority="274" stopIfTrue="1">
      <formula>AND(task_end&gt;=BL$5,task_start&lt;BM$5)</formula>
    </cfRule>
  </conditionalFormatting>
  <conditionalFormatting sqref="BL29">
    <cfRule type="expression" dxfId="321" priority="272">
      <formula>AND(TODAY()&gt;=BL$5, TODAY()&lt;BM$5)</formula>
    </cfRule>
  </conditionalFormatting>
  <conditionalFormatting sqref="BK29">
    <cfRule type="expression" dxfId="320" priority="270">
      <formula>AND(task_start&lt;=BK$5,ROUNDDOWN((task_end-task_start+1)*task_progress,0)+task_start-1&gt;=BK$5)</formula>
    </cfRule>
    <cfRule type="expression" dxfId="319" priority="271" stopIfTrue="1">
      <formula>AND(task_end&gt;=BK$5,task_start&lt;BL$5)</formula>
    </cfRule>
  </conditionalFormatting>
  <conditionalFormatting sqref="BK29">
    <cfRule type="expression" dxfId="318" priority="269">
      <formula>AND(TODAY()&gt;=BK$5, TODAY()&lt;BL$5)</formula>
    </cfRule>
  </conditionalFormatting>
  <conditionalFormatting sqref="BJ29">
    <cfRule type="expression" dxfId="317" priority="267">
      <formula>AND(task_start&lt;=BJ$5,ROUNDDOWN((task_end-task_start+1)*task_progress,0)+task_start-1&gt;=BJ$5)</formula>
    </cfRule>
    <cfRule type="expression" dxfId="316" priority="268" stopIfTrue="1">
      <formula>AND(task_end&gt;=BJ$5,task_start&lt;BK$5)</formula>
    </cfRule>
  </conditionalFormatting>
  <conditionalFormatting sqref="BJ29">
    <cfRule type="expression" dxfId="315" priority="266">
      <formula>AND(TODAY()&gt;=BJ$5, TODAY()&lt;BK$5)</formula>
    </cfRule>
  </conditionalFormatting>
  <conditionalFormatting sqref="AN29:BB29">
    <cfRule type="expression" dxfId="311" priority="264">
      <formula>AND(task_start&lt;=AN$5,ROUNDDOWN((task_end-task_start+1)*task_progress,0)+task_start-1&gt;=AN$5)</formula>
    </cfRule>
    <cfRule type="expression" dxfId="310" priority="265" stopIfTrue="1">
      <formula>AND(task_end&gt;=AN$5,task_start&lt;AO$5)</formula>
    </cfRule>
  </conditionalFormatting>
  <conditionalFormatting sqref="AN29:BB29">
    <cfRule type="expression" dxfId="309" priority="263">
      <formula>AND(TODAY()&gt;=AN$5, TODAY()&lt;AO$5)</formula>
    </cfRule>
  </conditionalFormatting>
  <conditionalFormatting sqref="AM29">
    <cfRule type="expression" dxfId="308" priority="261">
      <formula>AND(task_start&lt;=AM$5,ROUNDDOWN((task_end-task_start+1)*task_progress,0)+task_start-1&gt;=AM$5)</formula>
    </cfRule>
    <cfRule type="expression" dxfId="307" priority="262" stopIfTrue="1">
      <formula>AND(task_end&gt;=AM$5,task_start&lt;AN$5)</formula>
    </cfRule>
  </conditionalFormatting>
  <conditionalFormatting sqref="AM29">
    <cfRule type="expression" dxfId="306" priority="260">
      <formula>AND(TODAY()&gt;=AM$5, TODAY()&lt;AN$5)</formula>
    </cfRule>
  </conditionalFormatting>
  <conditionalFormatting sqref="AL29">
    <cfRule type="expression" dxfId="305" priority="258">
      <formula>AND(task_start&lt;=AL$5,ROUNDDOWN((task_end-task_start+1)*task_progress,0)+task_start-1&gt;=AL$5)</formula>
    </cfRule>
    <cfRule type="expression" dxfId="304" priority="259" stopIfTrue="1">
      <formula>AND(task_end&gt;=AL$5,task_start&lt;AM$5)</formula>
    </cfRule>
  </conditionalFormatting>
  <conditionalFormatting sqref="AL29">
    <cfRule type="expression" dxfId="303" priority="257">
      <formula>AND(TODAY()&gt;=AL$5, TODAY()&lt;AM$5)</formula>
    </cfRule>
  </conditionalFormatting>
  <conditionalFormatting sqref="AK29">
    <cfRule type="expression" dxfId="302" priority="255">
      <formula>AND(task_start&lt;=AK$5,ROUNDDOWN((task_end-task_start+1)*task_progress,0)+task_start-1&gt;=AK$5)</formula>
    </cfRule>
    <cfRule type="expression" dxfId="301" priority="256" stopIfTrue="1">
      <formula>AND(task_end&gt;=AK$5,task_start&lt;AL$5)</formula>
    </cfRule>
  </conditionalFormatting>
  <conditionalFormatting sqref="AK29">
    <cfRule type="expression" dxfId="300" priority="254">
      <formula>AND(TODAY()&gt;=AK$5, TODAY()&lt;AL$5)</formula>
    </cfRule>
  </conditionalFormatting>
  <conditionalFormatting sqref="BE29">
    <cfRule type="expression" dxfId="299" priority="252">
      <formula>AND(task_start&lt;=BE$5,ROUNDDOWN((task_end-task_start+1)*task_progress,0)+task_start-1&gt;=BE$5)</formula>
    </cfRule>
    <cfRule type="expression" dxfId="298" priority="253" stopIfTrue="1">
      <formula>AND(task_end&gt;=BE$5,task_start&lt;BF$5)</formula>
    </cfRule>
  </conditionalFormatting>
  <conditionalFormatting sqref="BE29">
    <cfRule type="expression" dxfId="297" priority="251">
      <formula>AND(TODAY()&gt;=BE$5, TODAY()&lt;BF$5)</formula>
    </cfRule>
  </conditionalFormatting>
  <conditionalFormatting sqref="BD29">
    <cfRule type="expression" dxfId="296" priority="249">
      <formula>AND(task_start&lt;=BD$5,ROUNDDOWN((task_end-task_start+1)*task_progress,0)+task_start-1&gt;=BD$5)</formula>
    </cfRule>
    <cfRule type="expression" dxfId="295" priority="250" stopIfTrue="1">
      <formula>AND(task_end&gt;=BD$5,task_start&lt;BE$5)</formula>
    </cfRule>
  </conditionalFormatting>
  <conditionalFormatting sqref="BD29">
    <cfRule type="expression" dxfId="294" priority="248">
      <formula>AND(TODAY()&gt;=BD$5, TODAY()&lt;BE$5)</formula>
    </cfRule>
  </conditionalFormatting>
  <conditionalFormatting sqref="BC29">
    <cfRule type="expression" dxfId="293" priority="246">
      <formula>AND(task_start&lt;=BC$5,ROUNDDOWN((task_end-task_start+1)*task_progress,0)+task_start-1&gt;=BC$5)</formula>
    </cfRule>
    <cfRule type="expression" dxfId="292" priority="247" stopIfTrue="1">
      <formula>AND(task_end&gt;=BC$5,task_start&lt;BD$5)</formula>
    </cfRule>
  </conditionalFormatting>
  <conditionalFormatting sqref="BC29">
    <cfRule type="expression" dxfId="291" priority="245">
      <formula>AND(TODAY()&gt;=BC$5, TODAY()&lt;BD$5)</formula>
    </cfRule>
  </conditionalFormatting>
  <conditionalFormatting sqref="AY21:BF21">
    <cfRule type="expression" dxfId="290" priority="243">
      <formula>AND(task_start&lt;=AY$5,ROUNDDOWN((task_end-task_start+1)*task_progress,0)+task_start-1&gt;=AY$5)</formula>
    </cfRule>
    <cfRule type="expression" dxfId="289" priority="244" stopIfTrue="1">
      <formula>AND(task_end&gt;=AY$5,task_start&lt;AZ$5)</formula>
    </cfRule>
  </conditionalFormatting>
  <conditionalFormatting sqref="BA20">
    <cfRule type="expression" dxfId="206" priority="163">
      <formula>AND(task_start&lt;=BA$5,ROUNDDOWN((task_end-task_start+1)*task_progress,0)+task_start-1&gt;=BA$5)</formula>
    </cfRule>
    <cfRule type="expression" dxfId="205" priority="164" stopIfTrue="1">
      <formula>AND(task_end&gt;=BA$5,task_start&lt;BB$5)</formula>
    </cfRule>
  </conditionalFormatting>
  <conditionalFormatting sqref="BB20">
    <cfRule type="expression" dxfId="204" priority="161">
      <formula>AND(task_start&lt;=BB$5,ROUNDDOWN((task_end-task_start+1)*task_progress,0)+task_start-1&gt;=BB$5)</formula>
    </cfRule>
    <cfRule type="expression" dxfId="203" priority="162" stopIfTrue="1">
      <formula>AND(task_end&gt;=BB$5,task_start&lt;BC$5)</formula>
    </cfRule>
  </conditionalFormatting>
  <conditionalFormatting sqref="BC20">
    <cfRule type="expression" dxfId="202" priority="159">
      <formula>AND(task_start&lt;=BC$5,ROUNDDOWN((task_end-task_start+1)*task_progress,0)+task_start-1&gt;=BC$5)</formula>
    </cfRule>
    <cfRule type="expression" dxfId="201" priority="160" stopIfTrue="1">
      <formula>AND(task_end&gt;=BC$5,task_start&lt;BD$5)</formula>
    </cfRule>
  </conditionalFormatting>
  <conditionalFormatting sqref="BE20">
    <cfRule type="expression" dxfId="200" priority="157">
      <formula>AND(task_start&lt;=BE$5,ROUNDDOWN((task_end-task_start+1)*task_progress,0)+task_start-1&gt;=BE$5)</formula>
    </cfRule>
    <cfRule type="expression" dxfId="199" priority="158" stopIfTrue="1">
      <formula>AND(task_end&gt;=BE$5,task_start&lt;BF$5)</formula>
    </cfRule>
  </conditionalFormatting>
  <conditionalFormatting sqref="BD20">
    <cfRule type="expression" dxfId="198" priority="155">
      <formula>AND(task_start&lt;=BD$5,ROUNDDOWN((task_end-task_start+1)*task_progress,0)+task_start-1&gt;=BD$5)</formula>
    </cfRule>
    <cfRule type="expression" dxfId="197" priority="156" stopIfTrue="1">
      <formula>AND(task_end&gt;=BD$5,task_start&lt;BE$5)</formula>
    </cfRule>
  </conditionalFormatting>
  <conditionalFormatting sqref="BF20">
    <cfRule type="expression" dxfId="196" priority="153">
      <formula>AND(task_start&lt;=BF$5,ROUNDDOWN((task_end-task_start+1)*task_progress,0)+task_start-1&gt;=BF$5)</formula>
    </cfRule>
    <cfRule type="expression" dxfId="195" priority="154" stopIfTrue="1">
      <formula>AND(task_end&gt;=BF$5,task_start&lt;BG$5)</formula>
    </cfRule>
  </conditionalFormatting>
  <conditionalFormatting sqref="AY20">
    <cfRule type="expression" dxfId="194" priority="151">
      <formula>AND(task_start&lt;=AY$5,ROUNDDOWN((task_end-task_start+1)*task_progress,0)+task_start-1&gt;=AY$5)</formula>
    </cfRule>
    <cfRule type="expression" dxfId="193" priority="152" stopIfTrue="1">
      <formula>AND(task_end&gt;=AY$5,task_start&lt;AZ$5)</formula>
    </cfRule>
  </conditionalFormatting>
  <conditionalFormatting sqref="AZ20">
    <cfRule type="expression" dxfId="192" priority="149">
      <formula>AND(task_start&lt;=AZ$5,ROUNDDOWN((task_end-task_start+1)*task_progress,0)+task_start-1&gt;=AZ$5)</formula>
    </cfRule>
    <cfRule type="expression" dxfId="191" priority="150" stopIfTrue="1">
      <formula>AND(task_end&gt;=AZ$5,task_start&lt;BA$5)</formula>
    </cfRule>
  </conditionalFormatting>
  <conditionalFormatting sqref="AY21:BF21">
    <cfRule type="expression" dxfId="190" priority="147">
      <formula>AND(task_start&lt;=AY$5,ROUNDDOWN((task_end-task_start+1)*task_progress,0)+task_start-1&gt;=AY$5)</formula>
    </cfRule>
    <cfRule type="expression" dxfId="189" priority="148" stopIfTrue="1">
      <formula>AND(task_end&gt;=AY$5,task_start&lt;AZ$5)</formula>
    </cfRule>
  </conditionalFormatting>
  <conditionalFormatting sqref="BA21">
    <cfRule type="expression" dxfId="188" priority="145">
      <formula>AND(task_start&lt;=BA$5,ROUNDDOWN((task_end-task_start+1)*task_progress,0)+task_start-1&gt;=BA$5)</formula>
    </cfRule>
    <cfRule type="expression" dxfId="187" priority="146" stopIfTrue="1">
      <formula>AND(task_end&gt;=BA$5,task_start&lt;BB$5)</formula>
    </cfRule>
  </conditionalFormatting>
  <conditionalFormatting sqref="BB21">
    <cfRule type="expression" dxfId="186" priority="143">
      <formula>AND(task_start&lt;=BB$5,ROUNDDOWN((task_end-task_start+1)*task_progress,0)+task_start-1&gt;=BB$5)</formula>
    </cfRule>
    <cfRule type="expression" dxfId="185" priority="144" stopIfTrue="1">
      <formula>AND(task_end&gt;=BB$5,task_start&lt;BC$5)</formula>
    </cfRule>
  </conditionalFormatting>
  <conditionalFormatting sqref="BC21">
    <cfRule type="expression" dxfId="184" priority="141">
      <formula>AND(task_start&lt;=BC$5,ROUNDDOWN((task_end-task_start+1)*task_progress,0)+task_start-1&gt;=BC$5)</formula>
    </cfRule>
    <cfRule type="expression" dxfId="183" priority="142" stopIfTrue="1">
      <formula>AND(task_end&gt;=BC$5,task_start&lt;BD$5)</formula>
    </cfRule>
  </conditionalFormatting>
  <conditionalFormatting sqref="BE21">
    <cfRule type="expression" dxfId="182" priority="139">
      <formula>AND(task_start&lt;=BE$5,ROUNDDOWN((task_end-task_start+1)*task_progress,0)+task_start-1&gt;=BE$5)</formula>
    </cfRule>
    <cfRule type="expression" dxfId="181" priority="140" stopIfTrue="1">
      <formula>AND(task_end&gt;=BE$5,task_start&lt;BF$5)</formula>
    </cfRule>
  </conditionalFormatting>
  <conditionalFormatting sqref="BD21">
    <cfRule type="expression" dxfId="180" priority="137">
      <formula>AND(task_start&lt;=BD$5,ROUNDDOWN((task_end-task_start+1)*task_progress,0)+task_start-1&gt;=BD$5)</formula>
    </cfRule>
    <cfRule type="expression" dxfId="179" priority="138" stopIfTrue="1">
      <formula>AND(task_end&gt;=BD$5,task_start&lt;BE$5)</formula>
    </cfRule>
  </conditionalFormatting>
  <conditionalFormatting sqref="BF21">
    <cfRule type="expression" dxfId="178" priority="135">
      <formula>AND(task_start&lt;=BF$5,ROUNDDOWN((task_end-task_start+1)*task_progress,0)+task_start-1&gt;=BF$5)</formula>
    </cfRule>
    <cfRule type="expression" dxfId="177" priority="136" stopIfTrue="1">
      <formula>AND(task_end&gt;=BF$5,task_start&lt;BG$5)</formula>
    </cfRule>
  </conditionalFormatting>
  <conditionalFormatting sqref="AY21">
    <cfRule type="expression" dxfId="176" priority="133">
      <formula>AND(task_start&lt;=AY$5,ROUNDDOWN((task_end-task_start+1)*task_progress,0)+task_start-1&gt;=AY$5)</formula>
    </cfRule>
    <cfRule type="expression" dxfId="175" priority="134" stopIfTrue="1">
      <formula>AND(task_end&gt;=AY$5,task_start&lt;AZ$5)</formula>
    </cfRule>
  </conditionalFormatting>
  <conditionalFormatting sqref="AZ21">
    <cfRule type="expression" dxfId="174" priority="131">
      <formula>AND(task_start&lt;=AZ$5,ROUNDDOWN((task_end-task_start+1)*task_progress,0)+task_start-1&gt;=AZ$5)</formula>
    </cfRule>
    <cfRule type="expression" dxfId="173" priority="132" stopIfTrue="1">
      <formula>AND(task_end&gt;=AZ$5,task_start&lt;BA$5)</formula>
    </cfRule>
  </conditionalFormatting>
  <conditionalFormatting sqref="AR19:AY19">
    <cfRule type="expression" dxfId="172" priority="129">
      <formula>AND(task_start&lt;=AR$5,ROUNDDOWN((task_end-task_start+1)*task_progress,0)+task_start-1&gt;=AR$5)</formula>
    </cfRule>
    <cfRule type="expression" dxfId="171" priority="130" stopIfTrue="1">
      <formula>AND(task_end&gt;=AR$5,task_start&lt;AS$5)</formula>
    </cfRule>
  </conditionalFormatting>
  <conditionalFormatting sqref="AT19">
    <cfRule type="expression" dxfId="170" priority="127">
      <formula>AND(task_start&lt;=AT$5,ROUNDDOWN((task_end-task_start+1)*task_progress,0)+task_start-1&gt;=AT$5)</formula>
    </cfRule>
    <cfRule type="expression" dxfId="169" priority="128" stopIfTrue="1">
      <formula>AND(task_end&gt;=AT$5,task_start&lt;AU$5)</formula>
    </cfRule>
  </conditionalFormatting>
  <conditionalFormatting sqref="AU19">
    <cfRule type="expression" dxfId="168" priority="125">
      <formula>AND(task_start&lt;=AU$5,ROUNDDOWN((task_end-task_start+1)*task_progress,0)+task_start-1&gt;=AU$5)</formula>
    </cfRule>
    <cfRule type="expression" dxfId="167" priority="126" stopIfTrue="1">
      <formula>AND(task_end&gt;=AU$5,task_start&lt;AV$5)</formula>
    </cfRule>
  </conditionalFormatting>
  <conditionalFormatting sqref="AV19">
    <cfRule type="expression" dxfId="166" priority="123">
      <formula>AND(task_start&lt;=AV$5,ROUNDDOWN((task_end-task_start+1)*task_progress,0)+task_start-1&gt;=AV$5)</formula>
    </cfRule>
    <cfRule type="expression" dxfId="165" priority="124" stopIfTrue="1">
      <formula>AND(task_end&gt;=AV$5,task_start&lt;AW$5)</formula>
    </cfRule>
  </conditionalFormatting>
  <conditionalFormatting sqref="AX19">
    <cfRule type="expression" dxfId="164" priority="121">
      <formula>AND(task_start&lt;=AX$5,ROUNDDOWN((task_end-task_start+1)*task_progress,0)+task_start-1&gt;=AX$5)</formula>
    </cfRule>
    <cfRule type="expression" dxfId="163" priority="122" stopIfTrue="1">
      <formula>AND(task_end&gt;=AX$5,task_start&lt;AY$5)</formula>
    </cfRule>
  </conditionalFormatting>
  <conditionalFormatting sqref="AW19">
    <cfRule type="expression" dxfId="162" priority="119">
      <formula>AND(task_start&lt;=AW$5,ROUNDDOWN((task_end-task_start+1)*task_progress,0)+task_start-1&gt;=AW$5)</formula>
    </cfRule>
    <cfRule type="expression" dxfId="161" priority="120" stopIfTrue="1">
      <formula>AND(task_end&gt;=AW$5,task_start&lt;AX$5)</formula>
    </cfRule>
  </conditionalFormatting>
  <conditionalFormatting sqref="AY19">
    <cfRule type="expression" dxfId="160" priority="117">
      <formula>AND(task_start&lt;=AY$5,ROUNDDOWN((task_end-task_start+1)*task_progress,0)+task_start-1&gt;=AY$5)</formula>
    </cfRule>
    <cfRule type="expression" dxfId="159" priority="118" stopIfTrue="1">
      <formula>AND(task_end&gt;=AY$5,task_start&lt;AZ$5)</formula>
    </cfRule>
  </conditionalFormatting>
  <conditionalFormatting sqref="AR19">
    <cfRule type="expression" dxfId="158" priority="115">
      <formula>AND(task_start&lt;=AR$5,ROUNDDOWN((task_end-task_start+1)*task_progress,0)+task_start-1&gt;=AR$5)</formula>
    </cfRule>
    <cfRule type="expression" dxfId="157" priority="116" stopIfTrue="1">
      <formula>AND(task_end&gt;=AR$5,task_start&lt;AS$5)</formula>
    </cfRule>
  </conditionalFormatting>
  <conditionalFormatting sqref="AS19">
    <cfRule type="expression" dxfId="156" priority="113">
      <formula>AND(task_start&lt;=AS$5,ROUNDDOWN((task_end-task_start+1)*task_progress,0)+task_start-1&gt;=AS$5)</formula>
    </cfRule>
    <cfRule type="expression" dxfId="155" priority="114" stopIfTrue="1">
      <formula>AND(task_end&gt;=AS$5,task_start&lt;AT$5)</formula>
    </cfRule>
  </conditionalFormatting>
  <conditionalFormatting sqref="AK18:AR18">
    <cfRule type="expression" dxfId="154" priority="111">
      <formula>AND(task_start&lt;=AK$5,ROUNDDOWN((task_end-task_start+1)*task_progress,0)+task_start-1&gt;=AK$5)</formula>
    </cfRule>
    <cfRule type="expression" dxfId="153" priority="112" stopIfTrue="1">
      <formula>AND(task_end&gt;=AK$5,task_start&lt;AL$5)</formula>
    </cfRule>
  </conditionalFormatting>
  <conditionalFormatting sqref="AM18">
    <cfRule type="expression" dxfId="152" priority="109">
      <formula>AND(task_start&lt;=AM$5,ROUNDDOWN((task_end-task_start+1)*task_progress,0)+task_start-1&gt;=AM$5)</formula>
    </cfRule>
    <cfRule type="expression" dxfId="151" priority="110" stopIfTrue="1">
      <formula>AND(task_end&gt;=AM$5,task_start&lt;AN$5)</formula>
    </cfRule>
  </conditionalFormatting>
  <conditionalFormatting sqref="AN18">
    <cfRule type="expression" dxfId="150" priority="107">
      <formula>AND(task_start&lt;=AN$5,ROUNDDOWN((task_end-task_start+1)*task_progress,0)+task_start-1&gt;=AN$5)</formula>
    </cfRule>
    <cfRule type="expression" dxfId="149" priority="108" stopIfTrue="1">
      <formula>AND(task_end&gt;=AN$5,task_start&lt;AO$5)</formula>
    </cfRule>
  </conditionalFormatting>
  <conditionalFormatting sqref="AO18">
    <cfRule type="expression" dxfId="148" priority="105">
      <formula>AND(task_start&lt;=AO$5,ROUNDDOWN((task_end-task_start+1)*task_progress,0)+task_start-1&gt;=AO$5)</formula>
    </cfRule>
    <cfRule type="expression" dxfId="147" priority="106" stopIfTrue="1">
      <formula>AND(task_end&gt;=AO$5,task_start&lt;AP$5)</formula>
    </cfRule>
  </conditionalFormatting>
  <conditionalFormatting sqref="AQ18">
    <cfRule type="expression" dxfId="146" priority="103">
      <formula>AND(task_start&lt;=AQ$5,ROUNDDOWN((task_end-task_start+1)*task_progress,0)+task_start-1&gt;=AQ$5)</formula>
    </cfRule>
    <cfRule type="expression" dxfId="145" priority="104" stopIfTrue="1">
      <formula>AND(task_end&gt;=AQ$5,task_start&lt;AR$5)</formula>
    </cfRule>
  </conditionalFormatting>
  <conditionalFormatting sqref="AP18">
    <cfRule type="expression" dxfId="144" priority="101">
      <formula>AND(task_start&lt;=AP$5,ROUNDDOWN((task_end-task_start+1)*task_progress,0)+task_start-1&gt;=AP$5)</formula>
    </cfRule>
    <cfRule type="expression" dxfId="143" priority="102" stopIfTrue="1">
      <formula>AND(task_end&gt;=AP$5,task_start&lt;AQ$5)</formula>
    </cfRule>
  </conditionalFormatting>
  <conditionalFormatting sqref="AR18">
    <cfRule type="expression" dxfId="142" priority="99">
      <formula>AND(task_start&lt;=AR$5,ROUNDDOWN((task_end-task_start+1)*task_progress,0)+task_start-1&gt;=AR$5)</formula>
    </cfRule>
    <cfRule type="expression" dxfId="141" priority="100" stopIfTrue="1">
      <formula>AND(task_end&gt;=AR$5,task_start&lt;AS$5)</formula>
    </cfRule>
  </conditionalFormatting>
  <conditionalFormatting sqref="AK18">
    <cfRule type="expression" dxfId="140" priority="97">
      <formula>AND(task_start&lt;=AK$5,ROUNDDOWN((task_end-task_start+1)*task_progress,0)+task_start-1&gt;=AK$5)</formula>
    </cfRule>
    <cfRule type="expression" dxfId="139" priority="98" stopIfTrue="1">
      <formula>AND(task_end&gt;=AK$5,task_start&lt;AL$5)</formula>
    </cfRule>
  </conditionalFormatting>
  <conditionalFormatting sqref="AL18">
    <cfRule type="expression" dxfId="138" priority="95">
      <formula>AND(task_start&lt;=AL$5,ROUNDDOWN((task_end-task_start+1)*task_progress,0)+task_start-1&gt;=AL$5)</formula>
    </cfRule>
    <cfRule type="expression" dxfId="137" priority="96" stopIfTrue="1">
      <formula>AND(task_end&gt;=AL$5,task_start&lt;AM$5)</formula>
    </cfRule>
  </conditionalFormatting>
  <conditionalFormatting sqref="AG14">
    <cfRule type="expression" dxfId="114" priority="93">
      <formula>AND(task_start&lt;=AG$5,ROUNDDOWN((task_end-task_start+1)*task_progress,0)+task_start-1&gt;=AG$5)</formula>
    </cfRule>
    <cfRule type="expression" dxfId="113" priority="94" stopIfTrue="1">
      <formula>AND(task_end&gt;=AG$5,task_start&lt;AH$5)</formula>
    </cfRule>
  </conditionalFormatting>
  <conditionalFormatting sqref="AH14">
    <cfRule type="expression" dxfId="112" priority="91">
      <formula>AND(task_start&lt;=AH$5,ROUNDDOWN((task_end-task_start+1)*task_progress,0)+task_start-1&gt;=AH$5)</formula>
    </cfRule>
    <cfRule type="expression" dxfId="111" priority="92" stopIfTrue="1">
      <formula>AND(task_end&gt;=AH$5,task_start&lt;AI$5)</formula>
    </cfRule>
  </conditionalFormatting>
  <conditionalFormatting sqref="AI14">
    <cfRule type="expression" dxfId="110" priority="89">
      <formula>AND(task_start&lt;=AI$5,ROUNDDOWN((task_end-task_start+1)*task_progress,0)+task_start-1&gt;=AI$5)</formula>
    </cfRule>
    <cfRule type="expression" dxfId="109" priority="90" stopIfTrue="1">
      <formula>AND(task_end&gt;=AI$5,task_start&lt;AJ$5)</formula>
    </cfRule>
  </conditionalFormatting>
  <conditionalFormatting sqref="AJ14">
    <cfRule type="expression" dxfId="108" priority="87">
      <formula>AND(task_start&lt;=AJ$5,ROUNDDOWN((task_end-task_start+1)*task_progress,0)+task_start-1&gt;=AJ$5)</formula>
    </cfRule>
    <cfRule type="expression" dxfId="107" priority="88" stopIfTrue="1">
      <formula>AND(task_end&gt;=AJ$5,task_start&lt;AK$5)</formula>
    </cfRule>
  </conditionalFormatting>
  <conditionalFormatting sqref="AK14">
    <cfRule type="expression" dxfId="106" priority="85">
      <formula>AND(task_start&lt;=AK$5,ROUNDDOWN((task_end-task_start+1)*task_progress,0)+task_start-1&gt;=AK$5)</formula>
    </cfRule>
    <cfRule type="expression" dxfId="105" priority="86" stopIfTrue="1">
      <formula>AND(task_end&gt;=AK$5,task_start&lt;AL$5)</formula>
    </cfRule>
  </conditionalFormatting>
  <conditionalFormatting sqref="AF14">
    <cfRule type="expression" dxfId="104" priority="83">
      <formula>AND(task_start&lt;=AF$5,ROUNDDOWN((task_end-task_start+1)*task_progress,0)+task_start-1&gt;=AF$5)</formula>
    </cfRule>
    <cfRule type="expression" dxfId="103" priority="84" stopIfTrue="1">
      <formula>AND(task_end&gt;=AF$5,task_start&lt;AG$5)</formula>
    </cfRule>
  </conditionalFormatting>
  <conditionalFormatting sqref="AE14">
    <cfRule type="expression" dxfId="102" priority="81">
      <formula>AND(task_start&lt;=AE$5,ROUNDDOWN((task_end-task_start+1)*task_progress,0)+task_start-1&gt;=AE$5)</formula>
    </cfRule>
    <cfRule type="expression" dxfId="101" priority="82" stopIfTrue="1">
      <formula>AND(task_end&gt;=AE$5,task_start&lt;AF$5)</formula>
    </cfRule>
  </conditionalFormatting>
  <conditionalFormatting sqref="AD14">
    <cfRule type="expression" dxfId="100" priority="79">
      <formula>AND(task_start&lt;=AD$5,ROUNDDOWN((task_end-task_start+1)*task_progress,0)+task_start-1&gt;=AD$5)</formula>
    </cfRule>
    <cfRule type="expression" dxfId="99" priority="80" stopIfTrue="1">
      <formula>AND(task_end&gt;=AD$5,task_start&lt;AE$5)</formula>
    </cfRule>
  </conditionalFormatting>
  <conditionalFormatting sqref="AD15">
    <cfRule type="expression" dxfId="98" priority="77">
      <formula>AND(task_start&lt;=AD$5,ROUNDDOWN((task_end-task_start+1)*task_progress,0)+task_start-1&gt;=AD$5)</formula>
    </cfRule>
    <cfRule type="expression" dxfId="97" priority="78" stopIfTrue="1">
      <formula>AND(task_end&gt;=AD$5,task_start&lt;AE$5)</formula>
    </cfRule>
  </conditionalFormatting>
  <conditionalFormatting sqref="AD15:AK15">
    <cfRule type="expression" dxfId="96" priority="75">
      <formula>AND(task_start&lt;=AD$5,ROUNDDOWN((task_end-task_start+1)*task_progress,0)+task_start-1&gt;=AD$5)</formula>
    </cfRule>
    <cfRule type="expression" dxfId="95" priority="76" stopIfTrue="1">
      <formula>AND(task_end&gt;=AD$5,task_start&lt;AE$5)</formula>
    </cfRule>
  </conditionalFormatting>
  <conditionalFormatting sqref="AG15">
    <cfRule type="expression" dxfId="94" priority="73">
      <formula>AND(task_start&lt;=AG$5,ROUNDDOWN((task_end-task_start+1)*task_progress,0)+task_start-1&gt;=AG$5)</formula>
    </cfRule>
    <cfRule type="expression" dxfId="93" priority="74" stopIfTrue="1">
      <formula>AND(task_end&gt;=AG$5,task_start&lt;AH$5)</formula>
    </cfRule>
  </conditionalFormatting>
  <conditionalFormatting sqref="AH15">
    <cfRule type="expression" dxfId="92" priority="71">
      <formula>AND(task_start&lt;=AH$5,ROUNDDOWN((task_end-task_start+1)*task_progress,0)+task_start-1&gt;=AH$5)</formula>
    </cfRule>
    <cfRule type="expression" dxfId="91" priority="72" stopIfTrue="1">
      <formula>AND(task_end&gt;=AH$5,task_start&lt;AI$5)</formula>
    </cfRule>
  </conditionalFormatting>
  <conditionalFormatting sqref="AI15">
    <cfRule type="expression" dxfId="90" priority="69">
      <formula>AND(task_start&lt;=AI$5,ROUNDDOWN((task_end-task_start+1)*task_progress,0)+task_start-1&gt;=AI$5)</formula>
    </cfRule>
    <cfRule type="expression" dxfId="89" priority="70" stopIfTrue="1">
      <formula>AND(task_end&gt;=AI$5,task_start&lt;AJ$5)</formula>
    </cfRule>
  </conditionalFormatting>
  <conditionalFormatting sqref="AJ15">
    <cfRule type="expression" dxfId="88" priority="67">
      <formula>AND(task_start&lt;=AJ$5,ROUNDDOWN((task_end-task_start+1)*task_progress,0)+task_start-1&gt;=AJ$5)</formula>
    </cfRule>
    <cfRule type="expression" dxfId="87" priority="68" stopIfTrue="1">
      <formula>AND(task_end&gt;=AJ$5,task_start&lt;AK$5)</formula>
    </cfRule>
  </conditionalFormatting>
  <conditionalFormatting sqref="AK15">
    <cfRule type="expression" dxfId="86" priority="65">
      <formula>AND(task_start&lt;=AK$5,ROUNDDOWN((task_end-task_start+1)*task_progress,0)+task_start-1&gt;=AK$5)</formula>
    </cfRule>
    <cfRule type="expression" dxfId="85" priority="66" stopIfTrue="1">
      <formula>AND(task_end&gt;=AK$5,task_start&lt;AL$5)</formula>
    </cfRule>
  </conditionalFormatting>
  <conditionalFormatting sqref="AF15">
    <cfRule type="expression" dxfId="84" priority="63">
      <formula>AND(task_start&lt;=AF$5,ROUNDDOWN((task_end-task_start+1)*task_progress,0)+task_start-1&gt;=AF$5)</formula>
    </cfRule>
    <cfRule type="expression" dxfId="83" priority="64" stopIfTrue="1">
      <formula>AND(task_end&gt;=AF$5,task_start&lt;AG$5)</formula>
    </cfRule>
  </conditionalFormatting>
  <conditionalFormatting sqref="AE15">
    <cfRule type="expression" dxfId="82" priority="61">
      <formula>AND(task_start&lt;=AE$5,ROUNDDOWN((task_end-task_start+1)*task_progress,0)+task_start-1&gt;=AE$5)</formula>
    </cfRule>
    <cfRule type="expression" dxfId="81" priority="62" stopIfTrue="1">
      <formula>AND(task_end&gt;=AE$5,task_start&lt;AF$5)</formula>
    </cfRule>
  </conditionalFormatting>
  <conditionalFormatting sqref="AD15">
    <cfRule type="expression" dxfId="80" priority="59">
      <formula>AND(task_start&lt;=AD$5,ROUNDDOWN((task_end-task_start+1)*task_progress,0)+task_start-1&gt;=AD$5)</formula>
    </cfRule>
    <cfRule type="expression" dxfId="79" priority="60" stopIfTrue="1">
      <formula>AND(task_end&gt;=AD$5,task_start&lt;AE$5)</formula>
    </cfRule>
  </conditionalFormatting>
  <conditionalFormatting sqref="W13">
    <cfRule type="expression" dxfId="78" priority="57">
      <formula>AND(task_start&lt;=W$5,ROUNDDOWN((task_end-task_start+1)*task_progress,0)+task_start-1&gt;=W$5)</formula>
    </cfRule>
    <cfRule type="expression" dxfId="77" priority="58" stopIfTrue="1">
      <formula>AND(task_end&gt;=W$5,task_start&lt;X$5)</formula>
    </cfRule>
  </conditionalFormatting>
  <conditionalFormatting sqref="W13:AD13">
    <cfRule type="expression" dxfId="76" priority="55">
      <formula>AND(task_start&lt;=W$5,ROUNDDOWN((task_end-task_start+1)*task_progress,0)+task_start-1&gt;=W$5)</formula>
    </cfRule>
    <cfRule type="expression" dxfId="75" priority="56" stopIfTrue="1">
      <formula>AND(task_end&gt;=W$5,task_start&lt;X$5)</formula>
    </cfRule>
  </conditionalFormatting>
  <conditionalFormatting sqref="Z13">
    <cfRule type="expression" dxfId="74" priority="53">
      <formula>AND(task_start&lt;=Z$5,ROUNDDOWN((task_end-task_start+1)*task_progress,0)+task_start-1&gt;=Z$5)</formula>
    </cfRule>
    <cfRule type="expression" dxfId="73" priority="54" stopIfTrue="1">
      <formula>AND(task_end&gt;=Z$5,task_start&lt;AA$5)</formula>
    </cfRule>
  </conditionalFormatting>
  <conditionalFormatting sqref="AA13">
    <cfRule type="expression" dxfId="72" priority="51">
      <formula>AND(task_start&lt;=AA$5,ROUNDDOWN((task_end-task_start+1)*task_progress,0)+task_start-1&gt;=AA$5)</formula>
    </cfRule>
    <cfRule type="expression" dxfId="71" priority="52" stopIfTrue="1">
      <formula>AND(task_end&gt;=AA$5,task_start&lt;AB$5)</formula>
    </cfRule>
  </conditionalFormatting>
  <conditionalFormatting sqref="AB13">
    <cfRule type="expression" dxfId="70" priority="49">
      <formula>AND(task_start&lt;=AB$5,ROUNDDOWN((task_end-task_start+1)*task_progress,0)+task_start-1&gt;=AB$5)</formula>
    </cfRule>
    <cfRule type="expression" dxfId="69" priority="50" stopIfTrue="1">
      <formula>AND(task_end&gt;=AB$5,task_start&lt;AC$5)</formula>
    </cfRule>
  </conditionalFormatting>
  <conditionalFormatting sqref="AC13">
    <cfRule type="expression" dxfId="68" priority="47">
      <formula>AND(task_start&lt;=AC$5,ROUNDDOWN((task_end-task_start+1)*task_progress,0)+task_start-1&gt;=AC$5)</formula>
    </cfRule>
    <cfRule type="expression" dxfId="67" priority="48" stopIfTrue="1">
      <formula>AND(task_end&gt;=AC$5,task_start&lt;AD$5)</formula>
    </cfRule>
  </conditionalFormatting>
  <conditionalFormatting sqref="AD13">
    <cfRule type="expression" dxfId="66" priority="45">
      <formula>AND(task_start&lt;=AD$5,ROUNDDOWN((task_end-task_start+1)*task_progress,0)+task_start-1&gt;=AD$5)</formula>
    </cfRule>
    <cfRule type="expression" dxfId="65" priority="46" stopIfTrue="1">
      <formula>AND(task_end&gt;=AD$5,task_start&lt;AE$5)</formula>
    </cfRule>
  </conditionalFormatting>
  <conditionalFormatting sqref="Y13">
    <cfRule type="expression" dxfId="64" priority="43">
      <formula>AND(task_start&lt;=Y$5,ROUNDDOWN((task_end-task_start+1)*task_progress,0)+task_start-1&gt;=Y$5)</formula>
    </cfRule>
    <cfRule type="expression" dxfId="63" priority="44" stopIfTrue="1">
      <formula>AND(task_end&gt;=Y$5,task_start&lt;Z$5)</formula>
    </cfRule>
  </conditionalFormatting>
  <conditionalFormatting sqref="X13">
    <cfRule type="expression" dxfId="62" priority="41">
      <formula>AND(task_start&lt;=X$5,ROUNDDOWN((task_end-task_start+1)*task_progress,0)+task_start-1&gt;=X$5)</formula>
    </cfRule>
    <cfRule type="expression" dxfId="61" priority="42" stopIfTrue="1">
      <formula>AND(task_end&gt;=X$5,task_start&lt;Y$5)</formula>
    </cfRule>
  </conditionalFormatting>
  <conditionalFormatting sqref="W13">
    <cfRule type="expression" dxfId="60" priority="39">
      <formula>AND(task_start&lt;=W$5,ROUNDDOWN((task_end-task_start+1)*task_progress,0)+task_start-1&gt;=W$5)</formula>
    </cfRule>
    <cfRule type="expression" dxfId="59" priority="40" stopIfTrue="1">
      <formula>AND(task_end&gt;=W$5,task_start&lt;X$5)</formula>
    </cfRule>
  </conditionalFormatting>
  <conditionalFormatting sqref="P12">
    <cfRule type="expression" dxfId="58" priority="37">
      <formula>AND(task_start&lt;=P$5,ROUNDDOWN((task_end-task_start+1)*task_progress,0)+task_start-1&gt;=P$5)</formula>
    </cfRule>
    <cfRule type="expression" dxfId="57" priority="38" stopIfTrue="1">
      <formula>AND(task_end&gt;=P$5,task_start&lt;Q$5)</formula>
    </cfRule>
  </conditionalFormatting>
  <conditionalFormatting sqref="P12:W12">
    <cfRule type="expression" dxfId="56" priority="35">
      <formula>AND(task_start&lt;=P$5,ROUNDDOWN((task_end-task_start+1)*task_progress,0)+task_start-1&gt;=P$5)</formula>
    </cfRule>
    <cfRule type="expression" dxfId="55" priority="36" stopIfTrue="1">
      <formula>AND(task_end&gt;=P$5,task_start&lt;Q$5)</formula>
    </cfRule>
  </conditionalFormatting>
  <conditionalFormatting sqref="S12">
    <cfRule type="expression" dxfId="54" priority="33">
      <formula>AND(task_start&lt;=S$5,ROUNDDOWN((task_end-task_start+1)*task_progress,0)+task_start-1&gt;=S$5)</formula>
    </cfRule>
    <cfRule type="expression" dxfId="53" priority="34" stopIfTrue="1">
      <formula>AND(task_end&gt;=S$5,task_start&lt;T$5)</formula>
    </cfRule>
  </conditionalFormatting>
  <conditionalFormatting sqref="T12">
    <cfRule type="expression" dxfId="52" priority="31">
      <formula>AND(task_start&lt;=T$5,ROUNDDOWN((task_end-task_start+1)*task_progress,0)+task_start-1&gt;=T$5)</formula>
    </cfRule>
    <cfRule type="expression" dxfId="51" priority="32" stopIfTrue="1">
      <formula>AND(task_end&gt;=T$5,task_start&lt;U$5)</formula>
    </cfRule>
  </conditionalFormatting>
  <conditionalFormatting sqref="U12">
    <cfRule type="expression" dxfId="50" priority="29">
      <formula>AND(task_start&lt;=U$5,ROUNDDOWN((task_end-task_start+1)*task_progress,0)+task_start-1&gt;=U$5)</formula>
    </cfRule>
    <cfRule type="expression" dxfId="49" priority="30" stopIfTrue="1">
      <formula>AND(task_end&gt;=U$5,task_start&lt;V$5)</formula>
    </cfRule>
  </conditionalFormatting>
  <conditionalFormatting sqref="V12">
    <cfRule type="expression" dxfId="48" priority="27">
      <formula>AND(task_start&lt;=V$5,ROUNDDOWN((task_end-task_start+1)*task_progress,0)+task_start-1&gt;=V$5)</formula>
    </cfRule>
    <cfRule type="expression" dxfId="47" priority="28" stopIfTrue="1">
      <formula>AND(task_end&gt;=V$5,task_start&lt;W$5)</formula>
    </cfRule>
  </conditionalFormatting>
  <conditionalFormatting sqref="W12">
    <cfRule type="expression" dxfId="46" priority="25">
      <formula>AND(task_start&lt;=W$5,ROUNDDOWN((task_end-task_start+1)*task_progress,0)+task_start-1&gt;=W$5)</formula>
    </cfRule>
    <cfRule type="expression" dxfId="45" priority="26" stopIfTrue="1">
      <formula>AND(task_end&gt;=W$5,task_start&lt;X$5)</formula>
    </cfRule>
  </conditionalFormatting>
  <conditionalFormatting sqref="R12">
    <cfRule type="expression" dxfId="44" priority="23">
      <formula>AND(task_start&lt;=R$5,ROUNDDOWN((task_end-task_start+1)*task_progress,0)+task_start-1&gt;=R$5)</formula>
    </cfRule>
    <cfRule type="expression" dxfId="43" priority="24" stopIfTrue="1">
      <formula>AND(task_end&gt;=R$5,task_start&lt;S$5)</formula>
    </cfRule>
  </conditionalFormatting>
  <conditionalFormatting sqref="Q12">
    <cfRule type="expression" dxfId="42" priority="21">
      <formula>AND(task_start&lt;=Q$5,ROUNDDOWN((task_end-task_start+1)*task_progress,0)+task_start-1&gt;=Q$5)</formula>
    </cfRule>
    <cfRule type="expression" dxfId="41" priority="22" stopIfTrue="1">
      <formula>AND(task_end&gt;=Q$5,task_start&lt;R$5)</formula>
    </cfRule>
  </conditionalFormatting>
  <conditionalFormatting sqref="P12">
    <cfRule type="expression" dxfId="40" priority="19">
      <formula>AND(task_start&lt;=P$5,ROUNDDOWN((task_end-task_start+1)*task_progress,0)+task_start-1&gt;=P$5)</formula>
    </cfRule>
    <cfRule type="expression" dxfId="39" priority="20" stopIfTrue="1">
      <formula>AND(task_end&gt;=P$5,task_start&lt;Q$5)</formula>
    </cfRule>
  </conditionalFormatting>
  <conditionalFormatting sqref="AK17:AR17">
    <cfRule type="expression" dxfId="17" priority="17">
      <formula>AND(task_start&lt;=AK$5,ROUNDDOWN((task_end-task_start+1)*task_progress,0)+task_start-1&gt;=AK$5)</formula>
    </cfRule>
    <cfRule type="expression" dxfId="16" priority="18" stopIfTrue="1">
      <formula>AND(task_end&gt;=AK$5,task_start&lt;AL$5)</formula>
    </cfRule>
  </conditionalFormatting>
  <conditionalFormatting sqref="AM17">
    <cfRule type="expression" dxfId="15" priority="15">
      <formula>AND(task_start&lt;=AM$5,ROUNDDOWN((task_end-task_start+1)*task_progress,0)+task_start-1&gt;=AM$5)</formula>
    </cfRule>
    <cfRule type="expression" dxfId="14" priority="16" stopIfTrue="1">
      <formula>AND(task_end&gt;=AM$5,task_start&lt;AN$5)</formula>
    </cfRule>
  </conditionalFormatting>
  <conditionalFormatting sqref="AN17">
    <cfRule type="expression" dxfId="13" priority="13">
      <formula>AND(task_start&lt;=AN$5,ROUNDDOWN((task_end-task_start+1)*task_progress,0)+task_start-1&gt;=AN$5)</formula>
    </cfRule>
    <cfRule type="expression" dxfId="12" priority="14" stopIfTrue="1">
      <formula>AND(task_end&gt;=AN$5,task_start&lt;AO$5)</formula>
    </cfRule>
  </conditionalFormatting>
  <conditionalFormatting sqref="AO17">
    <cfRule type="expression" dxfId="11" priority="11">
      <formula>AND(task_start&lt;=AO$5,ROUNDDOWN((task_end-task_start+1)*task_progress,0)+task_start-1&gt;=AO$5)</formula>
    </cfRule>
    <cfRule type="expression" dxfId="10" priority="12" stopIfTrue="1">
      <formula>AND(task_end&gt;=AO$5,task_start&lt;AP$5)</formula>
    </cfRule>
  </conditionalFormatting>
  <conditionalFormatting sqref="AQ17">
    <cfRule type="expression" dxfId="9" priority="9">
      <formula>AND(task_start&lt;=AQ$5,ROUNDDOWN((task_end-task_start+1)*task_progress,0)+task_start-1&gt;=AQ$5)</formula>
    </cfRule>
    <cfRule type="expression" dxfId="8" priority="10" stopIfTrue="1">
      <formula>AND(task_end&gt;=AQ$5,task_start&lt;AR$5)</formula>
    </cfRule>
  </conditionalFormatting>
  <conditionalFormatting sqref="AP17">
    <cfRule type="expression" dxfId="7" priority="7">
      <formula>AND(task_start&lt;=AP$5,ROUNDDOWN((task_end-task_start+1)*task_progress,0)+task_start-1&gt;=AP$5)</formula>
    </cfRule>
    <cfRule type="expression" dxfId="6" priority="8" stopIfTrue="1">
      <formula>AND(task_end&gt;=AP$5,task_start&lt;AQ$5)</formula>
    </cfRule>
  </conditionalFormatting>
  <conditionalFormatting sqref="AR17">
    <cfRule type="expression" dxfId="5" priority="5">
      <formula>AND(task_start&lt;=AR$5,ROUNDDOWN((task_end-task_start+1)*task_progress,0)+task_start-1&gt;=AR$5)</formula>
    </cfRule>
    <cfRule type="expression" dxfId="4" priority="6" stopIfTrue="1">
      <formula>AND(task_end&gt;=AR$5,task_start&lt;AS$5)</formula>
    </cfRule>
  </conditionalFormatting>
  <conditionalFormatting sqref="AK17">
    <cfRule type="expression" dxfId="3" priority="3">
      <formula>AND(task_start&lt;=AK$5,ROUNDDOWN((task_end-task_start+1)*task_progress,0)+task_start-1&gt;=AK$5)</formula>
    </cfRule>
    <cfRule type="expression" dxfId="2" priority="4" stopIfTrue="1">
      <formula>AND(task_end&gt;=AK$5,task_start&lt;AL$5)</formula>
    </cfRule>
  </conditionalFormatting>
  <conditionalFormatting sqref="AL17">
    <cfRule type="expression" dxfId="1" priority="1">
      <formula>AND(task_start&lt;=AL$5,ROUNDDOWN((task_end-task_start+1)*task_progress,0)+task_start-1&gt;=AL$5)</formula>
    </cfRule>
    <cfRule type="expression" dxfId="0" priority="2" stopIfTrue="1">
      <formula>AND(task_end&gt;=AL$5,task_start&lt;AM$5)</formula>
    </cfRule>
  </conditionalFormatting>
  <dataValidations count="13">
    <dataValidation type="whole" operator="greaterThanOrEqual" allowBlank="1" showInputMessage="1" promptTitle="Display Week" prompt="Changing this number will scroll the Gantt Chart view." sqref="Q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4" xr:uid="{4F48FC41-E335-47F1-87AA-3333A52AD81C}"/>
    <dataValidation allowBlank="1" showInputMessage="1" showErrorMessage="1" prompt="Phase 3's sample block starts in cell B20." sqref="A20" xr:uid="{956902D1-D3B5-416D-BB69-9362D193BC0A}"/>
    <dataValidation allowBlank="1" showInputMessage="1" showErrorMessage="1" prompt="Phase 4's sample block starts in cell B26." sqref="A26" xr:uid="{DE54E5DE-526D-4D71-8D03-E99B4AB2FEE5}"/>
    <dataValidation allowBlank="1" showInputMessage="1" showErrorMessage="1" prompt="This row marks the end of the Project Schedule. DO NOT enter anything in this row. _x000a_Insert new rows ABOVE this one to continue building out your Project Schedule." sqref="A33" xr:uid="{79B9237E-4DD3-4E0F-8ED6-E0B695A99D96}"/>
  </dataValidations>
  <hyperlinks>
    <hyperlink ref="B4" r:id="rId1" xr:uid="{00000000-0004-0000-0000-000000000000}"/>
    <hyperlink ref="B3" r:id="rId2" xr:uid="{00000000-0004-0000-0000-000001000000}"/>
  </hyperlinks>
  <printOptions horizontalCentered="1"/>
  <pageMargins left="0.35" right="0.35" top="0.35" bottom="0.5" header="0.3" footer="0.3"/>
  <pageSetup scale="57" fitToHeight="0" orientation="landscape" r:id="rId3"/>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D7:D27</xm:sqref>
        </x14:conditionalFormatting>
        <x14:conditionalFormatting xmlns:xm="http://schemas.microsoft.com/office/excel/2006/main">
          <x14:cfRule type="dataBar" id="{C4D3D78D-38E6-404B-BE72-9BB5C0A46811}">
            <x14:dataBar minLength="0" maxLength="100" gradient="0">
              <x14:cfvo type="num">
                <xm:f>0</xm:f>
              </x14:cfvo>
              <x14:cfvo type="num">
                <xm:f>1</xm:f>
              </x14:cfvo>
              <x14:negativeFillColor rgb="FFFF0000"/>
              <x14:axisColor rgb="FF000000"/>
            </x14:dataBar>
          </x14:cfRule>
          <xm:sqref>D31:D33</xm:sqref>
        </x14:conditionalFormatting>
        <x14:conditionalFormatting xmlns:xm="http://schemas.microsoft.com/office/excel/2006/main">
          <x14:cfRule type="dataBar" id="{80F8DAC0-4AF8-4D3B-B914-233C42C8F717}">
            <x14:dataBar minLength="0" maxLength="100" gradient="0">
              <x14:cfvo type="num">
                <xm:f>0</xm:f>
              </x14:cfvo>
              <x14:cfvo type="num">
                <xm:f>1</xm:f>
              </x14:cfvo>
              <x14:negativeFillColor rgb="FFFF0000"/>
              <x14:axisColor rgb="FF000000"/>
            </x14:dataBar>
          </x14:cfRule>
          <xm:sqref>D28:D30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zoomScaleNormal="100" workbookViewId="0"/>
  </sheetViews>
  <sheetFormatPr defaultColWidth="9" defaultRowHeight="12.75" x14ac:dyDescent="0.2"/>
  <cols>
    <col min="1" max="1" width="87" style="7" customWidth="1"/>
    <col min="2" max="16384" width="9" style="1"/>
  </cols>
  <sheetData>
    <row r="1" spans="1:2" ht="46.5" customHeight="1" x14ac:dyDescent="0.2"/>
    <row r="2" spans="1:2" s="9" customFormat="1" ht="15.75" x14ac:dyDescent="0.2">
      <c r="A2" s="86" t="s">
        <v>7</v>
      </c>
      <c r="B2" s="8"/>
    </row>
    <row r="3" spans="1:2" s="11" customFormat="1" ht="27" customHeight="1" x14ac:dyDescent="0.2">
      <c r="A3" s="87"/>
      <c r="B3" s="12"/>
    </row>
    <row r="4" spans="1:2" s="10" customFormat="1" ht="31.5" x14ac:dyDescent="0.6">
      <c r="A4" s="88" t="s">
        <v>6</v>
      </c>
    </row>
    <row r="5" spans="1:2" ht="74.25" customHeight="1" x14ac:dyDescent="0.2">
      <c r="A5" s="89" t="s">
        <v>15</v>
      </c>
    </row>
    <row r="6" spans="1:2" ht="26.25" customHeight="1" x14ac:dyDescent="0.2">
      <c r="A6" s="88" t="s">
        <v>18</v>
      </c>
    </row>
    <row r="7" spans="1:2" s="7" customFormat="1" ht="205.15" customHeight="1" x14ac:dyDescent="0.2">
      <c r="A7" s="90" t="s">
        <v>17</v>
      </c>
    </row>
    <row r="8" spans="1:2" s="10" customFormat="1" ht="31.5" x14ac:dyDescent="0.6">
      <c r="A8" s="88" t="s">
        <v>8</v>
      </c>
    </row>
    <row r="9" spans="1:2" ht="57" x14ac:dyDescent="0.2">
      <c r="A9" s="89" t="s">
        <v>16</v>
      </c>
    </row>
    <row r="10" spans="1:2" s="7" customFormat="1" ht="28.15" customHeight="1" x14ac:dyDescent="0.2">
      <c r="A10" s="91" t="s">
        <v>14</v>
      </c>
    </row>
    <row r="11" spans="1:2" s="10" customFormat="1" ht="31.5" x14ac:dyDescent="0.6">
      <c r="A11" s="88" t="s">
        <v>5</v>
      </c>
    </row>
    <row r="12" spans="1:2" ht="28.5" x14ac:dyDescent="0.2">
      <c r="A12" s="89" t="s">
        <v>13</v>
      </c>
    </row>
    <row r="13" spans="1:2" s="7" customFormat="1" ht="28.15" customHeight="1" x14ac:dyDescent="0.2">
      <c r="A13" s="91" t="s">
        <v>1</v>
      </c>
    </row>
    <row r="14" spans="1:2" s="10" customFormat="1" ht="31.5" x14ac:dyDescent="0.6">
      <c r="A14" s="88" t="s">
        <v>9</v>
      </c>
    </row>
    <row r="15" spans="1:2" ht="75" customHeight="1" x14ac:dyDescent="0.2">
      <c r="A15" s="89" t="s">
        <v>10</v>
      </c>
    </row>
    <row r="16" spans="1:2" ht="71.25" x14ac:dyDescent="0.2">
      <c r="A16" s="89" t="s">
        <v>11</v>
      </c>
    </row>
    <row r="17" spans="1:1" x14ac:dyDescent="0.2">
      <c r="A17" s="92"/>
    </row>
    <row r="18" spans="1:1" x14ac:dyDescent="0.2">
      <c r="A18" s="92"/>
    </row>
    <row r="19" spans="1:1" x14ac:dyDescent="0.2">
      <c r="A19" s="92"/>
    </row>
    <row r="20" spans="1:1" x14ac:dyDescent="0.2">
      <c r="A20" s="92"/>
    </row>
    <row r="21" spans="1:1" x14ac:dyDescent="0.2">
      <c r="A21" s="92"/>
    </row>
    <row r="22" spans="1:1" x14ac:dyDescent="0.2">
      <c r="A22" s="92"/>
    </row>
    <row r="23" spans="1:1" x14ac:dyDescent="0.2">
      <c r="A23" s="92"/>
    </row>
    <row r="24" spans="1:1" x14ac:dyDescent="0.2">
      <c r="A24" s="92"/>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348D59-3426-404A-A0C5-6456F6613E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82239A0-E68C-493F-BEE6-C77FEA397FD6}">
  <ds:schemaRefs>
    <ds:schemaRef ds:uri="http://purl.org/dc/elements/1.1/"/>
    <ds:schemaRef ds:uri="16c05727-aa75-4e4a-9b5f-8a80a1165891"/>
    <ds:schemaRef ds:uri="http://schemas.microsoft.com/sharepoint/v3"/>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230e9df3-be65-4c73-a93b-d1236ebd677e"/>
    <ds:schemaRef ds:uri="http://schemas.microsoft.com/office/2006/metadata/properties"/>
    <ds:schemaRef ds:uri="71af3243-3dd4-4a8d-8c0d-dd76da1f02a5"/>
    <ds:schemaRef ds:uri="http://www.w3.org/XML/1998/namespace"/>
    <ds:schemaRef ds:uri="http://purl.org/dc/terms/"/>
  </ds:schemaRefs>
</ds:datastoreItem>
</file>

<file path=customXml/itemProps3.xml><?xml version="1.0" encoding="utf-8"?>
<ds:datastoreItem xmlns:ds="http://schemas.openxmlformats.org/officeDocument/2006/customXml" ds:itemID="{97245281-08F3-4104-84BD-39F3D8CFB195}">
  <ds:schemaRefs>
    <ds:schemaRef ds:uri="http://schemas.microsoft.com/sharepoint/v3/contenttype/forms"/>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 schedule</vt:lpstr>
      <vt:lpstr>About</vt:lpstr>
      <vt:lpstr>Display_Week</vt:lpstr>
      <vt:lpstr>'Project schedule'!Print_Titles</vt:lpstr>
      <vt:lpstr>Project_Start</vt:lpstr>
      <vt:lpstr>'Project schedule'!task_end</vt:lpstr>
      <vt:lpstr>'Project schedule'!task_progress</vt:lpstr>
      <vt:lpstr>'Project 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Freddie R. Wilson</dc:creator>
  <dc:description/>
  <cp:lastModifiedBy>Freddie R. Wilson</cp:lastModifiedBy>
  <dcterms:created xsi:type="dcterms:W3CDTF">2022-03-11T22:41:12Z</dcterms:created>
  <dcterms:modified xsi:type="dcterms:W3CDTF">2025-05-28T14:35:09Z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ediaServiceImageTags">
    <vt:lpwstr/>
  </property>
</Properties>
</file>