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D007C3B8-A516-B447-8DB4-32EC10FFFDF8}" xr6:coauthVersionLast="47" xr6:coauthVersionMax="47" xr10:uidLastSave="{00000000-0000-0000-0000-000000000000}"/>
  <bookViews>
    <workbookView xWindow="-120" yWindow="-120" windowWidth="20730" windowHeight="11040" activeTab="1" xr2:uid="{ADE10353-7C06-4C05-9304-EF3926C5ECB1}"/>
  </bookViews>
  <sheets>
    <sheet name="Task 1" sheetId="1" r:id="rId1"/>
    <sheet name="Task 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2" l="1"/>
  <c r="D26" i="2"/>
  <c r="E26" i="2"/>
  <c r="B26" i="2"/>
  <c r="C25" i="2"/>
  <c r="D25" i="2"/>
  <c r="E25" i="2"/>
  <c r="B25" i="2"/>
  <c r="C24" i="2"/>
  <c r="C27" i="2"/>
  <c r="D24" i="2"/>
  <c r="D27" i="2"/>
  <c r="E24" i="2"/>
  <c r="E27" i="2"/>
  <c r="B24" i="2"/>
  <c r="B28" i="1"/>
  <c r="B29" i="1"/>
  <c r="B30" i="1"/>
  <c r="B31" i="1"/>
  <c r="D31" i="1"/>
  <c r="B32" i="1"/>
  <c r="B33" i="1"/>
  <c r="B34" i="1"/>
  <c r="B35" i="1"/>
  <c r="B36" i="1"/>
  <c r="B27" i="1"/>
  <c r="B44" i="1"/>
  <c r="C28" i="1"/>
  <c r="C27" i="1"/>
  <c r="A48" i="1"/>
  <c r="A47" i="1"/>
  <c r="A43" i="1"/>
  <c r="C29" i="1"/>
  <c r="E29" i="1"/>
  <c r="C30" i="1"/>
  <c r="E30" i="1"/>
  <c r="C31" i="1"/>
  <c r="E31" i="1"/>
  <c r="C32" i="1"/>
  <c r="E32" i="1"/>
  <c r="C33" i="1"/>
  <c r="E33" i="1"/>
  <c r="C34" i="1"/>
  <c r="E34" i="1"/>
  <c r="C35" i="1"/>
  <c r="E35" i="1"/>
  <c r="C36" i="1"/>
  <c r="E36" i="1"/>
  <c r="E27" i="1"/>
  <c r="E28" i="1"/>
  <c r="B24" i="1"/>
  <c r="C24" i="1"/>
  <c r="E24" i="1"/>
  <c r="A39" i="1"/>
  <c r="D35" i="1"/>
  <c r="B40" i="1"/>
  <c r="A40" i="1"/>
  <c r="A44" i="1"/>
  <c r="D27" i="1"/>
  <c r="B48" i="1"/>
  <c r="B41" i="1"/>
  <c r="D34" i="1"/>
  <c r="D30" i="1"/>
  <c r="B45" i="1"/>
  <c r="A41" i="1"/>
  <c r="A45" i="1"/>
  <c r="D33" i="1"/>
  <c r="B42" i="1"/>
  <c r="D29" i="1"/>
  <c r="B46" i="1"/>
  <c r="A42" i="1"/>
  <c r="A46" i="1"/>
  <c r="D36" i="1"/>
  <c r="B39" i="1"/>
  <c r="D32" i="1"/>
  <c r="B43" i="1"/>
  <c r="D28" i="1"/>
  <c r="B47" i="1"/>
  <c r="D24" i="1"/>
  <c r="B8" i="1"/>
  <c r="B17" i="1"/>
  <c r="B18" i="1"/>
</calcChain>
</file>

<file path=xl/sharedStrings.xml><?xml version="1.0" encoding="utf-8"?>
<sst xmlns="http://schemas.openxmlformats.org/spreadsheetml/2006/main" count="51" uniqueCount="43">
  <si>
    <t>Task 1a</t>
  </si>
  <si>
    <t>10 Mks</t>
  </si>
  <si>
    <t>Acceleraion value of the race car</t>
  </si>
  <si>
    <t>Initial velocity, u</t>
  </si>
  <si>
    <t>0 m/s</t>
  </si>
  <si>
    <t>Final velocity</t>
  </si>
  <si>
    <t>66.6 m/s</t>
  </si>
  <si>
    <t>Final velocity, v</t>
  </si>
  <si>
    <t>Distance, s</t>
  </si>
  <si>
    <t>400 m</t>
  </si>
  <si>
    <t>Acceleration</t>
  </si>
  <si>
    <t>m/s^2</t>
  </si>
  <si>
    <t>Time calculation</t>
  </si>
  <si>
    <t>m/s</t>
  </si>
  <si>
    <t>Acceleration, a</t>
  </si>
  <si>
    <t>Time, t</t>
  </si>
  <si>
    <t>s</t>
  </si>
  <si>
    <t>Task 1b</t>
  </si>
  <si>
    <t>Acceleration input value as the data determiner</t>
  </si>
  <si>
    <t>Initial velocity</t>
  </si>
  <si>
    <t>Input Acceleration Value Here (1-10)</t>
  </si>
  <si>
    <t>Message</t>
  </si>
  <si>
    <t>Distance (m)</t>
  </si>
  <si>
    <t>Time (s)</t>
  </si>
  <si>
    <t>Expected Results</t>
  </si>
  <si>
    <t>Velocity</t>
  </si>
  <si>
    <t>Velocity Time Graph</t>
  </si>
  <si>
    <t>Task 1c</t>
  </si>
  <si>
    <t>Task 2a</t>
  </si>
  <si>
    <t>Thickness measurement</t>
  </si>
  <si>
    <t>Sample</t>
  </si>
  <si>
    <t>Actual Size</t>
  </si>
  <si>
    <t>Tech A</t>
  </si>
  <si>
    <t>Tech B</t>
  </si>
  <si>
    <t>Tech C</t>
  </si>
  <si>
    <t>Total</t>
  </si>
  <si>
    <t>Mean</t>
  </si>
  <si>
    <t>% Error</t>
  </si>
  <si>
    <t>Range</t>
  </si>
  <si>
    <t>Best Technician</t>
  </si>
  <si>
    <t>Worst Technician</t>
  </si>
  <si>
    <t>Similarities and differences</t>
  </si>
  <si>
    <t>Measured Values and Actual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</si>
</sst>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9" fontId="0" fillId="0" borderId="0" xfId="1" applyFont="1"/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 /><Relationship Id="rId2" Type="http://schemas.microsoft.com/office/2011/relationships/chartColorStyle" Target="colors2.xml" /><Relationship Id="rId1" Type="http://schemas.microsoft.com/office/2011/relationships/chartStyle" Target="style2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1'!$A$38</c:f>
              <c:strCache>
                <c:ptCount val="1"/>
                <c:pt idx="0">
                  <c:v>Velocity Time Graph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'Task 1'!$A$39:$A$48</c:f>
              <c:numCache>
                <c:formatCode>General</c:formatCode>
                <c:ptCount val="10"/>
                <c:pt idx="0">
                  <c:v>6.6599999999999993</c:v>
                </c:pt>
                <c:pt idx="1">
                  <c:v>7.3999999999999995</c:v>
                </c:pt>
                <c:pt idx="2">
                  <c:v>8.3249999999999993</c:v>
                </c:pt>
                <c:pt idx="3">
                  <c:v>9.5142857142857142</c:v>
                </c:pt>
                <c:pt idx="4">
                  <c:v>11.1</c:v>
                </c:pt>
                <c:pt idx="5">
                  <c:v>13.319999999999999</c:v>
                </c:pt>
                <c:pt idx="6">
                  <c:v>16.649999999999999</c:v>
                </c:pt>
                <c:pt idx="7">
                  <c:v>22.2</c:v>
                </c:pt>
                <c:pt idx="8">
                  <c:v>33.299999999999997</c:v>
                </c:pt>
                <c:pt idx="9">
                  <c:v>66.599999999999994</c:v>
                </c:pt>
              </c:numCache>
            </c:numRef>
          </c:cat>
          <c:val>
            <c:numRef>
              <c:f>'Task 1'!$B$39:$B$48</c:f>
              <c:numCache>
                <c:formatCode>General</c:formatCode>
                <c:ptCount val="10"/>
                <c:pt idx="0">
                  <c:v>33.299999999999997</c:v>
                </c:pt>
                <c:pt idx="1">
                  <c:v>33.299999999999997</c:v>
                </c:pt>
                <c:pt idx="2">
                  <c:v>33.299999999999997</c:v>
                </c:pt>
                <c:pt idx="3">
                  <c:v>33.299999999999997</c:v>
                </c:pt>
                <c:pt idx="4">
                  <c:v>33.299999999999997</c:v>
                </c:pt>
                <c:pt idx="5">
                  <c:v>33.299999999999997</c:v>
                </c:pt>
                <c:pt idx="6">
                  <c:v>33.299999999999997</c:v>
                </c:pt>
                <c:pt idx="7">
                  <c:v>33.299999999999997</c:v>
                </c:pt>
                <c:pt idx="8">
                  <c:v>33.299999999999997</c:v>
                </c:pt>
                <c:pt idx="9">
                  <c:v>33.299999999999997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72-4965-9BFE-51B75DE79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510298623"/>
        <c:axId val="1510300063"/>
      </c:lineChart>
      <c:catAx>
        <c:axId val="15102986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0300063"/>
        <c:crosses val="autoZero"/>
        <c:auto val="1"/>
        <c:lblAlgn val="ctr"/>
        <c:lblOffset val="100"/>
        <c:noMultiLvlLbl val="0"/>
      </c:catAx>
      <c:valAx>
        <c:axId val="151030006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0298623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2'!$C$3</c:f>
              <c:strCache>
                <c:ptCount val="1"/>
                <c:pt idx="0">
                  <c:v>Tech A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'Task 2'!$B$4:$B$23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cat>
          <c:val>
            <c:numRef>
              <c:f>'Task 2'!$C$4:$C$23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30-49B5-8C22-98BA10B3A719}"/>
            </c:ext>
          </c:extLst>
        </c:ser>
        <c:ser>
          <c:idx val="1"/>
          <c:order val="1"/>
          <c:tx>
            <c:strRef>
              <c:f>'Task 2'!$D$3</c:f>
              <c:strCache>
                <c:ptCount val="1"/>
                <c:pt idx="0">
                  <c:v>Tech B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'Task 2'!$B$4:$B$23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cat>
          <c:val>
            <c:numRef>
              <c:f>'Task 2'!$D$4:$D$23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30-49B5-8C22-98BA10B3A719}"/>
            </c:ext>
          </c:extLst>
        </c:ser>
        <c:ser>
          <c:idx val="2"/>
          <c:order val="2"/>
          <c:tx>
            <c:strRef>
              <c:f>'Task 2'!$E$3</c:f>
              <c:strCache>
                <c:ptCount val="1"/>
                <c:pt idx="0">
                  <c:v>Tech C</c:v>
                </c:pt>
              </c:strCache>
            </c:strRef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'Task 2'!$B$4:$B$23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cat>
          <c:val>
            <c:numRef>
              <c:f>'Task 2'!$E$4:$E$23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E30-49B5-8C22-98BA10B3A7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0304863"/>
        <c:axId val="1510305343"/>
      </c:lineChart>
      <c:catAx>
        <c:axId val="15103048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Actual Values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0305343"/>
        <c:crosses val="autoZero"/>
        <c:auto val="1"/>
        <c:lblAlgn val="ctr"/>
        <c:lblOffset val="100"/>
        <c:noMultiLvlLbl val="0"/>
      </c:catAx>
      <c:valAx>
        <c:axId val="1510305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Measured Values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0304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438150</xdr:colOff>
      <xdr:row>5</xdr:row>
      <xdr:rowOff>14287</xdr:rowOff>
    </xdr:from>
    <xdr:ext cx="818301" cy="5120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6A9F60A5-F296-57A1-A688-D66DD04FB623}"/>
                </a:ext>
              </a:extLst>
            </xdr:cNvPr>
            <xdr:cNvSpPr txBox="1"/>
          </xdr:nvSpPr>
          <xdr:spPr>
            <a:xfrm>
              <a:off x="438150" y="966787"/>
              <a:ext cx="818301" cy="5120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𝑎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p>
                          <m:s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𝑣</m:t>
                            </m:r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sSup>
                          <m:s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𝑢</m:t>
                            </m:r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2.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den>
                    </m:f>
                  </m:oMath>
                </m:oMathPara>
              </a14:m>
              <a:endParaRPr lang="en-US" sz="1100" b="0"/>
            </a:p>
            <a:p>
              <a:endParaRPr lang="en-US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6A9F60A5-F296-57A1-A688-D66DD04FB623}"/>
                </a:ext>
              </a:extLst>
            </xdr:cNvPr>
            <xdr:cNvSpPr txBox="1"/>
          </xdr:nvSpPr>
          <xdr:spPr>
            <a:xfrm>
              <a:off x="438150" y="966787"/>
              <a:ext cx="818301" cy="5120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𝑎=(𝑣^2−𝑢^2)/(2.𝑠)</a:t>
              </a:r>
              <a:endParaRPr lang="en-US" sz="1100" b="0"/>
            </a:p>
            <a:p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238125</xdr:colOff>
      <xdr:row>8</xdr:row>
      <xdr:rowOff>42862</xdr:rowOff>
    </xdr:from>
    <xdr:ext cx="1297856" cy="34759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D4571366-7853-888C-7B3F-C69D0787D221}"/>
                </a:ext>
              </a:extLst>
            </xdr:cNvPr>
            <xdr:cNvSpPr txBox="1"/>
          </xdr:nvSpPr>
          <xdr:spPr>
            <a:xfrm>
              <a:off x="238125" y="1566862"/>
              <a:ext cx="1297856" cy="3475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𝑎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=5.54445 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−2</m:t>
                        </m:r>
                      </m:sup>
                    </m:sSup>
                  </m:oMath>
                </m:oMathPara>
              </a14:m>
              <a:endParaRPr lang="en-US" sz="1100" b="0"/>
            </a:p>
            <a:p>
              <a:endParaRPr lang="en-US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D4571366-7853-888C-7B3F-C69D0787D221}"/>
                </a:ext>
              </a:extLst>
            </xdr:cNvPr>
            <xdr:cNvSpPr txBox="1"/>
          </xdr:nvSpPr>
          <xdr:spPr>
            <a:xfrm>
              <a:off x="238125" y="1566862"/>
              <a:ext cx="1297856" cy="3475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𝑎=5.54445 𝑚𝑠^(−2)</a:t>
              </a:r>
              <a:endParaRPr lang="en-US" sz="1100" b="0"/>
            </a:p>
            <a:p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352425</xdr:colOff>
      <xdr:row>12</xdr:row>
      <xdr:rowOff>61912</xdr:rowOff>
    </xdr:from>
    <xdr:ext cx="627159" cy="46243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35B46DD6-002A-5CBA-7071-AC1B8BC8ED4F}"/>
                </a:ext>
              </a:extLst>
            </xdr:cNvPr>
            <xdr:cNvSpPr txBox="1"/>
          </xdr:nvSpPr>
          <xdr:spPr>
            <a:xfrm>
              <a:off x="352425" y="2347912"/>
              <a:ext cx="627159" cy="46243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𝑡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𝑣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𝑢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𝑎</m:t>
                        </m:r>
                      </m:den>
                    </m:f>
                  </m:oMath>
                </m:oMathPara>
              </a14:m>
              <a:endParaRPr lang="en-US" sz="1100" b="0"/>
            </a:p>
            <a:p>
              <a:endParaRPr lang="en-US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35B46DD6-002A-5CBA-7071-AC1B8BC8ED4F}"/>
                </a:ext>
              </a:extLst>
            </xdr:cNvPr>
            <xdr:cNvSpPr txBox="1"/>
          </xdr:nvSpPr>
          <xdr:spPr>
            <a:xfrm>
              <a:off x="352425" y="2347912"/>
              <a:ext cx="627159" cy="46243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𝑡=(𝑣−𝑢)/𝑎</a:t>
              </a:r>
              <a:endParaRPr lang="en-US" sz="1100" b="0"/>
            </a:p>
            <a:p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657225</xdr:colOff>
      <xdr:row>18</xdr:row>
      <xdr:rowOff>42862</xdr:rowOff>
    </xdr:from>
    <xdr:ext cx="980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4C37815A-4C16-2C06-5406-550682DFB686}"/>
                </a:ext>
              </a:extLst>
            </xdr:cNvPr>
            <xdr:cNvSpPr txBox="1"/>
          </xdr:nvSpPr>
          <xdr:spPr>
            <a:xfrm>
              <a:off x="657225" y="3471862"/>
              <a:ext cx="980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𝑡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=12.01201 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 </m:t>
                    </m:r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4C37815A-4C16-2C06-5406-550682DFB686}"/>
                </a:ext>
              </a:extLst>
            </xdr:cNvPr>
            <xdr:cNvSpPr txBox="1"/>
          </xdr:nvSpPr>
          <xdr:spPr>
            <a:xfrm>
              <a:off x="657225" y="3471862"/>
              <a:ext cx="980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𝑡=12.01201 𝑠 </a:t>
              </a:r>
              <a:endParaRPr lang="en-US" sz="1100"/>
            </a:p>
          </xdr:txBody>
        </xdr:sp>
      </mc:Fallback>
    </mc:AlternateContent>
    <xdr:clientData/>
  </xdr:oneCellAnchor>
  <xdr:twoCellAnchor>
    <xdr:from>
      <xdr:col>3</xdr:col>
      <xdr:colOff>762000</xdr:colOff>
      <xdr:row>36</xdr:row>
      <xdr:rowOff>147637</xdr:rowOff>
    </xdr:from>
    <xdr:to>
      <xdr:col>7</xdr:col>
      <xdr:colOff>0</xdr:colOff>
      <xdr:row>51</xdr:row>
      <xdr:rowOff>33337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55CFE91-AA65-06C9-B2E3-4E3A0052E9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29</xdr:row>
      <xdr:rowOff>38100</xdr:rowOff>
    </xdr:from>
    <xdr:to>
      <xdr:col>6</xdr:col>
      <xdr:colOff>295275</xdr:colOff>
      <xdr:row>33</xdr:row>
      <xdr:rowOff>104775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F600999-183D-C09C-5B6E-5807945737B7}"/>
            </a:ext>
          </a:extLst>
        </xdr:cNvPr>
        <xdr:cNvSpPr txBox="1"/>
      </xdr:nvSpPr>
      <xdr:spPr>
        <a:xfrm>
          <a:off x="133350" y="5562600"/>
          <a:ext cx="3438525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The technician that performed the best was A. The lowest mistake rate was 10%, which he had. His data range was also small or balanced. He was also the best because his results' mean was fairly near to the true mean.</a:t>
          </a:r>
        </a:p>
      </xdr:txBody>
    </xdr:sp>
    <xdr:clientData/>
  </xdr:twoCellAnchor>
  <xdr:twoCellAnchor>
    <xdr:from>
      <xdr:col>0</xdr:col>
      <xdr:colOff>133349</xdr:colOff>
      <xdr:row>35</xdr:row>
      <xdr:rowOff>38101</xdr:rowOff>
    </xdr:from>
    <xdr:to>
      <xdr:col>6</xdr:col>
      <xdr:colOff>104774</xdr:colOff>
      <xdr:row>39</xdr:row>
      <xdr:rowOff>76201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916CD2E-F81A-8D7B-19A9-D70BDD0F61DF}"/>
            </a:ext>
          </a:extLst>
        </xdr:cNvPr>
        <xdr:cNvSpPr txBox="1"/>
      </xdr:nvSpPr>
      <xdr:spPr>
        <a:xfrm>
          <a:off x="133349" y="6705601"/>
          <a:ext cx="324802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Tech B was the least effective. His data range was extremely wide, and he had the largest error margin (28%). In addition, the mean was much larger than the real mean. </a:t>
          </a:r>
        </a:p>
      </xdr:txBody>
    </xdr:sp>
    <xdr:clientData/>
  </xdr:twoCellAnchor>
  <xdr:twoCellAnchor>
    <xdr:from>
      <xdr:col>0</xdr:col>
      <xdr:colOff>114300</xdr:colOff>
      <xdr:row>41</xdr:row>
      <xdr:rowOff>47625</xdr:rowOff>
    </xdr:from>
    <xdr:to>
      <xdr:col>6</xdr:col>
      <xdr:colOff>114300</xdr:colOff>
      <xdr:row>46</xdr:row>
      <xdr:rowOff>152400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213C81A-7D0E-CEE7-5003-13B1BA68F320}"/>
            </a:ext>
          </a:extLst>
        </xdr:cNvPr>
        <xdr:cNvSpPr txBox="1"/>
      </xdr:nvSpPr>
      <xdr:spPr>
        <a:xfrm>
          <a:off x="114300" y="7858125"/>
          <a:ext cx="327660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aseline="0"/>
            <a:t>The fact that the three technicians generated pertinent measurement results is a crucial distinguishing similarity. The values' differences from the actual values weren't as great. The main distinction is that only technician C was able to obtain two precise measurements. </a:t>
          </a:r>
        </a:p>
      </xdr:txBody>
    </xdr:sp>
    <xdr:clientData/>
  </xdr:twoCellAnchor>
  <xdr:twoCellAnchor>
    <xdr:from>
      <xdr:col>0</xdr:col>
      <xdr:colOff>95250</xdr:colOff>
      <xdr:row>49</xdr:row>
      <xdr:rowOff>180975</xdr:rowOff>
    </xdr:from>
    <xdr:to>
      <xdr:col>9</xdr:col>
      <xdr:colOff>161924</xdr:colOff>
      <xdr:row>64</xdr:row>
      <xdr:rowOff>123825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F9230B2E-4FD5-458F-86C4-34050FF2AE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5DD1C-91A2-43E5-BFC9-40FF9ECA474F}">
  <dimension ref="A1:E48"/>
  <sheetViews>
    <sheetView topLeftCell="A31" workbookViewId="0">
      <selection activeCell="I32" sqref="I32"/>
    </sheetView>
  </sheetViews>
  <sheetFormatPr defaultRowHeight="15" x14ac:dyDescent="0.2"/>
  <cols>
    <col min="1" max="1" width="44.2578125" bestFit="1" customWidth="1"/>
    <col min="2" max="2" width="13.71875" bestFit="1" customWidth="1"/>
    <col min="3" max="3" width="8.203125" bestFit="1" customWidth="1"/>
    <col min="4" max="4" width="12.64453125" bestFit="1" customWidth="1"/>
    <col min="5" max="5" width="48.96484375" bestFit="1" customWidth="1"/>
  </cols>
  <sheetData>
    <row r="1" spans="1:3" x14ac:dyDescent="0.2">
      <c r="A1" t="s">
        <v>0</v>
      </c>
      <c r="B1" t="s">
        <v>1</v>
      </c>
    </row>
    <row r="2" spans="1:3" x14ac:dyDescent="0.2">
      <c r="A2" t="s">
        <v>2</v>
      </c>
    </row>
    <row r="3" spans="1:3" x14ac:dyDescent="0.2">
      <c r="A3" t="s">
        <v>3</v>
      </c>
      <c r="B3" t="s">
        <v>4</v>
      </c>
      <c r="C3">
        <v>0</v>
      </c>
    </row>
    <row r="4" spans="1:3" x14ac:dyDescent="0.2">
      <c r="A4" t="s">
        <v>7</v>
      </c>
      <c r="B4" t="s">
        <v>6</v>
      </c>
      <c r="C4">
        <v>66.599999999999994</v>
      </c>
    </row>
    <row r="5" spans="1:3" x14ac:dyDescent="0.2">
      <c r="A5" t="s">
        <v>8</v>
      </c>
      <c r="B5" t="s">
        <v>9</v>
      </c>
      <c r="C5">
        <v>400</v>
      </c>
    </row>
    <row r="8" spans="1:3" x14ac:dyDescent="0.2">
      <c r="A8" t="s">
        <v>10</v>
      </c>
      <c r="B8">
        <f>(C4^2-C31^2)/(2*C5)</f>
        <v>5.322671999999999</v>
      </c>
      <c r="C8" t="s">
        <v>11</v>
      </c>
    </row>
    <row r="12" spans="1:3" x14ac:dyDescent="0.2">
      <c r="A12" t="s">
        <v>12</v>
      </c>
    </row>
    <row r="15" spans="1:3" x14ac:dyDescent="0.2">
      <c r="A15" t="s">
        <v>3</v>
      </c>
      <c r="B15">
        <v>0</v>
      </c>
      <c r="C15" t="s">
        <v>13</v>
      </c>
    </row>
    <row r="16" spans="1:3" x14ac:dyDescent="0.2">
      <c r="A16" t="s">
        <v>7</v>
      </c>
      <c r="B16">
        <v>66.599999999999994</v>
      </c>
      <c r="C16" t="s">
        <v>13</v>
      </c>
    </row>
    <row r="17" spans="1:5" x14ac:dyDescent="0.2">
      <c r="A17" t="s">
        <v>14</v>
      </c>
      <c r="B17">
        <f>B8</f>
        <v>5.322671999999999</v>
      </c>
      <c r="C17" t="s">
        <v>11</v>
      </c>
    </row>
    <row r="18" spans="1:5" x14ac:dyDescent="0.2">
      <c r="A18" t="s">
        <v>15</v>
      </c>
      <c r="B18">
        <f>(B16-B15)/B17</f>
        <v>12.512512512512513</v>
      </c>
      <c r="C18" t="s">
        <v>16</v>
      </c>
    </row>
    <row r="21" spans="1:5" x14ac:dyDescent="0.2">
      <c r="A21" t="s">
        <v>17</v>
      </c>
    </row>
    <row r="22" spans="1:5" x14ac:dyDescent="0.2">
      <c r="A22" t="s">
        <v>18</v>
      </c>
      <c r="B22" t="s">
        <v>19</v>
      </c>
      <c r="C22">
        <v>0</v>
      </c>
      <c r="D22" t="s">
        <v>5</v>
      </c>
      <c r="E22">
        <v>66.599999999999994</v>
      </c>
    </row>
    <row r="23" spans="1:5" x14ac:dyDescent="0.2">
      <c r="A23" t="s">
        <v>20</v>
      </c>
      <c r="B23" t="s">
        <v>22</v>
      </c>
      <c r="C23" t="s">
        <v>23</v>
      </c>
      <c r="D23" t="s">
        <v>25</v>
      </c>
      <c r="E23" t="s">
        <v>21</v>
      </c>
    </row>
    <row r="24" spans="1:5" x14ac:dyDescent="0.2">
      <c r="A24">
        <v>4</v>
      </c>
      <c r="B24">
        <f>(($E$22)^2-($C$22)^2)/(2*A24)</f>
        <v>554.44499999999994</v>
      </c>
      <c r="C24">
        <f>($E$22-$C$22)/A24</f>
        <v>16.649999999999999</v>
      </c>
      <c r="D24">
        <f t="shared" ref="D24" si="0">B24/C24</f>
        <v>33.299999999999997</v>
      </c>
      <c r="E24" t="str">
        <f t="shared" ref="E24:E36" si="1">(IF(C24&gt;17,"The car will lose the race-Acceleration value too low!",(IF(C24&lt;12,"Impossible!-the car cannot accelerate this quickly","The car will win the race"))))</f>
        <v>The car will win the race</v>
      </c>
    </row>
    <row r="26" spans="1:5" x14ac:dyDescent="0.2">
      <c r="A26" s="1" t="s">
        <v>24</v>
      </c>
      <c r="B26" s="1" t="s">
        <v>22</v>
      </c>
      <c r="C26" s="1" t="s">
        <v>23</v>
      </c>
      <c r="D26" s="1" t="s">
        <v>25</v>
      </c>
      <c r="E26" s="1" t="s">
        <v>21</v>
      </c>
    </row>
    <row r="27" spans="1:5" x14ac:dyDescent="0.2">
      <c r="A27">
        <v>1</v>
      </c>
      <c r="B27">
        <f>(($E$22)^2-($C$22)^2)/(2*A27)</f>
        <v>2217.7799999999997</v>
      </c>
      <c r="C27">
        <f>($E$22-$C$22)/A27</f>
        <v>66.599999999999994</v>
      </c>
      <c r="D27">
        <f>B27/C27</f>
        <v>33.299999999999997</v>
      </c>
      <c r="E27" s="2" t="str">
        <f t="shared" si="1"/>
        <v>The car will lose the race-Acceleration value too low!</v>
      </c>
    </row>
    <row r="28" spans="1:5" x14ac:dyDescent="0.2">
      <c r="A28">
        <v>2</v>
      </c>
      <c r="B28">
        <f t="shared" ref="B28:B36" si="2">(($E$22)^2-($C$22)^2)/(2*A28)</f>
        <v>1108.8899999999999</v>
      </c>
      <c r="C28">
        <f>($E$22-$C$22)/A28</f>
        <v>33.299999999999997</v>
      </c>
      <c r="D28">
        <f t="shared" ref="D28:D36" si="3">B28/C28</f>
        <v>33.299999999999997</v>
      </c>
      <c r="E28" s="2" t="str">
        <f t="shared" si="1"/>
        <v>The car will lose the race-Acceleration value too low!</v>
      </c>
    </row>
    <row r="29" spans="1:5" x14ac:dyDescent="0.2">
      <c r="A29">
        <v>3</v>
      </c>
      <c r="B29">
        <f t="shared" si="2"/>
        <v>739.25999999999988</v>
      </c>
      <c r="C29">
        <f t="shared" ref="C29:C36" si="4">($E$22-$C$22)/A29</f>
        <v>22.2</v>
      </c>
      <c r="D29">
        <f t="shared" si="3"/>
        <v>33.299999999999997</v>
      </c>
      <c r="E29" s="2" t="str">
        <f t="shared" si="1"/>
        <v>The car will lose the race-Acceleration value too low!</v>
      </c>
    </row>
    <row r="30" spans="1:5" x14ac:dyDescent="0.2">
      <c r="A30">
        <v>4</v>
      </c>
      <c r="B30">
        <f t="shared" si="2"/>
        <v>554.44499999999994</v>
      </c>
      <c r="C30">
        <f t="shared" si="4"/>
        <v>16.649999999999999</v>
      </c>
      <c r="D30">
        <f t="shared" si="3"/>
        <v>33.299999999999997</v>
      </c>
      <c r="E30" s="3" t="str">
        <f t="shared" si="1"/>
        <v>The car will win the race</v>
      </c>
    </row>
    <row r="31" spans="1:5" x14ac:dyDescent="0.2">
      <c r="A31">
        <v>5</v>
      </c>
      <c r="B31">
        <f t="shared" si="2"/>
        <v>443.55599999999993</v>
      </c>
      <c r="C31">
        <f t="shared" si="4"/>
        <v>13.319999999999999</v>
      </c>
      <c r="D31">
        <f t="shared" si="3"/>
        <v>33.299999999999997</v>
      </c>
      <c r="E31" s="3" t="str">
        <f t="shared" si="1"/>
        <v>The car will win the race</v>
      </c>
    </row>
    <row r="32" spans="1:5" x14ac:dyDescent="0.2">
      <c r="A32">
        <v>6</v>
      </c>
      <c r="B32">
        <f t="shared" si="2"/>
        <v>369.62999999999994</v>
      </c>
      <c r="C32">
        <f t="shared" si="4"/>
        <v>11.1</v>
      </c>
      <c r="D32">
        <f t="shared" si="3"/>
        <v>33.299999999999997</v>
      </c>
      <c r="E32" s="4" t="str">
        <f t="shared" si="1"/>
        <v>Impossible!-the car cannot accelerate this quickly</v>
      </c>
    </row>
    <row r="33" spans="1:5" x14ac:dyDescent="0.2">
      <c r="A33">
        <v>7</v>
      </c>
      <c r="B33">
        <f t="shared" si="2"/>
        <v>316.82571428571424</v>
      </c>
      <c r="C33">
        <f t="shared" si="4"/>
        <v>9.5142857142857142</v>
      </c>
      <c r="D33">
        <f t="shared" si="3"/>
        <v>33.299999999999997</v>
      </c>
      <c r="E33" s="4" t="str">
        <f t="shared" si="1"/>
        <v>Impossible!-the car cannot accelerate this quickly</v>
      </c>
    </row>
    <row r="34" spans="1:5" x14ac:dyDescent="0.2">
      <c r="A34">
        <v>8</v>
      </c>
      <c r="B34">
        <f t="shared" si="2"/>
        <v>277.22249999999997</v>
      </c>
      <c r="C34">
        <f t="shared" si="4"/>
        <v>8.3249999999999993</v>
      </c>
      <c r="D34">
        <f t="shared" si="3"/>
        <v>33.299999999999997</v>
      </c>
      <c r="E34" s="4" t="str">
        <f t="shared" si="1"/>
        <v>Impossible!-the car cannot accelerate this quickly</v>
      </c>
    </row>
    <row r="35" spans="1:5" x14ac:dyDescent="0.2">
      <c r="A35">
        <v>9</v>
      </c>
      <c r="B35">
        <f t="shared" si="2"/>
        <v>246.41999999999996</v>
      </c>
      <c r="C35">
        <f t="shared" si="4"/>
        <v>7.3999999999999995</v>
      </c>
      <c r="D35">
        <f t="shared" si="3"/>
        <v>33.299999999999997</v>
      </c>
      <c r="E35" s="4" t="str">
        <f t="shared" si="1"/>
        <v>Impossible!-the car cannot accelerate this quickly</v>
      </c>
    </row>
    <row r="36" spans="1:5" x14ac:dyDescent="0.2">
      <c r="A36">
        <v>10</v>
      </c>
      <c r="B36">
        <f t="shared" si="2"/>
        <v>221.77799999999996</v>
      </c>
      <c r="C36">
        <f t="shared" si="4"/>
        <v>6.6599999999999993</v>
      </c>
      <c r="D36">
        <f t="shared" si="3"/>
        <v>33.299999999999997</v>
      </c>
      <c r="E36" s="4" t="str">
        <f t="shared" si="1"/>
        <v>Impossible!-the car cannot accelerate this quickly</v>
      </c>
    </row>
    <row r="37" spans="1:5" x14ac:dyDescent="0.2">
      <c r="A37" t="s">
        <v>27</v>
      </c>
    </row>
    <row r="38" spans="1:5" x14ac:dyDescent="0.2">
      <c r="A38" t="s">
        <v>26</v>
      </c>
    </row>
    <row r="39" spans="1:5" x14ac:dyDescent="0.2">
      <c r="A39">
        <f>C36</f>
        <v>6.6599999999999993</v>
      </c>
      <c r="B39">
        <f>D36</f>
        <v>33.299999999999997</v>
      </c>
    </row>
    <row r="40" spans="1:5" x14ac:dyDescent="0.2">
      <c r="A40">
        <f>C35</f>
        <v>7.3999999999999995</v>
      </c>
      <c r="B40">
        <f>D35</f>
        <v>33.299999999999997</v>
      </c>
    </row>
    <row r="41" spans="1:5" x14ac:dyDescent="0.2">
      <c r="A41">
        <f>C34</f>
        <v>8.3249999999999993</v>
      </c>
      <c r="B41">
        <f>D34</f>
        <v>33.299999999999997</v>
      </c>
    </row>
    <row r="42" spans="1:5" x14ac:dyDescent="0.2">
      <c r="A42">
        <f>C33</f>
        <v>9.5142857142857142</v>
      </c>
      <c r="B42">
        <f>D33</f>
        <v>33.299999999999997</v>
      </c>
    </row>
    <row r="43" spans="1:5" x14ac:dyDescent="0.2">
      <c r="A43">
        <f>C32</f>
        <v>11.1</v>
      </c>
      <c r="B43">
        <f>D32</f>
        <v>33.299999999999997</v>
      </c>
    </row>
    <row r="44" spans="1:5" x14ac:dyDescent="0.2">
      <c r="A44">
        <f>C31</f>
        <v>13.319999999999999</v>
      </c>
      <c r="B44">
        <f>D31</f>
        <v>33.299999999999997</v>
      </c>
    </row>
    <row r="45" spans="1:5" x14ac:dyDescent="0.2">
      <c r="A45">
        <f>C30</f>
        <v>16.649999999999999</v>
      </c>
      <c r="B45">
        <f>D30</f>
        <v>33.299999999999997</v>
      </c>
    </row>
    <row r="46" spans="1:5" x14ac:dyDescent="0.2">
      <c r="A46">
        <f>C29</f>
        <v>22.2</v>
      </c>
      <c r="B46">
        <f>D29</f>
        <v>33.299999999999997</v>
      </c>
    </row>
    <row r="47" spans="1:5" x14ac:dyDescent="0.2">
      <c r="A47">
        <f>C28</f>
        <v>33.299999999999997</v>
      </c>
      <c r="B47">
        <f>D28</f>
        <v>33.299999999999997</v>
      </c>
    </row>
    <row r="48" spans="1:5" x14ac:dyDescent="0.2">
      <c r="A48">
        <f>C27</f>
        <v>66.599999999999994</v>
      </c>
      <c r="B48">
        <f>D27</f>
        <v>33.299999999999997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8C952-26C5-4AF6-845D-D1D99F2E3284}">
  <dimension ref="A1:E49"/>
  <sheetViews>
    <sheetView tabSelected="1" topLeftCell="A28" workbookViewId="0">
      <selection activeCell="L58" sqref="L58"/>
    </sheetView>
  </sheetViews>
  <sheetFormatPr defaultRowHeight="15" x14ac:dyDescent="0.2"/>
  <cols>
    <col min="2" max="2" width="10.625" bestFit="1" customWidth="1"/>
    <col min="3" max="3" width="6.859375" bestFit="1" customWidth="1"/>
    <col min="4" max="5" width="6.72265625" bestFit="1" customWidth="1"/>
  </cols>
  <sheetData>
    <row r="1" spans="1:5" x14ac:dyDescent="0.2">
      <c r="A1" t="s">
        <v>28</v>
      </c>
    </row>
    <row r="2" spans="1:5" x14ac:dyDescent="0.2">
      <c r="A2" t="s">
        <v>29</v>
      </c>
    </row>
    <row r="3" spans="1:5" x14ac:dyDescent="0.2">
      <c r="A3" t="s">
        <v>30</v>
      </c>
      <c r="B3" t="s">
        <v>31</v>
      </c>
      <c r="C3" t="s">
        <v>32</v>
      </c>
      <c r="D3" t="s">
        <v>33</v>
      </c>
      <c r="E3" t="s">
        <v>34</v>
      </c>
    </row>
    <row r="4" spans="1:5" x14ac:dyDescent="0.2">
      <c r="A4">
        <v>1</v>
      </c>
      <c r="B4">
        <v>0.7</v>
      </c>
      <c r="C4">
        <v>1.5</v>
      </c>
      <c r="D4">
        <v>1</v>
      </c>
      <c r="E4">
        <v>1.4</v>
      </c>
    </row>
    <row r="5" spans="1:5" x14ac:dyDescent="0.2">
      <c r="A5">
        <v>2</v>
      </c>
      <c r="B5">
        <v>2.1</v>
      </c>
      <c r="C5">
        <v>1.8</v>
      </c>
      <c r="D5">
        <v>2</v>
      </c>
      <c r="E5">
        <v>2.5</v>
      </c>
    </row>
    <row r="6" spans="1:5" x14ac:dyDescent="0.2">
      <c r="A6">
        <v>3</v>
      </c>
      <c r="B6">
        <v>1.1000000000000001</v>
      </c>
      <c r="C6">
        <v>2</v>
      </c>
      <c r="D6">
        <v>2</v>
      </c>
      <c r="E6">
        <v>1.6</v>
      </c>
    </row>
    <row r="7" spans="1:5" x14ac:dyDescent="0.2">
      <c r="A7">
        <v>4</v>
      </c>
      <c r="B7">
        <v>1.6</v>
      </c>
      <c r="C7">
        <v>0.8</v>
      </c>
      <c r="D7">
        <v>2</v>
      </c>
      <c r="E7">
        <v>1.6</v>
      </c>
    </row>
    <row r="8" spans="1:5" x14ac:dyDescent="0.2">
      <c r="A8">
        <v>5</v>
      </c>
      <c r="B8">
        <v>2.7</v>
      </c>
      <c r="C8">
        <v>3</v>
      </c>
      <c r="D8">
        <v>3.5</v>
      </c>
      <c r="E8">
        <v>3</v>
      </c>
    </row>
    <row r="9" spans="1:5" x14ac:dyDescent="0.2">
      <c r="A9">
        <v>6</v>
      </c>
      <c r="B9">
        <v>0.55000000000000004</v>
      </c>
      <c r="C9">
        <v>1.2</v>
      </c>
      <c r="D9">
        <v>1</v>
      </c>
      <c r="E9">
        <v>1</v>
      </c>
    </row>
    <row r="10" spans="1:5" x14ac:dyDescent="0.2">
      <c r="A10">
        <v>7</v>
      </c>
      <c r="B10">
        <v>0.27</v>
      </c>
      <c r="C10">
        <v>1.2</v>
      </c>
      <c r="D10">
        <v>1</v>
      </c>
      <c r="E10">
        <v>0.7</v>
      </c>
    </row>
    <row r="11" spans="1:5" x14ac:dyDescent="0.2">
      <c r="A11">
        <v>8</v>
      </c>
      <c r="B11">
        <v>0.4</v>
      </c>
      <c r="C11">
        <v>0.5</v>
      </c>
      <c r="D11">
        <v>1</v>
      </c>
      <c r="E11">
        <v>0.9</v>
      </c>
    </row>
    <row r="12" spans="1:5" x14ac:dyDescent="0.2">
      <c r="A12">
        <v>9</v>
      </c>
      <c r="B12">
        <v>6</v>
      </c>
      <c r="C12">
        <v>5.5</v>
      </c>
      <c r="D12">
        <v>6.5</v>
      </c>
      <c r="E12">
        <v>6.2</v>
      </c>
    </row>
    <row r="13" spans="1:5" x14ac:dyDescent="0.2">
      <c r="A13">
        <v>10</v>
      </c>
      <c r="B13">
        <v>1.1200000000000001</v>
      </c>
      <c r="C13">
        <v>0.5</v>
      </c>
      <c r="D13">
        <v>1.5</v>
      </c>
      <c r="E13">
        <v>1.4</v>
      </c>
    </row>
    <row r="14" spans="1:5" x14ac:dyDescent="0.2">
      <c r="A14">
        <v>11</v>
      </c>
      <c r="B14">
        <v>1.3</v>
      </c>
      <c r="C14">
        <v>2.1</v>
      </c>
      <c r="D14">
        <v>1.5</v>
      </c>
      <c r="E14">
        <v>1.7</v>
      </c>
    </row>
    <row r="15" spans="1:5" x14ac:dyDescent="0.2">
      <c r="A15">
        <v>12</v>
      </c>
      <c r="B15">
        <v>0.98</v>
      </c>
      <c r="C15">
        <v>1</v>
      </c>
      <c r="D15">
        <v>1</v>
      </c>
      <c r="E15">
        <v>1.3</v>
      </c>
    </row>
    <row r="16" spans="1:5" x14ac:dyDescent="0.2">
      <c r="A16">
        <v>13</v>
      </c>
      <c r="B16">
        <v>1.1499999999999999</v>
      </c>
      <c r="C16">
        <v>1.8</v>
      </c>
      <c r="D16">
        <v>1.5</v>
      </c>
      <c r="E16">
        <v>1.6</v>
      </c>
    </row>
    <row r="17" spans="1:5" x14ac:dyDescent="0.2">
      <c r="A17">
        <v>14</v>
      </c>
      <c r="B17">
        <v>0.52</v>
      </c>
      <c r="C17">
        <v>1.5</v>
      </c>
      <c r="D17">
        <v>1</v>
      </c>
      <c r="E17">
        <v>1</v>
      </c>
    </row>
    <row r="18" spans="1:5" x14ac:dyDescent="0.2">
      <c r="A18">
        <v>15</v>
      </c>
      <c r="B18">
        <v>1.8</v>
      </c>
      <c r="C18">
        <v>2</v>
      </c>
      <c r="D18">
        <v>2.5</v>
      </c>
      <c r="E18">
        <v>2.1</v>
      </c>
    </row>
    <row r="19" spans="1:5" x14ac:dyDescent="0.2">
      <c r="A19">
        <v>16</v>
      </c>
      <c r="B19">
        <v>7.5</v>
      </c>
      <c r="C19">
        <v>6</v>
      </c>
      <c r="D19">
        <v>8</v>
      </c>
      <c r="E19">
        <v>7</v>
      </c>
    </row>
    <row r="20" spans="1:5" x14ac:dyDescent="0.2">
      <c r="A20">
        <v>17</v>
      </c>
      <c r="B20">
        <v>0.28000000000000003</v>
      </c>
      <c r="C20">
        <v>1</v>
      </c>
      <c r="D20">
        <v>1</v>
      </c>
      <c r="E20">
        <v>0.8</v>
      </c>
    </row>
    <row r="21" spans="1:5" x14ac:dyDescent="0.2">
      <c r="A21">
        <v>18</v>
      </c>
      <c r="B21">
        <v>0.5</v>
      </c>
      <c r="C21">
        <v>0.9</v>
      </c>
      <c r="D21">
        <v>1.2</v>
      </c>
      <c r="E21">
        <v>0.8</v>
      </c>
    </row>
    <row r="22" spans="1:5" x14ac:dyDescent="0.2">
      <c r="A22">
        <v>19</v>
      </c>
      <c r="B22">
        <v>4.9000000000000004</v>
      </c>
      <c r="C22">
        <v>4.5</v>
      </c>
      <c r="D22">
        <v>5.5</v>
      </c>
      <c r="E22">
        <v>4.9000000000000004</v>
      </c>
    </row>
    <row r="23" spans="1:5" x14ac:dyDescent="0.2">
      <c r="A23">
        <v>20</v>
      </c>
      <c r="B23">
        <v>0.25</v>
      </c>
      <c r="C23">
        <v>0.5</v>
      </c>
      <c r="D23">
        <v>1</v>
      </c>
      <c r="E23">
        <v>0.5</v>
      </c>
    </row>
    <row r="24" spans="1:5" x14ac:dyDescent="0.2">
      <c r="A24" t="s">
        <v>35</v>
      </c>
      <c r="B24">
        <f>SUM(B4:B23)</f>
        <v>35.72</v>
      </c>
      <c r="C24">
        <f t="shared" ref="C24:E24" si="0">SUM(C4:C23)</f>
        <v>39.300000000000004</v>
      </c>
      <c r="D24">
        <f t="shared" si="0"/>
        <v>45.7</v>
      </c>
      <c r="E24">
        <f t="shared" si="0"/>
        <v>41.999999999999993</v>
      </c>
    </row>
    <row r="25" spans="1:5" x14ac:dyDescent="0.2">
      <c r="A25" t="s">
        <v>36</v>
      </c>
      <c r="B25">
        <f>AVERAGE(B4:B23)</f>
        <v>1.786</v>
      </c>
      <c r="C25">
        <f t="shared" ref="C25:E25" si="1">AVERAGE(C4:C23)</f>
        <v>1.9650000000000003</v>
      </c>
      <c r="D25">
        <f t="shared" si="1"/>
        <v>2.2850000000000001</v>
      </c>
      <c r="E25">
        <f t="shared" si="1"/>
        <v>2.0999999999999996</v>
      </c>
    </row>
    <row r="26" spans="1:5" x14ac:dyDescent="0.2">
      <c r="A26" t="s">
        <v>38</v>
      </c>
      <c r="B26">
        <f>MAX(B4:B23)-MIN(B4:B23)</f>
        <v>7.25</v>
      </c>
      <c r="C26">
        <f t="shared" ref="C26:E26" si="2">MAX(C4:C23)-MIN(C4:C23)</f>
        <v>5.5</v>
      </c>
      <c r="D26">
        <f t="shared" si="2"/>
        <v>7</v>
      </c>
      <c r="E26">
        <f t="shared" si="2"/>
        <v>6.5</v>
      </c>
    </row>
    <row r="27" spans="1:5" x14ac:dyDescent="0.2">
      <c r="A27" t="s">
        <v>37</v>
      </c>
      <c r="C27" s="5">
        <f>(C24-$B$24)/$B$24</f>
        <v>0.10022396416573363</v>
      </c>
      <c r="D27" s="5">
        <f t="shared" ref="D27" si="3">(D24-$B$24)/$B$24</f>
        <v>0.27939529675251973</v>
      </c>
      <c r="E27" s="5">
        <f>(E24-$B$24)/$B$24</f>
        <v>0.17581187010078372</v>
      </c>
    </row>
    <row r="29" spans="1:5" x14ac:dyDescent="0.2">
      <c r="A29" t="s">
        <v>39</v>
      </c>
    </row>
    <row r="35" spans="1:1" x14ac:dyDescent="0.2">
      <c r="A35" t="s">
        <v>40</v>
      </c>
    </row>
    <row r="41" spans="1:1" x14ac:dyDescent="0.2">
      <c r="A41" t="s">
        <v>41</v>
      </c>
    </row>
    <row r="49" spans="1:1" x14ac:dyDescent="0.2">
      <c r="A49" t="s">
        <v>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Task 1</vt:lpstr>
      <vt:lpstr>Task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2023-04-26T18:09:14Z</dcterms:created>
  <dcterms:modified xsi:type="dcterms:W3CDTF">2023-04-27T15:32:59Z</dcterms:modified>
</cp:coreProperties>
</file>