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=My Passport - Backup\SMU-UWTSD\Bachelor\Computer Forensics\2018-19\Assignment\"/>
    </mc:Choice>
  </mc:AlternateContent>
  <bookViews>
    <workbookView xWindow="13095" yWindow="-15" windowWidth="14355" windowHeight="10980"/>
  </bookViews>
  <sheets>
    <sheet name="Sheet1" sheetId="1" r:id="rId1"/>
    <sheet name="Sheet2" sheetId="2" r:id="rId2"/>
    <sheet name="Sheet3" sheetId="3" r:id="rId3"/>
  </sheets>
  <definedNames>
    <definedName name="ExternalData_1" localSheetId="0">Sheet1!$A$2:$E$9</definedName>
    <definedName name="_xlnm.Print_Area" localSheetId="0">Sheet1!$A$1:$J$27</definedName>
    <definedName name="_xlnm.Print_Titles" localSheetId="0">Sheet1!$1:$2</definedName>
  </definedNames>
  <calcPr calcId="162913"/>
  <fileRecoveryPr autoRecover="0"/>
</workbook>
</file>

<file path=xl/calcChain.xml><?xml version="1.0" encoding="utf-8"?>
<calcChain xmlns="http://schemas.openxmlformats.org/spreadsheetml/2006/main">
  <c r="I27" i="1" l="1"/>
  <c r="I26" i="1"/>
  <c r="I25" i="1"/>
  <c r="I24" i="1"/>
  <c r="I23" i="1"/>
  <c r="I22" i="1"/>
  <c r="I21" i="1"/>
  <c r="I20" i="1"/>
  <c r="I19" i="1"/>
  <c r="H27" i="1"/>
  <c r="H26" i="1"/>
  <c r="H25" i="1"/>
  <c r="H24" i="1"/>
  <c r="H23" i="1"/>
  <c r="H22" i="1"/>
  <c r="H21" i="1" l="1"/>
  <c r="H20" i="1"/>
  <c r="H19" i="1"/>
  <c r="E16" i="1" l="1"/>
  <c r="E15" i="1"/>
  <c r="E14" i="1"/>
  <c r="E13" i="1"/>
  <c r="E12" i="1"/>
  <c r="E10" i="1"/>
  <c r="E4" i="1" l="1"/>
  <c r="E5" i="1"/>
  <c r="E6" i="1"/>
  <c r="E7" i="1"/>
  <c r="E8" i="1"/>
  <c r="E9" i="1"/>
  <c r="E11" i="1"/>
  <c r="E3" i="1"/>
</calcChain>
</file>

<file path=xl/connections.xml><?xml version="1.0" encoding="utf-8"?>
<connections xmlns="http://schemas.openxmlformats.org/spreadsheetml/2006/main">
  <connection id="1" name="Connection" type="4" refreshedVersion="3" background="1" saveData="1">
    <webPr sourceData="1" parsePre="1" consecutive="1" xl2000="1" url="https://webapp.services.coventry.ac.uk/Apps/Student/hvs-its-wa04.13176590396276152444226471724044/ReportOutput.htm?reportid=62" htmlTables="1">
      <tables count="1">
        <x v="3"/>
      </tables>
    </webPr>
  </connection>
</connections>
</file>

<file path=xl/sharedStrings.xml><?xml version="1.0" encoding="utf-8"?>
<sst xmlns="http://schemas.openxmlformats.org/spreadsheetml/2006/main" count="41" uniqueCount="41">
  <si>
    <t>First Name</t>
  </si>
  <si>
    <t>Surname</t>
  </si>
  <si>
    <t xml:space="preserve"> Assignments and Exam Marks</t>
  </si>
  <si>
    <t>Final Grade</t>
  </si>
  <si>
    <t xml:space="preserve">Assignment </t>
  </si>
  <si>
    <t>Student ID</t>
  </si>
  <si>
    <t>Average</t>
  </si>
  <si>
    <t xml:space="preserve">Std. Dev. </t>
  </si>
  <si>
    <t>Max</t>
  </si>
  <si>
    <t>Min</t>
  </si>
  <si>
    <t>Fail</t>
  </si>
  <si>
    <t>Assignment</t>
  </si>
  <si>
    <t>Overall</t>
  </si>
  <si>
    <t>Alexander</t>
  </si>
  <si>
    <t>Frey</t>
  </si>
  <si>
    <t>Helen</t>
  </si>
  <si>
    <t>Millard</t>
  </si>
  <si>
    <t>Betty Julie</t>
  </si>
  <si>
    <t>Myers</t>
  </si>
  <si>
    <t>Thomas</t>
  </si>
  <si>
    <t>Jasitharan</t>
  </si>
  <si>
    <t>Kugathasan</t>
  </si>
  <si>
    <t>Thomsom</t>
  </si>
  <si>
    <t>Sam Logan</t>
  </si>
  <si>
    <t>Ceri</t>
  </si>
  <si>
    <t>Puddle</t>
  </si>
  <si>
    <t>Ali</t>
  </si>
  <si>
    <t>Imran</t>
  </si>
  <si>
    <t>Wadham</t>
  </si>
  <si>
    <t>Daniel</t>
  </si>
  <si>
    <t>Denton</t>
  </si>
  <si>
    <t>James</t>
  </si>
  <si>
    <t>Yohannes</t>
  </si>
  <si>
    <t>Zerzghi</t>
  </si>
  <si>
    <t>Ahmed</t>
  </si>
  <si>
    <t>Said</t>
  </si>
  <si>
    <t>Jones</t>
  </si>
  <si>
    <t>Callum</t>
  </si>
  <si>
    <t>Griffiths</t>
  </si>
  <si>
    <t>Alemayo</t>
  </si>
  <si>
    <t>Andom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</si>
</sst>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8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Arial"/>
      <family val="2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15" fontId="0" fillId="0" borderId="0" xfId="0" applyNumberFormat="1"/>
    <xf numFmtId="0" fontId="3" fillId="0" borderId="0" xfId="0" applyFont="1" applyAlignment="1">
      <alignment horizontal="center"/>
    </xf>
    <xf numFmtId="0" fontId="5" fillId="2" borderId="2" xfId="0" applyFont="1" applyFill="1" applyBorder="1" applyAlignment="1">
      <alignment vertical="center"/>
    </xf>
    <xf numFmtId="0" fontId="0" fillId="0" borderId="1" xfId="0" applyBorder="1"/>
    <xf numFmtId="0" fontId="5" fillId="2" borderId="3" xfId="0" applyFont="1" applyFill="1" applyBorder="1" applyAlignment="1"/>
    <xf numFmtId="0" fontId="5" fillId="2" borderId="4" xfId="0" applyFont="1" applyFill="1" applyBorder="1" applyAlignment="1"/>
    <xf numFmtId="0" fontId="5" fillId="2" borderId="5" xfId="0" applyFont="1" applyFill="1" applyBorder="1" applyAlignment="1"/>
    <xf numFmtId="0" fontId="0" fillId="0" borderId="1" xfId="0" applyFont="1" applyBorder="1" applyProtection="1">
      <protection locked="0"/>
    </xf>
    <xf numFmtId="1" fontId="4" fillId="0" borderId="1" xfId="0" applyNumberFormat="1" applyFont="1" applyBorder="1" applyAlignment="1">
      <alignment wrapText="1"/>
    </xf>
    <xf numFmtId="1" fontId="0" fillId="0" borderId="0" xfId="0" applyNumberFormat="1"/>
    <xf numFmtId="0" fontId="0" fillId="0" borderId="1" xfId="0" applyFont="1" applyBorder="1"/>
    <xf numFmtId="0" fontId="2" fillId="0" borderId="1" xfId="0" applyFont="1" applyBorder="1"/>
    <xf numFmtId="0" fontId="5" fillId="2" borderId="6" xfId="0" applyFont="1" applyFill="1" applyBorder="1" applyAlignment="1">
      <alignment vertical="center"/>
    </xf>
    <xf numFmtId="15" fontId="6" fillId="2" borderId="2" xfId="0" applyNumberFormat="1" applyFont="1" applyFill="1" applyBorder="1"/>
    <xf numFmtId="0" fontId="1" fillId="0" borderId="1" xfId="0" applyFont="1" applyBorder="1"/>
    <xf numFmtId="0" fontId="7" fillId="0" borderId="7" xfId="0" applyFont="1" applyBorder="1" applyAlignment="1">
      <alignment vertical="center" wrapText="1"/>
    </xf>
    <xf numFmtId="0" fontId="7" fillId="0" borderId="1" xfId="0" applyFont="1" applyBorder="1"/>
    <xf numFmtId="0" fontId="7" fillId="0" borderId="8" xfId="0" applyFont="1" applyBorder="1" applyAlignment="1">
      <alignment vertical="center" wrapText="1"/>
    </xf>
    <xf numFmtId="0" fontId="8" fillId="0" borderId="0" xfId="0" applyFont="1"/>
    <xf numFmtId="0" fontId="7" fillId="0" borderId="1" xfId="0" applyFont="1" applyBorder="1" applyAlignment="1">
      <alignment vertical="center" wrapText="1"/>
    </xf>
    <xf numFmtId="0" fontId="0" fillId="0" borderId="1" xfId="0" applyFont="1" applyFill="1" applyBorder="1" applyAlignment="1">
      <alignment vertical="center"/>
    </xf>
    <xf numFmtId="1" fontId="7" fillId="0" borderId="1" xfId="0" applyNumberFormat="1" applyFont="1" applyBorder="1" applyAlignment="1">
      <alignment wrapText="1"/>
    </xf>
    <xf numFmtId="0" fontId="7" fillId="0" borderId="9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ExternalData_1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tabSelected="1" view="pageLayout" topLeftCell="A4" workbookViewId="0">
      <selection activeCell="H4" sqref="H4"/>
    </sheetView>
  </sheetViews>
  <sheetFormatPr defaultRowHeight="12.75" x14ac:dyDescent="0.2"/>
  <cols>
    <col min="1" max="1" width="15.28515625" customWidth="1"/>
    <col min="2" max="2" width="16.42578125" customWidth="1"/>
    <col min="3" max="3" width="16.85546875" customWidth="1"/>
    <col min="4" max="4" width="10.7109375" customWidth="1"/>
    <col min="5" max="5" width="13.7109375" customWidth="1"/>
    <col min="6" max="6" width="0.28515625" customWidth="1"/>
    <col min="7" max="7" width="9.42578125" bestFit="1" customWidth="1"/>
    <col min="8" max="8" width="10.42578125" customWidth="1"/>
    <col min="9" max="9" width="11.140625" customWidth="1"/>
    <col min="10" max="10" width="7.7109375" customWidth="1"/>
  </cols>
  <sheetData>
    <row r="1" spans="1:7" x14ac:dyDescent="0.2">
      <c r="A1" s="3" t="s">
        <v>1</v>
      </c>
      <c r="B1" s="3" t="s">
        <v>0</v>
      </c>
      <c r="C1" s="3" t="s">
        <v>5</v>
      </c>
      <c r="D1" s="5" t="s">
        <v>2</v>
      </c>
      <c r="E1" s="6"/>
      <c r="F1" s="7"/>
      <c r="G1" s="2"/>
    </row>
    <row r="2" spans="1:7" ht="13.5" thickBot="1" x14ac:dyDescent="0.25">
      <c r="A2" s="13"/>
      <c r="B2" s="13"/>
      <c r="C2" s="13"/>
      <c r="D2" s="14" t="s">
        <v>4</v>
      </c>
      <c r="E2" s="14" t="s">
        <v>3</v>
      </c>
      <c r="F2" s="1"/>
    </row>
    <row r="3" spans="1:7" ht="19.5" customHeight="1" thickBot="1" x14ac:dyDescent="0.25">
      <c r="A3" s="16" t="s">
        <v>14</v>
      </c>
      <c r="B3" s="16" t="s">
        <v>15</v>
      </c>
      <c r="C3" s="16">
        <v>131560</v>
      </c>
      <c r="D3" s="11">
        <v>88</v>
      </c>
      <c r="E3" s="22">
        <f t="shared" ref="E3:E10" si="0">D3</f>
        <v>88</v>
      </c>
    </row>
    <row r="4" spans="1:7" ht="25.5" customHeight="1" thickBot="1" x14ac:dyDescent="0.25">
      <c r="A4" s="18" t="s">
        <v>16</v>
      </c>
      <c r="B4" s="18" t="s">
        <v>17</v>
      </c>
      <c r="C4" s="18">
        <v>150865</v>
      </c>
      <c r="D4" s="11">
        <v>93</v>
      </c>
      <c r="E4" s="22">
        <f t="shared" si="0"/>
        <v>93</v>
      </c>
    </row>
    <row r="5" spans="1:7" ht="19.5" customHeight="1" thickBot="1" x14ac:dyDescent="0.25">
      <c r="A5" s="18" t="s">
        <v>18</v>
      </c>
      <c r="B5" s="18" t="s">
        <v>19</v>
      </c>
      <c r="C5" s="18">
        <v>1704226</v>
      </c>
      <c r="D5" s="11">
        <v>42</v>
      </c>
      <c r="E5" s="22">
        <f t="shared" si="0"/>
        <v>42</v>
      </c>
    </row>
    <row r="6" spans="1:7" ht="19.5" customHeight="1" thickBot="1" x14ac:dyDescent="0.25">
      <c r="A6" s="18" t="s">
        <v>21</v>
      </c>
      <c r="B6" s="18" t="s">
        <v>20</v>
      </c>
      <c r="C6" s="18">
        <v>151435</v>
      </c>
      <c r="D6" s="11">
        <v>75</v>
      </c>
      <c r="E6" s="22">
        <f t="shared" si="0"/>
        <v>75</v>
      </c>
    </row>
    <row r="7" spans="1:7" ht="19.5" customHeight="1" thickBot="1" x14ac:dyDescent="0.25">
      <c r="A7" s="18" t="s">
        <v>22</v>
      </c>
      <c r="B7" s="18" t="s">
        <v>23</v>
      </c>
      <c r="C7" s="18">
        <v>1603014</v>
      </c>
      <c r="D7" s="11">
        <v>77</v>
      </c>
      <c r="E7" s="22">
        <f t="shared" si="0"/>
        <v>77</v>
      </c>
    </row>
    <row r="8" spans="1:7" ht="19.5" customHeight="1" thickBot="1" x14ac:dyDescent="0.25">
      <c r="A8" s="18" t="s">
        <v>25</v>
      </c>
      <c r="B8" s="18" t="s">
        <v>24</v>
      </c>
      <c r="C8" s="18">
        <v>150771</v>
      </c>
      <c r="D8" s="11">
        <v>84</v>
      </c>
      <c r="E8" s="22">
        <f t="shared" si="0"/>
        <v>84</v>
      </c>
    </row>
    <row r="9" spans="1:7" ht="23.25" customHeight="1" thickBot="1" x14ac:dyDescent="0.25">
      <c r="A9" s="18" t="s">
        <v>27</v>
      </c>
      <c r="B9" s="18" t="s">
        <v>26</v>
      </c>
      <c r="C9" s="18">
        <v>1701017</v>
      </c>
      <c r="D9" s="21">
        <v>73</v>
      </c>
      <c r="E9" s="22">
        <f t="shared" si="0"/>
        <v>73</v>
      </c>
    </row>
    <row r="10" spans="1:7" ht="15" thickBot="1" x14ac:dyDescent="0.25">
      <c r="A10" s="18" t="s">
        <v>28</v>
      </c>
      <c r="B10" s="18" t="s">
        <v>29</v>
      </c>
      <c r="C10" s="18">
        <v>1704227</v>
      </c>
      <c r="D10" s="11">
        <v>57</v>
      </c>
      <c r="E10" s="22">
        <f t="shared" si="0"/>
        <v>57</v>
      </c>
    </row>
    <row r="11" spans="1:7" ht="15" thickBot="1" x14ac:dyDescent="0.25">
      <c r="A11" s="18" t="s">
        <v>30</v>
      </c>
      <c r="B11" s="18" t="s">
        <v>31</v>
      </c>
      <c r="C11" s="18">
        <v>1702202</v>
      </c>
      <c r="D11" s="11">
        <v>76</v>
      </c>
      <c r="E11" s="22">
        <f t="shared" ref="E11:E16" si="1">D11</f>
        <v>76</v>
      </c>
    </row>
    <row r="12" spans="1:7" ht="15" x14ac:dyDescent="0.25">
      <c r="A12" s="19" t="s">
        <v>33</v>
      </c>
      <c r="B12" s="19" t="s">
        <v>32</v>
      </c>
      <c r="C12" s="23">
        <v>151368</v>
      </c>
      <c r="D12" s="11">
        <v>94</v>
      </c>
      <c r="E12" s="22">
        <f t="shared" si="1"/>
        <v>94</v>
      </c>
    </row>
    <row r="13" spans="1:7" ht="14.25" x14ac:dyDescent="0.2">
      <c r="A13" s="20" t="s">
        <v>34</v>
      </c>
      <c r="B13" s="20" t="s">
        <v>35</v>
      </c>
      <c r="C13" s="20">
        <v>150856</v>
      </c>
      <c r="D13" s="11">
        <v>91</v>
      </c>
      <c r="E13" s="22">
        <f t="shared" si="1"/>
        <v>91</v>
      </c>
    </row>
    <row r="14" spans="1:7" ht="16.899999999999999" customHeight="1" x14ac:dyDescent="0.2">
      <c r="A14" s="20" t="s">
        <v>36</v>
      </c>
      <c r="B14" s="20" t="s">
        <v>37</v>
      </c>
      <c r="C14" s="20">
        <v>1704228</v>
      </c>
      <c r="D14" s="11">
        <v>60</v>
      </c>
      <c r="E14" s="22">
        <f t="shared" si="1"/>
        <v>60</v>
      </c>
    </row>
    <row r="15" spans="1:7" ht="15" customHeight="1" x14ac:dyDescent="0.2">
      <c r="A15" s="20" t="s">
        <v>38</v>
      </c>
      <c r="B15" s="20" t="s">
        <v>13</v>
      </c>
      <c r="C15" s="20">
        <v>1700819</v>
      </c>
      <c r="D15" s="11">
        <v>34</v>
      </c>
      <c r="E15" s="22">
        <f t="shared" si="1"/>
        <v>34</v>
      </c>
    </row>
    <row r="16" spans="1:7" ht="15" x14ac:dyDescent="0.25">
      <c r="A16" s="15" t="s">
        <v>39</v>
      </c>
      <c r="B16" s="15" t="s">
        <v>40</v>
      </c>
      <c r="C16" s="17">
        <v>151438</v>
      </c>
      <c r="D16" s="11">
        <v>93</v>
      </c>
      <c r="E16" s="22">
        <f t="shared" si="1"/>
        <v>93</v>
      </c>
    </row>
    <row r="17" spans="1:9" ht="15" x14ac:dyDescent="0.25">
      <c r="A17" s="12"/>
      <c r="B17" s="12"/>
      <c r="C17" s="12"/>
      <c r="D17" s="11"/>
      <c r="E17" s="9"/>
    </row>
    <row r="18" spans="1:9" ht="15" x14ac:dyDescent="0.25">
      <c r="A18" s="12"/>
      <c r="B18" s="12"/>
      <c r="C18" s="12"/>
      <c r="D18" s="8"/>
      <c r="E18" s="9"/>
      <c r="H18" t="s">
        <v>11</v>
      </c>
      <c r="I18" t="s">
        <v>12</v>
      </c>
    </row>
    <row r="19" spans="1:9" ht="15" x14ac:dyDescent="0.25">
      <c r="A19" s="12"/>
      <c r="B19" s="12"/>
      <c r="C19" s="12"/>
      <c r="D19" s="4"/>
      <c r="E19" s="9"/>
      <c r="G19" t="s">
        <v>6</v>
      </c>
      <c r="H19" s="10">
        <f>SUMIF(D3:D16,"&lt;&gt;0")/COUNTIF(D3:D16,"&lt;&gt;0")</f>
        <v>74.071428571428569</v>
      </c>
      <c r="I19" s="10">
        <f>SUMIF(E3:E16,"&lt;&gt;0")/COUNTIF(E3:E16,"&lt;&gt;0")</f>
        <v>74.071428571428569</v>
      </c>
    </row>
    <row r="20" spans="1:9" ht="15" x14ac:dyDescent="0.25">
      <c r="A20" s="12"/>
      <c r="B20" s="12"/>
      <c r="C20" s="12"/>
      <c r="D20" s="4"/>
      <c r="E20" s="9"/>
      <c r="G20" t="s">
        <v>7</v>
      </c>
      <c r="H20" s="10">
        <f>STDEV(D3:D16)</f>
        <v>19.277185741437716</v>
      </c>
      <c r="I20" s="10">
        <f>STDEV(E3:E16)</f>
        <v>19.277185741437716</v>
      </c>
    </row>
    <row r="21" spans="1:9" ht="15" x14ac:dyDescent="0.25">
      <c r="A21" s="12"/>
      <c r="B21" s="12"/>
      <c r="C21" s="12"/>
      <c r="D21" s="4"/>
      <c r="E21" s="9"/>
      <c r="G21" t="s">
        <v>8</v>
      </c>
      <c r="H21" s="10">
        <f>MAX(D3:D16)</f>
        <v>94</v>
      </c>
      <c r="I21" s="10">
        <f>MAX(E3:E16)</f>
        <v>94</v>
      </c>
    </row>
    <row r="22" spans="1:9" x14ac:dyDescent="0.2">
      <c r="G22" t="s">
        <v>9</v>
      </c>
      <c r="H22">
        <f>COUNTIF(D3:D16,"&gt;=70")</f>
        <v>10</v>
      </c>
      <c r="I22" s="10">
        <f>MIN(E3:E16)</f>
        <v>34</v>
      </c>
    </row>
    <row r="23" spans="1:9" x14ac:dyDescent="0.2">
      <c r="G23">
        <v>1</v>
      </c>
      <c r="H23">
        <f>COUNTIF(D3:D16,"&gt;=70")</f>
        <v>10</v>
      </c>
      <c r="I23">
        <f>COUNTIF(E3:E16,"&gt;=70")</f>
        <v>10</v>
      </c>
    </row>
    <row r="24" spans="1:9" x14ac:dyDescent="0.2">
      <c r="G24">
        <v>2.1</v>
      </c>
      <c r="H24">
        <f>COUNTIF(D3:D16,"&gt;=70")</f>
        <v>10</v>
      </c>
      <c r="I24" s="10">
        <f>COUNTIF(E3:E16,"&gt;59")-COUNTIF(E3:E16,"&gt;=70")</f>
        <v>1</v>
      </c>
    </row>
    <row r="25" spans="1:9" x14ac:dyDescent="0.2">
      <c r="G25">
        <v>2.2000000000000002</v>
      </c>
      <c r="H25">
        <f>COUNTIF(D3:D16,"&gt;=70")</f>
        <v>10</v>
      </c>
      <c r="I25" s="10">
        <f>COUNTIF(E3:E16,"&gt;=50")-COUNTIF(E3:E16,"&gt;=59")</f>
        <v>1</v>
      </c>
    </row>
    <row r="26" spans="1:9" x14ac:dyDescent="0.2">
      <c r="G26">
        <v>3</v>
      </c>
      <c r="H26">
        <f>COUNTIF(D3:D16,"&gt;=70")</f>
        <v>10</v>
      </c>
      <c r="I26" s="10">
        <f>COUNTIF(E3:E16,"&gt;=40")-COUNTIF(E3:E16,"&gt;=50")</f>
        <v>1</v>
      </c>
    </row>
    <row r="27" spans="1:9" x14ac:dyDescent="0.2">
      <c r="G27" t="s">
        <v>10</v>
      </c>
      <c r="H27">
        <f>COUNTIF(D3:D16,"&lt;40")</f>
        <v>1</v>
      </c>
      <c r="I27">
        <f>COUNTIF(E3:E16,"&lt;40")</f>
        <v>1</v>
      </c>
    </row>
  </sheetData>
  <sortState ref="A2:E12">
    <sortCondition ref="A3:A15"/>
  </sortState>
  <pageMargins left="0.70866141732283472" right="0.70866141732283472" top="0.94488188976377963" bottom="0.74803149606299213" header="0.19685039370078741" footer="0.31496062992125984"/>
  <pageSetup paperSize="9" orientation="landscape" r:id="rId1"/>
  <headerFooter>
    <oddHeader xml:space="preserve">&amp;CComputer Forensics
HN/BSc (Hons) Computer Networks
ACCA5000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Sheet1</vt:lpstr>
      <vt:lpstr>Sheet2</vt:lpstr>
      <vt:lpstr>Sheet3</vt:lpstr>
      <vt:lpstr>Sheet1!ExternalData_1</vt:lpstr>
      <vt:lpstr>Sheet1!Print_Area</vt:lpstr>
      <vt:lpstr>Sheet1!Print_Titles</vt:lpstr>
    </vt:vector>
  </TitlesOfParts>
  <Company>Coventry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aa9735</dc:creator>
  <cp:lastModifiedBy>Carlene Campbell</cp:lastModifiedBy>
  <cp:lastPrinted>2013-05-30T08:21:21Z</cp:lastPrinted>
  <dcterms:created xsi:type="dcterms:W3CDTF">2011-10-03T16:29:17Z</dcterms:created>
  <dcterms:modified xsi:type="dcterms:W3CDTF">2019-05-29T13:36:37Z</dcterms:modified>
</cp:coreProperties>
</file>