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3b108662fe220f2/Desktop/Uni Work/"/>
    </mc:Choice>
  </mc:AlternateContent>
  <xr:revisionPtr revIDLastSave="161" documentId="8_{2A904FA6-AD62-4895-BD56-BBC3DB18C56D}" xr6:coauthVersionLast="47" xr6:coauthVersionMax="47" xr10:uidLastSave="{C34A635E-FFD8-416E-8D57-D6B35B9D97FD}"/>
  <bookViews>
    <workbookView xWindow="-120" yWindow="-120" windowWidth="29040" windowHeight="15720" activeTab="1" xr2:uid="{CED5D47F-3729-44A3-91D2-88769F2F1F14}"/>
  </bookViews>
  <sheets>
    <sheet name="Question 1" sheetId="1" r:id="rId1"/>
    <sheet name="Question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2" l="1"/>
  <c r="E29" i="2"/>
  <c r="D29" i="2"/>
  <c r="D28" i="2"/>
  <c r="E28" i="2"/>
  <c r="F28" i="2"/>
  <c r="C28" i="2"/>
  <c r="D26" i="2"/>
  <c r="D27" i="2" s="1"/>
  <c r="E26" i="2"/>
  <c r="F26" i="2"/>
  <c r="C26" i="2"/>
  <c r="D25" i="2"/>
  <c r="E25" i="2"/>
  <c r="F25" i="2"/>
  <c r="C25" i="2"/>
  <c r="D24" i="2"/>
  <c r="E24" i="2"/>
  <c r="F24" i="2"/>
  <c r="C24" i="2"/>
  <c r="F16" i="1"/>
  <c r="F15" i="1"/>
  <c r="F14" i="1"/>
  <c r="F8" i="1"/>
  <c r="F7" i="1"/>
  <c r="F6" i="1"/>
  <c r="B16" i="1"/>
  <c r="B15" i="1"/>
  <c r="C15" i="1" s="1"/>
  <c r="B7" i="1"/>
  <c r="F13" i="1" s="1"/>
  <c r="B8" i="1"/>
  <c r="B9" i="1"/>
  <c r="F9" i="1" l="1"/>
  <c r="F10" i="1"/>
  <c r="F11" i="1"/>
  <c r="F4" i="1"/>
  <c r="F12" i="1"/>
  <c r="F5" i="1"/>
  <c r="C27" i="2"/>
  <c r="F27" i="2"/>
  <c r="E2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tc={C68063D3-2F77-47AF-911A-7868F7C542FD}</author>
    <author>tc={2F541D1F-674B-49D8-BA4E-B0C806ABC20F}</author>
    <author>tc={F438419A-E9FA-4C52-AC26-846A957FC153}</author>
    <author>tc={4CA7E0EE-46CB-4A79-9D48-1C09F4C666C3}</author>
    <author>tc={8946E3F7-975F-4618-B4B4-4DDC74DACCEA}</author>
    <author>tc={6EEA57B3-D8BB-4717-A2AA-CF22D4E97054}</author>
    <author>tc={9DFC6E7D-08EA-4DFA-90B2-5CA8904231AA}</author>
  </authors>
  <commentList>
    <comment ref="F4" authorId="0" shapeId="0" xr:uid="{C68063D3-2F77-47AF-911A-7868F7C542FD}">
      <text>
        <t>[Threaded comment]
Your version of Excel allows you to read this threaded comment; however, any edits to it will get removed if the file is opened in a newer version of Excel. Learn more: https://go.microsoft.com/fwlink/?linkid=870924
Comment:
    V = v0 + a*t
Where:
V = final velocity
V0 = initial velocity (which is 0m/s)
A = acceleration (5.55m/s2 in this case)
T = time</t>
      </text>
    </comment>
    <comment ref="B7" authorId="1" shapeId="0" xr:uid="{2F541D1F-674B-49D8-BA4E-B0C806ABC20F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The Formula calculates the acceleration the given distance, initial velocity, and final velocity. The formula for calculating acceleration is based on the equation:
A = (v2 - u2) / (2s)
Where a is the acceleration, v is the final velocity, u is the initial velocity and s is the distance travelled. 
</t>
      </text>
    </comment>
    <comment ref="B8" authorId="2" shapeId="0" xr:uid="{F438419A-E9FA-4C52-AC26-846A957FC153}">
      <text>
        <t>[Threaded comment]
Your version of Excel allows you to read this threaded comment; however, any edits to it will get removed if the file is opened in a newer version of Excel. Learn more: https://go.microsoft.com/fwlink/?linkid=870924
Comment:
    The formula calculates time based on the calculation final velocity v - initial velocity u / the acceleration a.</t>
      </text>
    </comment>
    <comment ref="B9" authorId="3" shapeId="0" xr:uid="{4CA7E0EE-46CB-4A79-9D48-1C09F4C666C3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formula calculation is based on the distance required for a race car to reach a top speed of 240 km/h (or 66.66m/s) with an acceleration of 5.55m/s2. It uses the formula s=(v^2-u^2/(2a)</t>
      </text>
    </comment>
    <comment ref="B13" authorId="4" shapeId="0" xr:uid="{8946E3F7-975F-4618-B4B4-4DDC74DACCEA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Data validation rule between 1 to 10
</t>
      </text>
    </comment>
    <comment ref="C15" authorId="5" shapeId="0" xr:uid="{6EEA57B3-D8BB-4717-A2AA-CF22D4E97054}">
      <text>
        <t>[Threaded comment]
Your version of Excel allows you to read this threaded comment; however, any edits to it will get removed if the file is opened in a newer version of Excel. Learn more: https://go.microsoft.com/fwlink/?linkid=870924
Comment:
    Using the IF function, The statement returned is dependant on the value of time in cell B14.</t>
      </text>
    </comment>
    <comment ref="B16" authorId="6" shapeId="0" xr:uid="{9DFC6E7D-08EA-4DFA-90B2-5CA8904231AA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formula is the calculation of the distance required for a race car to reach top speed of 240km/h (or 66.66m/s with an acceleration of 5.55m. It uses formula s= (v^2 - u^2) /(2a). 
If the user puts acceleration in B12 it will calculate the distance required to reach 240km/h or 66.66m/s.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tc={5957B83A-B601-49CC-9444-A61EBC92EAC3}</author>
    <author>tc={34E730B0-3402-4C9B-89E0-73307522AC5F}</author>
  </authors>
  <commentList>
    <comment ref="B28" authorId="0" shapeId="0" xr:uid="{5957B83A-B601-49CC-9444-A61EBC92EAC3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The standard deviation of the actual sizes is 2.05. The standard deviation of the measurements recorded by Technician A is 1.61, by Technician B is 2.07, and by Technician C is 1.84. This suggests that the measurements recorded by Technician B have the highest variability, while those recorded by Technician A have the lowest variability.
The standard deviation is a measure of the amount of variation or dispersion of a set of values. Using The Excel Formula For Standard deviation to generate this calculation </t>
      </text>
    </comment>
    <comment ref="B29" authorId="1" shapeId="0" xr:uid="{34E730B0-3402-4C9B-89E0-73307522AC5F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Based on the given data, the mean actual size of the samples is 1.79. Using this as a reference, we can calculate the percent error for each technician by subtracting their recorded measurement from the actual size, dividing the result by the actual size, and then multiplying by 100. </t>
      </text>
    </comment>
  </commentList>
</comments>
</file>

<file path=xl/sharedStrings.xml><?xml version="1.0" encoding="utf-8"?>
<sst xmlns="http://schemas.openxmlformats.org/spreadsheetml/2006/main" count="37" uniqueCount="31">
  <si>
    <t>Question 1a:</t>
  </si>
  <si>
    <t>m/s</t>
  </si>
  <si>
    <t>Initial Velocity (u)</t>
  </si>
  <si>
    <t>Final Velocity (v)</t>
  </si>
  <si>
    <t>Distance (s)</t>
  </si>
  <si>
    <t>m</t>
  </si>
  <si>
    <t>Acceleration (a)</t>
  </si>
  <si>
    <t>m/s2</t>
  </si>
  <si>
    <t>Time (t)</t>
  </si>
  <si>
    <t>s</t>
  </si>
  <si>
    <t>Question 1b:</t>
  </si>
  <si>
    <t>User input of accelaration (a)</t>
  </si>
  <si>
    <t xml:space="preserve">Time </t>
  </si>
  <si>
    <t xml:space="preserve">Velocity </t>
  </si>
  <si>
    <t>Question 1c:</t>
  </si>
  <si>
    <t>Sample</t>
  </si>
  <si>
    <t>Actual size</t>
  </si>
  <si>
    <t>Technician A</t>
  </si>
  <si>
    <t>Technician B</t>
  </si>
  <si>
    <t>Technician C</t>
  </si>
  <si>
    <t>Mean</t>
  </si>
  <si>
    <t>Minimum</t>
  </si>
  <si>
    <t>Maximum</t>
  </si>
  <si>
    <t>Range</t>
  </si>
  <si>
    <t>Standard deviation</t>
  </si>
  <si>
    <t>Percentage Error</t>
  </si>
  <si>
    <t>Technician A performed the best, with the smallest range of measurements (5.5 mm) and a mean of 1.97 mm, which is very close to the overall mean of 1.79 mm. This indicates that their measurements were generally accurate and consistent.</t>
  </si>
  <si>
    <t>Technician B performed the worst, with the largest range of measurements (7.0 mm) and a mean of 2.29 mm, which is significantly higher than the overall mean. This suggests that their measurements were less accurate and consistent than the other technicians</t>
  </si>
  <si>
    <t>In terms of similarities/differences between the operators, all three technicians had some measurements that were both above and below the actual sizes, indicating that there may be some inconsistency in the measurement process</t>
  </si>
  <si>
    <t>Technician a is more consistent than Technician B or C as the Standard Deviation of the measurements are closer to the mean of the measurments</t>
  </si>
  <si>
    <t>Bethany Gayle 2229727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</si>
</sst>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 ;\-0.00\ "/>
    <numFmt numFmtId="165" formatCode="0.00;[Red]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164" fontId="0" fillId="0" borderId="0" xfId="0" applyNumberFormat="1"/>
    <xf numFmtId="164" fontId="0" fillId="0" borderId="1" xfId="0" applyNumberFormat="1" applyBorder="1"/>
    <xf numFmtId="0" fontId="1" fillId="0" borderId="0" xfId="0" applyFont="1"/>
    <xf numFmtId="0" fontId="0" fillId="0" borderId="0" xfId="0" applyBorder="1"/>
    <xf numFmtId="164" fontId="0" fillId="0" borderId="0" xfId="0" applyNumberFormat="1" applyBorder="1"/>
    <xf numFmtId="0" fontId="1" fillId="0" borderId="0" xfId="0" applyFont="1" applyBorder="1"/>
    <xf numFmtId="0" fontId="0" fillId="0" borderId="0" xfId="0" applyFill="1" applyBorder="1"/>
    <xf numFmtId="164" fontId="0" fillId="2" borderId="1" xfId="0" applyNumberFormat="1" applyFill="1" applyBorder="1"/>
    <xf numFmtId="164" fontId="0" fillId="2" borderId="0" xfId="0" applyNumberFormat="1" applyFill="1" applyBorder="1"/>
    <xf numFmtId="0" fontId="3" fillId="0" borderId="0" xfId="0" applyFont="1" applyBorder="1" applyAlignment="1">
      <alignment wrapText="1"/>
    </xf>
    <xf numFmtId="2" fontId="0" fillId="0" borderId="1" xfId="0" applyNumberFormat="1" applyBorder="1"/>
    <xf numFmtId="2" fontId="0" fillId="0" borderId="1" xfId="0" applyNumberFormat="1" applyFill="1" applyBorder="1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165" fontId="7" fillId="0" borderId="0" xfId="0" applyNumberFormat="1" applyFont="1" applyAlignment="1">
      <alignment horizontal="center"/>
    </xf>
    <xf numFmtId="0" fontId="7" fillId="0" borderId="0" xfId="0" applyFont="1"/>
    <xf numFmtId="0" fontId="4" fillId="0" borderId="0" xfId="0" applyFont="1"/>
    <xf numFmtId="0" fontId="7" fillId="0" borderId="0" xfId="0" applyFont="1" applyAlignment="1">
      <alignment horizontal="left"/>
    </xf>
    <xf numFmtId="165" fontId="7" fillId="0" borderId="0" xfId="0" applyNumberFormat="1" applyFont="1" applyAlignment="1">
      <alignment horizontal="left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146976139965242"/>
          <c:y val="0.10363207229371277"/>
          <c:w val="0.81699083504386893"/>
          <c:h val="0.72088764946048411"/>
        </c:manualLayout>
      </c:layou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'Question 1'!$E$4:$E$16</c:f>
              <c:numCache>
                <c:formatCode>0.00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cat>
          <c:val>
            <c:numRef>
              <c:f>'Question 1'!$F$4:$F$16</c:f>
              <c:numCache>
                <c:formatCode>0.00</c:formatCode>
                <c:ptCount val="13"/>
                <c:pt idx="0">
                  <c:v>0</c:v>
                </c:pt>
                <c:pt idx="1">
                  <c:v>5.5544444999999998</c:v>
                </c:pt>
                <c:pt idx="2">
                  <c:v>11.108889</c:v>
                </c:pt>
                <c:pt idx="3">
                  <c:v>16.6633335</c:v>
                </c:pt>
                <c:pt idx="4">
                  <c:v>22.217777999999999</c:v>
                </c:pt>
                <c:pt idx="5">
                  <c:v>27.772222499999998</c:v>
                </c:pt>
                <c:pt idx="6">
                  <c:v>33.326667</c:v>
                </c:pt>
                <c:pt idx="7">
                  <c:v>38.881111499999996</c:v>
                </c:pt>
                <c:pt idx="8">
                  <c:v>44.435555999999998</c:v>
                </c:pt>
                <c:pt idx="9">
                  <c:v>49.990000500000001</c:v>
                </c:pt>
                <c:pt idx="10">
                  <c:v>55.544444999999996</c:v>
                </c:pt>
                <c:pt idx="11">
                  <c:v>61.098889499999999</c:v>
                </c:pt>
                <c:pt idx="12">
                  <c:v>66.653334000000001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08-4C39-AA9F-2BC33C0018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80400496"/>
        <c:axId val="129396894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'Question 1'!$E$4:$E$16</c15:sqref>
                        </c15:formulaRef>
                      </c:ext>
                    </c:extLst>
                    <c:numCache>
                      <c:formatCode>0.00</c:formatCode>
                      <c:ptCount val="13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'Question 1'!$E$4:$E$16</c15:sqref>
                        </c15:formulaRef>
                      </c:ext>
                    </c:extLst>
                    <c:numCache>
                      <c:formatCode>0.00</c:formatCode>
                      <c:ptCount val="13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B208-4C39-AA9F-2BC33C0018EF}"/>
                  </c:ext>
                </c:extLst>
              </c15:ser>
            </c15:filteredLineSeries>
          </c:ext>
        </c:extLst>
      </c:lineChart>
      <c:catAx>
        <c:axId val="13804004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0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3968944"/>
        <c:crosses val="autoZero"/>
        <c:auto val="1"/>
        <c:lblAlgn val="ctr"/>
        <c:lblOffset val="100"/>
        <c:noMultiLvlLbl val="0"/>
      </c:catAx>
      <c:valAx>
        <c:axId val="129396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0400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" panose="020F0502020204030204"/>
              </a:rPr>
              <a:t>Actual Size, Technician A, B and 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'Question 2'!$C$2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'Question 2'!$C$3:$C$22</c:f>
              <c:numCache>
                <c:formatCode>0.00;[Red]0.00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E2-42A6-AB0A-368EA042EBB6}"/>
            </c:ext>
          </c:extLst>
        </c:ser>
        <c:ser>
          <c:idx val="1"/>
          <c:order val="1"/>
          <c:tx>
            <c:strRef>
              <c:f>'Question 2'!$D$2</c:f>
              <c:strCache>
                <c:ptCount val="1"/>
                <c:pt idx="0">
                  <c:v>Technician 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'Question 2'!$D$3:$D$22</c:f>
              <c:numCache>
                <c:formatCode>0.00;[Red]0.00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E2-42A6-AB0A-368EA042EBB6}"/>
            </c:ext>
          </c:extLst>
        </c:ser>
        <c:ser>
          <c:idx val="2"/>
          <c:order val="2"/>
          <c:tx>
            <c:strRef>
              <c:f>'Question 2'!$E$2</c:f>
              <c:strCache>
                <c:ptCount val="1"/>
                <c:pt idx="0">
                  <c:v>Technician B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'Question 2'!$E$3:$E$22</c:f>
              <c:numCache>
                <c:formatCode>0.00;[Red]0.00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DE2-42A6-AB0A-368EA042EBB6}"/>
            </c:ext>
          </c:extLst>
        </c:ser>
        <c:ser>
          <c:idx val="3"/>
          <c:order val="3"/>
          <c:tx>
            <c:strRef>
              <c:f>'Question 2'!$F$2</c:f>
              <c:strCache>
                <c:ptCount val="1"/>
                <c:pt idx="0">
                  <c:v>Technician 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'Question 2'!$F$3:$F$22</c:f>
              <c:numCache>
                <c:formatCode>0.00;[Red]0.00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DE2-42A6-AB0A-368EA042EB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83559520"/>
        <c:axId val="2076532080"/>
      </c:barChart>
      <c:catAx>
        <c:axId val="2083559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Sample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6532080"/>
        <c:crosses val="autoZero"/>
        <c:auto val="1"/>
        <c:lblAlgn val="ctr"/>
        <c:lblOffset val="100"/>
        <c:noMultiLvlLbl val="0"/>
      </c:catAx>
      <c:valAx>
        <c:axId val="207653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3559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</a:t>
            </a:r>
            <a:r>
              <a:rPr lang="en-GB" baseline="0"/>
              <a:t> size and Technician A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'Question 2'!$C$2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'Question 2'!$C$3:$C$22</c:f>
              <c:numCache>
                <c:formatCode>0.00;[Red]0.00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19-4D5C-ABA6-89137002876F}"/>
            </c:ext>
          </c:extLst>
        </c:ser>
        <c:ser>
          <c:idx val="1"/>
          <c:order val="1"/>
          <c:tx>
            <c:strRef>
              <c:f>'Question 2'!$D$2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'Question 2'!$D$3:$D$22</c:f>
              <c:numCache>
                <c:formatCode>0.00;[Red]0.00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19-4D5C-ABA6-891370028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87832112"/>
        <c:axId val="1407130400"/>
      </c:lineChart>
      <c:catAx>
        <c:axId val="1387832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130400"/>
        <c:crosses val="autoZero"/>
        <c:auto val="1"/>
        <c:lblAlgn val="ctr"/>
        <c:lblOffset val="100"/>
        <c:noMultiLvlLbl val="0"/>
      </c:catAx>
      <c:valAx>
        <c:axId val="140713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;[Red]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832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</a:t>
            </a:r>
            <a:r>
              <a:rPr lang="en-GB" baseline="0"/>
              <a:t> size and Technician B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'Question 2'!$C$2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'Question 2'!$C$3:$C$22</c:f>
              <c:numCache>
                <c:formatCode>0.00;[Red]0.00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C9-4C87-8A12-D56E0E96EBA4}"/>
            </c:ext>
          </c:extLst>
        </c:ser>
        <c:ser>
          <c:idx val="2"/>
          <c:order val="1"/>
          <c:tx>
            <c:strRef>
              <c:f>'Question 2'!$E$2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'Question 2'!$E$3:$E$22</c:f>
              <c:numCache>
                <c:formatCode>0.00;[Red]0.00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C9-4C87-8A12-D56E0E96EB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450224"/>
        <c:axId val="1598384800"/>
      </c:lineChart>
      <c:catAx>
        <c:axId val="404502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Sample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8384800"/>
        <c:crosses val="autoZero"/>
        <c:auto val="1"/>
        <c:lblAlgn val="ctr"/>
        <c:lblOffset val="100"/>
        <c:noMultiLvlLbl val="0"/>
      </c:catAx>
      <c:valAx>
        <c:axId val="1598384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;[Red]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50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 size and Technician</a:t>
            </a:r>
            <a:r>
              <a:rPr lang="en-GB" baseline="0"/>
              <a:t> C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'Question 2'!$C$2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'Question 2'!$C$3:$C$22</c:f>
              <c:numCache>
                <c:formatCode>0.00;[Red]0.00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E7-43FB-8608-9B24CDDF78F5}"/>
            </c:ext>
          </c:extLst>
        </c:ser>
        <c:ser>
          <c:idx val="3"/>
          <c:order val="1"/>
          <c:tx>
            <c:strRef>
              <c:f>'Question 2'!$F$2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'Question 2'!$F$3:$F$22</c:f>
              <c:numCache>
                <c:formatCode>0.00;[Red]0.00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BE7-43FB-8608-9B24CDDF78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8729488"/>
        <c:axId val="35771152"/>
      </c:lineChart>
      <c:catAx>
        <c:axId val="12887294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Sample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771152"/>
        <c:crosses val="autoZero"/>
        <c:auto val="1"/>
        <c:lblAlgn val="ctr"/>
        <c:lblOffset val="100"/>
        <c:noMultiLvlLbl val="0"/>
      </c:catAx>
      <c:valAx>
        <c:axId val="3577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;[Red]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72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Dispersion Chart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'Question 2'!$C$2</c:f>
              <c:strCache>
                <c:ptCount val="1"/>
                <c:pt idx="0">
                  <c:v>Actual size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'Question 2'!$B$3:$B$22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'Question 2'!$C$3:$C$22</c:f>
              <c:numCache>
                <c:formatCode>0.00;[Red]0.00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56-452B-A3BC-4D13851721AD}"/>
            </c:ext>
          </c:extLst>
        </c:ser>
        <c:ser>
          <c:idx val="1"/>
          <c:order val="1"/>
          <c:tx>
            <c:strRef>
              <c:f>'Question 2'!$D$2</c:f>
              <c:strCache>
                <c:ptCount val="1"/>
                <c:pt idx="0">
                  <c:v>Technician A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'Question 2'!$B$3:$B$22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'Question 2'!$D$3:$D$22</c:f>
              <c:numCache>
                <c:formatCode>0.00;[Red]0.00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56-452B-A3BC-4D13851721AD}"/>
            </c:ext>
          </c:extLst>
        </c:ser>
        <c:ser>
          <c:idx val="2"/>
          <c:order val="2"/>
          <c:tx>
            <c:strRef>
              <c:f>'Question 2'!$E$2</c:f>
              <c:strCache>
                <c:ptCount val="1"/>
                <c:pt idx="0">
                  <c:v>Technician B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'Question 2'!$B$3:$B$22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'Question 2'!$E$3:$E$22</c:f>
              <c:numCache>
                <c:formatCode>0.00;[Red]0.00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56-452B-A3BC-4D13851721AD}"/>
            </c:ext>
          </c:extLst>
        </c:ser>
        <c:ser>
          <c:idx val="3"/>
          <c:order val="3"/>
          <c:tx>
            <c:strRef>
              <c:f>'Question 2'!$F$2</c:f>
              <c:strCache>
                <c:ptCount val="1"/>
                <c:pt idx="0">
                  <c:v>Technician C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'Question 2'!$B$3:$B$22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'Question 2'!$F$3:$F$22</c:f>
              <c:numCache>
                <c:formatCode>0.00;[Red]0.00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56-452B-A3BC-4D13851721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08352"/>
        <c:axId val="35769232"/>
      </c:scatterChart>
      <c:valAx>
        <c:axId val="42308352"/>
        <c:scaling>
          <c:orientation val="minMax"/>
          <c:max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Sample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769232"/>
        <c:crosses val="autoZero"/>
        <c:crossBetween val="midCat"/>
        <c:majorUnit val="1"/>
      </c:valAx>
      <c:valAx>
        <c:axId val="3576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Measurement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3083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243840</xdr:colOff>
      <xdr:row>3</xdr:row>
      <xdr:rowOff>45116</xdr:rowOff>
    </xdr:from>
    <xdr:to>
      <xdr:col>14</xdr:col>
      <xdr:colOff>336731</xdr:colOff>
      <xdr:row>19</xdr:row>
      <xdr:rowOff>144780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5CF376B-3ACE-A95D-3941-B6348874E4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125730</xdr:colOff>
      <xdr:row>1</xdr:row>
      <xdr:rowOff>172402</xdr:rowOff>
    </xdr:from>
    <xdr:to>
      <xdr:col>16</xdr:col>
      <xdr:colOff>357188</xdr:colOff>
      <xdr:row>20</xdr:row>
      <xdr:rowOff>130969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EFEC430-DA27-91B6-20EC-70F449A861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153352</xdr:colOff>
      <xdr:row>23</xdr:row>
      <xdr:rowOff>58102</xdr:rowOff>
    </xdr:from>
    <xdr:to>
      <xdr:col>16</xdr:col>
      <xdr:colOff>559594</xdr:colOff>
      <xdr:row>40</xdr:row>
      <xdr:rowOff>140970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313649B-3E88-CF4D-4D0D-1633D564BE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159068</xdr:colOff>
      <xdr:row>1</xdr:row>
      <xdr:rowOff>23813</xdr:rowOff>
    </xdr:from>
    <xdr:to>
      <xdr:col>27</xdr:col>
      <xdr:colOff>8096</xdr:colOff>
      <xdr:row>21</xdr:row>
      <xdr:rowOff>109061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BB7752AD-4505-DCB8-CB9F-032C03CB1C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53577</xdr:colOff>
      <xdr:row>23</xdr:row>
      <xdr:rowOff>67627</xdr:rowOff>
    </xdr:from>
    <xdr:to>
      <xdr:col>27</xdr:col>
      <xdr:colOff>591502</xdr:colOff>
      <xdr:row>42</xdr:row>
      <xdr:rowOff>71436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4C78B1A8-96BE-5B7D-4FCD-47180DA772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497919</xdr:colOff>
      <xdr:row>29</xdr:row>
      <xdr:rowOff>55007</xdr:rowOff>
    </xdr:from>
    <xdr:to>
      <xdr:col>5</xdr:col>
      <xdr:colOff>873204</xdr:colOff>
      <xdr:row>44</xdr:row>
      <xdr:rowOff>115491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FF838E82-84A2-6449-E034-19EC673950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ethany Gayle" id="{3330282E-4AAB-462A-A8A0-22E1FD085B1D}" userId="d3b108662fe220f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4" dT="2023-04-07T10:21:57.53" personId="{3330282E-4AAB-462A-A8A0-22E1FD085B1D}" id="{C68063D3-2F77-47AF-911A-7868F7C542FD}">
    <text>V = v0 + a*t
Where:
V = final velocity
V0 = initial velocity (which is 0m/s)
A = acceleration (5.55m/s2 in this case)
T = time</text>
  </threadedComment>
  <threadedComment ref="B7" dT="2023-04-07T09:39:23.52" personId="{3330282E-4AAB-462A-A8A0-22E1FD085B1D}" id="{2F541D1F-674B-49D8-BA4E-B0C806ABC20F}">
    <text xml:space="preserve">The Formula calculates the acceleration the given distance, initial velocity, and final velocity. The formula for calculating acceleration is based on the equation:
A = (v2 - u2) / (2s)
Where a is the acceleration, v is the final velocity, u is the initial velocity and s is the distance travelled. 
</text>
  </threadedComment>
  <threadedComment ref="B8" dT="2023-04-07T09:40:20.10" personId="{3330282E-4AAB-462A-A8A0-22E1FD085B1D}" id="{F438419A-E9FA-4C52-AC26-846A957FC153}">
    <text>The formula calculates time based on the calculation final velocity v - initial velocity u / the acceleration a.</text>
  </threadedComment>
  <threadedComment ref="B9" dT="2023-04-07T09:42:58.31" personId="{3330282E-4AAB-462A-A8A0-22E1FD085B1D}" id="{4CA7E0EE-46CB-4A79-9D48-1C09F4C666C3}">
    <text>This formula calculation is based on the distance required for a race car to reach a top speed of 240 km/h (or 66.66m/s) with an acceleration of 5.55m/s2. It uses the formula s=(v^2-u^2/(2a)</text>
  </threadedComment>
  <threadedComment ref="B13" dT="2023-04-07T09:47:33.45" personId="{3330282E-4AAB-462A-A8A0-22E1FD085B1D}" id="{8946E3F7-975F-4618-B4B4-4DDC74DACCEA}">
    <text xml:space="preserve">Data validation rule between 1 to 10
</text>
  </threadedComment>
  <threadedComment ref="C15" dT="2023-04-07T10:13:20.49" personId="{3330282E-4AAB-462A-A8A0-22E1FD085B1D}" id="{6EEA57B3-D8BB-4717-A2AA-CF22D4E97054}">
    <text>Using the IF function, The statement returned is dependant on the value of time in cell B14.</text>
  </threadedComment>
  <threadedComment ref="B16" dT="2023-04-07T09:59:08.43" personId="{3330282E-4AAB-462A-A8A0-22E1FD085B1D}" id="{9DFC6E7D-08EA-4DFA-90B2-5CA8904231AA}">
    <text>This formula is the calculation of the distance required for a race car to reach top speed of 240km/h (or 66.66m/s with an acceleration of 5.55m. It uses formula s= (v^2 - u^2) /(2a). 
If the user puts acceleration in B12 it will calculate the distance required to reach 240km/h or 66.66m/s.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28" dT="2023-04-07T11:05:23.72" personId="{3330282E-4AAB-462A-A8A0-22E1FD085B1D}" id="{5957B83A-B601-49CC-9444-A61EBC92EAC3}">
    <text xml:space="preserve">The standard deviation of the actual sizes is 2.05. The standard deviation of the measurements recorded by Technician A is 1.61, by Technician B is 2.07, and by Technician C is 1.84. This suggests that the measurements recorded by Technician B have the highest variability, while those recorded by Technician A have the lowest variability.
The standard deviation is a measure of the amount of variation or dispersion of a set of values. Using The Excel Formula For Standard deviation to generate this calculation </text>
  </threadedComment>
  <threadedComment ref="B29" dT="2023-04-07T11:05:54.32" personId="{3330282E-4AAB-462A-A8A0-22E1FD085B1D}" id="{34E730B0-3402-4C9B-89E0-73307522AC5F}">
    <text xml:space="preserve">Based on the given data, the mean actual size of the samples is 1.79. Using this as a reference, we can calculate the percent error for each technician by subtracting their recorded measurement from the actual size, dividing the result by the actual size, and then multiplying by 100.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CF11E-7185-4B2D-A8C1-4659AB9B0DE5}">
  <dimension ref="A1:H16"/>
  <sheetViews>
    <sheetView zoomScaleNormal="100" workbookViewId="0">
      <selection activeCell="A29" sqref="A29"/>
    </sheetView>
  </sheetViews>
  <sheetFormatPr defaultRowHeight="14.4" x14ac:dyDescent="0.3"/>
  <cols>
    <col min="1" max="1" width="26.5546875" customWidth="1"/>
    <col min="2" max="2" width="8.88671875" style="2"/>
    <col min="3" max="3" width="49.5546875" customWidth="1"/>
    <col min="5" max="5" width="16.109375" customWidth="1"/>
    <col min="6" max="6" width="17.6640625" customWidth="1"/>
  </cols>
  <sheetData>
    <row r="1" spans="1:8" x14ac:dyDescent="0.3">
      <c r="A1" t="s">
        <v>30</v>
      </c>
    </row>
    <row r="2" spans="1:8" x14ac:dyDescent="0.3">
      <c r="A2" s="4" t="s">
        <v>0</v>
      </c>
    </row>
    <row r="3" spans="1:8" x14ac:dyDescent="0.3">
      <c r="A3" s="1" t="s">
        <v>3</v>
      </c>
      <c r="B3" s="3">
        <v>66.66</v>
      </c>
      <c r="C3" s="1" t="s">
        <v>1</v>
      </c>
      <c r="E3" s="12" t="s">
        <v>12</v>
      </c>
      <c r="F3" s="12" t="s">
        <v>13</v>
      </c>
      <c r="H3" s="4" t="s">
        <v>14</v>
      </c>
    </row>
    <row r="4" spans="1:8" x14ac:dyDescent="0.3">
      <c r="A4" s="1" t="s">
        <v>2</v>
      </c>
      <c r="B4" s="3">
        <v>0</v>
      </c>
      <c r="C4" s="1" t="s">
        <v>1</v>
      </c>
      <c r="E4" s="12">
        <v>0</v>
      </c>
      <c r="F4" s="12">
        <f>B4+B7*E4</f>
        <v>0</v>
      </c>
    </row>
    <row r="5" spans="1:8" x14ac:dyDescent="0.3">
      <c r="A5" s="1" t="s">
        <v>4</v>
      </c>
      <c r="B5" s="3">
        <v>400</v>
      </c>
      <c r="C5" s="1" t="s">
        <v>5</v>
      </c>
      <c r="E5" s="12">
        <v>1</v>
      </c>
      <c r="F5" s="12">
        <f>B4+B7*E5</f>
        <v>5.5544444999999998</v>
      </c>
    </row>
    <row r="6" spans="1:8" x14ac:dyDescent="0.3">
      <c r="A6" s="1"/>
      <c r="B6" s="3"/>
      <c r="C6" s="1"/>
      <c r="E6" s="12">
        <v>2</v>
      </c>
      <c r="F6" s="12">
        <f>B4+B7*E6</f>
        <v>11.108889</v>
      </c>
    </row>
    <row r="7" spans="1:8" x14ac:dyDescent="0.3">
      <c r="A7" s="1" t="s">
        <v>6</v>
      </c>
      <c r="B7" s="9">
        <f>(B3^2-B4^2)/(2*B5)</f>
        <v>5.5544444999999998</v>
      </c>
      <c r="C7" s="1" t="s">
        <v>7</v>
      </c>
      <c r="E7" s="12">
        <v>3</v>
      </c>
      <c r="F7" s="12">
        <f>B4+B7*E7</f>
        <v>16.6633335</v>
      </c>
    </row>
    <row r="8" spans="1:8" x14ac:dyDescent="0.3">
      <c r="A8" s="1" t="s">
        <v>8</v>
      </c>
      <c r="B8" s="3">
        <f>(B3-B4)/B7</f>
        <v>12.001200120012001</v>
      </c>
      <c r="C8" s="1" t="s">
        <v>9</v>
      </c>
      <c r="E8" s="12">
        <v>4</v>
      </c>
      <c r="F8" s="12">
        <f>B4+B7*E8</f>
        <v>22.217777999999999</v>
      </c>
    </row>
    <row r="9" spans="1:8" x14ac:dyDescent="0.3">
      <c r="A9" s="1" t="s">
        <v>4</v>
      </c>
      <c r="B9" s="3">
        <f>(B3^2)/(2*B7)</f>
        <v>400</v>
      </c>
      <c r="C9" s="1" t="s">
        <v>5</v>
      </c>
      <c r="E9" s="12">
        <v>5</v>
      </c>
      <c r="F9" s="12">
        <f>B4+B7*E9</f>
        <v>27.772222499999998</v>
      </c>
    </row>
    <row r="10" spans="1:8" x14ac:dyDescent="0.3">
      <c r="A10" s="1"/>
      <c r="B10" s="3"/>
      <c r="C10" s="1"/>
      <c r="E10" s="12">
        <v>6</v>
      </c>
      <c r="F10" s="12">
        <f>B4+B7*E10</f>
        <v>33.326667</v>
      </c>
    </row>
    <row r="11" spans="1:8" s="5" customFormat="1" x14ac:dyDescent="0.3">
      <c r="B11" s="6"/>
      <c r="E11" s="12">
        <v>7</v>
      </c>
      <c r="F11" s="12">
        <f>B4+B7*E11</f>
        <v>38.881111499999996</v>
      </c>
    </row>
    <row r="12" spans="1:8" s="5" customFormat="1" x14ac:dyDescent="0.3">
      <c r="A12" s="7" t="s">
        <v>10</v>
      </c>
      <c r="B12" s="6"/>
      <c r="E12" s="13">
        <v>8</v>
      </c>
      <c r="F12" s="12">
        <f>B4+B7*E12</f>
        <v>44.435555999999998</v>
      </c>
    </row>
    <row r="13" spans="1:8" s="5" customFormat="1" x14ac:dyDescent="0.3">
      <c r="A13" s="8" t="s">
        <v>11</v>
      </c>
      <c r="B13" s="10">
        <v>6</v>
      </c>
      <c r="C13" s="5" t="s">
        <v>7</v>
      </c>
      <c r="E13" s="13">
        <v>9</v>
      </c>
      <c r="F13" s="12">
        <f>B4+B7*E13</f>
        <v>49.990000500000001</v>
      </c>
    </row>
    <row r="14" spans="1:8" s="5" customFormat="1" x14ac:dyDescent="0.3">
      <c r="B14" s="6"/>
      <c r="E14" s="13">
        <v>10</v>
      </c>
      <c r="F14" s="12">
        <f>B4+B7*E14</f>
        <v>55.544444999999996</v>
      </c>
    </row>
    <row r="15" spans="1:8" s="5" customFormat="1" ht="17.399999999999999" customHeight="1" x14ac:dyDescent="0.3">
      <c r="A15" s="5" t="s">
        <v>8</v>
      </c>
      <c r="B15" s="6">
        <f>(B3-B4)/B13</f>
        <v>11.11</v>
      </c>
      <c r="C15" s="11" t="str">
        <f>IF(B15&gt;17,"the car will lose the race acceleration value too low!",IF(B15&lt;12,"impossible!the race cannot accelarate this quickly !"," the car will win the race"))</f>
        <v>impossible!the race cannot accelarate this quickly !</v>
      </c>
      <c r="E15" s="13">
        <v>11</v>
      </c>
      <c r="F15" s="12">
        <f>B4+B7*E15</f>
        <v>61.098889499999999</v>
      </c>
    </row>
    <row r="16" spans="1:8" s="5" customFormat="1" x14ac:dyDescent="0.3">
      <c r="A16" s="8" t="s">
        <v>4</v>
      </c>
      <c r="B16" s="6">
        <f>(B3^2)/(2*B13)</f>
        <v>370.29629999999997</v>
      </c>
      <c r="E16" s="13">
        <v>12</v>
      </c>
      <c r="F16" s="12">
        <f>B4+B7*E16</f>
        <v>66.653334000000001</v>
      </c>
    </row>
  </sheetData>
  <conditionalFormatting sqref="B15">
    <cfRule type="cellIs" dxfId="2" priority="1" operator="lessThanOrEqual">
      <formula>12</formula>
    </cfRule>
    <cfRule type="cellIs" dxfId="1" priority="2" operator="greaterThanOrEqual">
      <formula>17</formula>
    </cfRule>
    <cfRule type="cellIs" dxfId="0" priority="3" operator="between">
      <formula>12</formula>
      <formula>17</formula>
    </cfRule>
  </conditionalFormatting>
  <dataValidations count="1">
    <dataValidation type="decimal" allowBlank="1" showInputMessage="1" showErrorMessage="1" sqref="B13" xr:uid="{763D7AEB-898E-432F-9F21-AF757C5C7DED}">
      <formula1>1</formula1>
      <formula2>10</formula2>
    </dataValidation>
  </dataValidation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1130F-B9D8-42C2-B738-B435D4086925}">
  <dimension ref="B2:AE53"/>
  <sheetViews>
    <sheetView tabSelected="1" topLeftCell="A13" zoomScale="80" zoomScaleNormal="80" workbookViewId="0">
      <selection activeCell="H55" sqref="H55"/>
    </sheetView>
  </sheetViews>
  <sheetFormatPr defaultRowHeight="14.4" x14ac:dyDescent="0.3"/>
  <cols>
    <col min="2" max="2" width="17.33203125" style="16" customWidth="1"/>
    <col min="3" max="4" width="14" style="17" customWidth="1"/>
    <col min="5" max="5" width="15.5546875" style="17" customWidth="1"/>
    <col min="6" max="6" width="13.88671875" style="17" customWidth="1"/>
  </cols>
  <sheetData>
    <row r="2" spans="2:6" x14ac:dyDescent="0.3">
      <c r="B2" s="18" t="s">
        <v>15</v>
      </c>
      <c r="C2" s="19" t="s">
        <v>16</v>
      </c>
      <c r="D2" s="19" t="s">
        <v>17</v>
      </c>
      <c r="E2" s="19" t="s">
        <v>18</v>
      </c>
      <c r="F2" s="19" t="s">
        <v>19</v>
      </c>
    </row>
    <row r="3" spans="2:6" x14ac:dyDescent="0.3">
      <c r="B3" s="14">
        <v>1</v>
      </c>
      <c r="C3" s="15">
        <v>0.7</v>
      </c>
      <c r="D3" s="15">
        <v>1.5</v>
      </c>
      <c r="E3" s="15">
        <v>1</v>
      </c>
      <c r="F3" s="15">
        <v>1.4</v>
      </c>
    </row>
    <row r="4" spans="2:6" x14ac:dyDescent="0.3">
      <c r="B4" s="14">
        <v>2</v>
      </c>
      <c r="C4" s="15">
        <v>2.1</v>
      </c>
      <c r="D4" s="15">
        <v>1.8</v>
      </c>
      <c r="E4" s="15">
        <v>2</v>
      </c>
      <c r="F4" s="15">
        <v>2.5</v>
      </c>
    </row>
    <row r="5" spans="2:6" x14ac:dyDescent="0.3">
      <c r="B5" s="14">
        <v>3</v>
      </c>
      <c r="C5" s="15">
        <v>1.1000000000000001</v>
      </c>
      <c r="D5" s="15">
        <v>2</v>
      </c>
      <c r="E5" s="15">
        <v>2</v>
      </c>
      <c r="F5" s="15">
        <v>1.6</v>
      </c>
    </row>
    <row r="6" spans="2:6" x14ac:dyDescent="0.3">
      <c r="B6" s="14">
        <v>4</v>
      </c>
      <c r="C6" s="15">
        <v>1.6</v>
      </c>
      <c r="D6" s="15">
        <v>0.8</v>
      </c>
      <c r="E6" s="15">
        <v>2</v>
      </c>
      <c r="F6" s="15">
        <v>1.6</v>
      </c>
    </row>
    <row r="7" spans="2:6" x14ac:dyDescent="0.3">
      <c r="B7" s="14">
        <v>5</v>
      </c>
      <c r="C7" s="15">
        <v>2.7</v>
      </c>
      <c r="D7" s="15">
        <v>3</v>
      </c>
      <c r="E7" s="15">
        <v>3.5</v>
      </c>
      <c r="F7" s="15">
        <v>3</v>
      </c>
    </row>
    <row r="8" spans="2:6" x14ac:dyDescent="0.3">
      <c r="B8" s="14">
        <v>6</v>
      </c>
      <c r="C8" s="15">
        <v>0.55000000000000004</v>
      </c>
      <c r="D8" s="15">
        <v>1.2</v>
      </c>
      <c r="E8" s="15">
        <v>1</v>
      </c>
      <c r="F8" s="15">
        <v>1</v>
      </c>
    </row>
    <row r="9" spans="2:6" x14ac:dyDescent="0.3">
      <c r="B9" s="14">
        <v>7</v>
      </c>
      <c r="C9" s="15">
        <v>0.27</v>
      </c>
      <c r="D9" s="15">
        <v>1.2</v>
      </c>
      <c r="E9" s="15">
        <v>1</v>
      </c>
      <c r="F9" s="15">
        <v>0.7</v>
      </c>
    </row>
    <row r="10" spans="2:6" x14ac:dyDescent="0.3">
      <c r="B10" s="14">
        <v>8</v>
      </c>
      <c r="C10" s="15">
        <v>0.4</v>
      </c>
      <c r="D10" s="15">
        <v>0.5</v>
      </c>
      <c r="E10" s="15">
        <v>1</v>
      </c>
      <c r="F10" s="15">
        <v>0.9</v>
      </c>
    </row>
    <row r="11" spans="2:6" x14ac:dyDescent="0.3">
      <c r="B11" s="14">
        <v>9</v>
      </c>
      <c r="C11" s="15">
        <v>6</v>
      </c>
      <c r="D11" s="15">
        <v>5.5</v>
      </c>
      <c r="E11" s="15">
        <v>6.5</v>
      </c>
      <c r="F11" s="15">
        <v>6.2</v>
      </c>
    </row>
    <row r="12" spans="2:6" x14ac:dyDescent="0.3">
      <c r="B12" s="14">
        <v>10</v>
      </c>
      <c r="C12" s="15">
        <v>1.1200000000000001</v>
      </c>
      <c r="D12" s="15">
        <v>0.5</v>
      </c>
      <c r="E12" s="15">
        <v>1.5</v>
      </c>
      <c r="F12" s="15">
        <v>1.4</v>
      </c>
    </row>
    <row r="13" spans="2:6" x14ac:dyDescent="0.3">
      <c r="B13" s="14">
        <v>11</v>
      </c>
      <c r="C13" s="15">
        <v>1.3</v>
      </c>
      <c r="D13" s="15">
        <v>2.1</v>
      </c>
      <c r="E13" s="15">
        <v>1.5</v>
      </c>
      <c r="F13" s="15">
        <v>1.7</v>
      </c>
    </row>
    <row r="14" spans="2:6" x14ac:dyDescent="0.3">
      <c r="B14" s="14">
        <v>12</v>
      </c>
      <c r="C14" s="15">
        <v>0.98</v>
      </c>
      <c r="D14" s="15">
        <v>1</v>
      </c>
      <c r="E14" s="15">
        <v>1</v>
      </c>
      <c r="F14" s="15">
        <v>1.3</v>
      </c>
    </row>
    <row r="15" spans="2:6" x14ac:dyDescent="0.3">
      <c r="B15" s="14">
        <v>13</v>
      </c>
      <c r="C15" s="15">
        <v>1.1499999999999999</v>
      </c>
      <c r="D15" s="15">
        <v>1.8</v>
      </c>
      <c r="E15" s="15">
        <v>1.5</v>
      </c>
      <c r="F15" s="15">
        <v>1.6</v>
      </c>
    </row>
    <row r="16" spans="2:6" x14ac:dyDescent="0.3">
      <c r="B16" s="14">
        <v>14</v>
      </c>
      <c r="C16" s="15">
        <v>0.52</v>
      </c>
      <c r="D16" s="15">
        <v>1.5</v>
      </c>
      <c r="E16" s="15">
        <v>1</v>
      </c>
      <c r="F16" s="15">
        <v>1</v>
      </c>
    </row>
    <row r="17" spans="2:6" x14ac:dyDescent="0.3">
      <c r="B17" s="14">
        <v>15</v>
      </c>
      <c r="C17" s="15">
        <v>1.8</v>
      </c>
      <c r="D17" s="15">
        <v>2</v>
      </c>
      <c r="E17" s="15">
        <v>2.5</v>
      </c>
      <c r="F17" s="15">
        <v>2.1</v>
      </c>
    </row>
    <row r="18" spans="2:6" x14ac:dyDescent="0.3">
      <c r="B18" s="14">
        <v>16</v>
      </c>
      <c r="C18" s="15">
        <v>7.5</v>
      </c>
      <c r="D18" s="15">
        <v>6</v>
      </c>
      <c r="E18" s="15">
        <v>8</v>
      </c>
      <c r="F18" s="15">
        <v>7</v>
      </c>
    </row>
    <row r="19" spans="2:6" x14ac:dyDescent="0.3">
      <c r="B19" s="14">
        <v>17</v>
      </c>
      <c r="C19" s="15">
        <v>0.28000000000000003</v>
      </c>
      <c r="D19" s="15">
        <v>1</v>
      </c>
      <c r="E19" s="15">
        <v>1</v>
      </c>
      <c r="F19" s="15">
        <v>0.8</v>
      </c>
    </row>
    <row r="20" spans="2:6" x14ac:dyDescent="0.3">
      <c r="B20" s="14">
        <v>18</v>
      </c>
      <c r="C20" s="15">
        <v>0.5</v>
      </c>
      <c r="D20" s="15">
        <v>0.9</v>
      </c>
      <c r="E20" s="15">
        <v>1.2</v>
      </c>
      <c r="F20" s="15">
        <v>0.8</v>
      </c>
    </row>
    <row r="21" spans="2:6" x14ac:dyDescent="0.3">
      <c r="B21" s="14">
        <v>19</v>
      </c>
      <c r="C21" s="15">
        <v>4.9000000000000004</v>
      </c>
      <c r="D21" s="15">
        <v>4.5</v>
      </c>
      <c r="E21" s="15">
        <v>5.5</v>
      </c>
      <c r="F21" s="15">
        <v>4.9000000000000004</v>
      </c>
    </row>
    <row r="22" spans="2:6" x14ac:dyDescent="0.3">
      <c r="B22" s="14">
        <v>20</v>
      </c>
      <c r="C22" s="15">
        <v>0.25</v>
      </c>
      <c r="D22" s="15">
        <v>0.5</v>
      </c>
      <c r="E22" s="15">
        <v>1</v>
      </c>
      <c r="F22" s="15">
        <v>0.5</v>
      </c>
    </row>
    <row r="24" spans="2:6" x14ac:dyDescent="0.3">
      <c r="B24" s="18" t="s">
        <v>20</v>
      </c>
      <c r="C24" s="15">
        <f>AVERAGE(C3:C22)</f>
        <v>1.786</v>
      </c>
      <c r="D24" s="15">
        <f t="shared" ref="D24:F24" si="0">AVERAGE(D3:D22)</f>
        <v>1.9650000000000003</v>
      </c>
      <c r="E24" s="15">
        <f t="shared" si="0"/>
        <v>2.2850000000000001</v>
      </c>
      <c r="F24" s="15">
        <f t="shared" si="0"/>
        <v>2.0999999999999996</v>
      </c>
    </row>
    <row r="25" spans="2:6" x14ac:dyDescent="0.3">
      <c r="B25" s="18" t="s">
        <v>21</v>
      </c>
      <c r="C25" s="15">
        <f>MIN(C3:C22)</f>
        <v>0.25</v>
      </c>
      <c r="D25" s="15">
        <f t="shared" ref="D25:F25" si="1">MIN(D3:D22)</f>
        <v>0.5</v>
      </c>
      <c r="E25" s="15">
        <f t="shared" si="1"/>
        <v>1</v>
      </c>
      <c r="F25" s="15">
        <f t="shared" si="1"/>
        <v>0.5</v>
      </c>
    </row>
    <row r="26" spans="2:6" x14ac:dyDescent="0.3">
      <c r="B26" s="18" t="s">
        <v>22</v>
      </c>
      <c r="C26" s="15">
        <f>MAX(C3:C22)</f>
        <v>7.5</v>
      </c>
      <c r="D26" s="15">
        <f t="shared" ref="D26:F26" si="2">MAX(D3:D22)</f>
        <v>6</v>
      </c>
      <c r="E26" s="15">
        <f t="shared" si="2"/>
        <v>8</v>
      </c>
      <c r="F26" s="15">
        <f t="shared" si="2"/>
        <v>7</v>
      </c>
    </row>
    <row r="27" spans="2:6" x14ac:dyDescent="0.3">
      <c r="B27" s="18" t="s">
        <v>23</v>
      </c>
      <c r="C27" s="15">
        <f>SUM(C26-C25)</f>
        <v>7.25</v>
      </c>
      <c r="D27" s="15">
        <f t="shared" ref="D27:F27" si="3">SUM(D26-D25)</f>
        <v>5.5</v>
      </c>
      <c r="E27" s="15">
        <f t="shared" si="3"/>
        <v>7</v>
      </c>
      <c r="F27" s="15">
        <f t="shared" si="3"/>
        <v>6.5</v>
      </c>
    </row>
    <row r="28" spans="2:6" x14ac:dyDescent="0.3">
      <c r="B28" s="18" t="s">
        <v>24</v>
      </c>
      <c r="C28" s="15">
        <f>_xlfn.STDEV.S(C3:C22)</f>
        <v>2.0272885703245165</v>
      </c>
      <c r="D28" s="15">
        <f t="shared" ref="D28:F28" si="4">_xlfn.STDEV.S(D3:D22)</f>
        <v>1.6017342574781084</v>
      </c>
      <c r="E28" s="15">
        <f t="shared" si="4"/>
        <v>2.036063022496835</v>
      </c>
      <c r="F28" s="15">
        <f t="shared" si="4"/>
        <v>1.8341784336088438</v>
      </c>
    </row>
    <row r="29" spans="2:6" x14ac:dyDescent="0.3">
      <c r="B29" s="18" t="s">
        <v>25</v>
      </c>
      <c r="C29" s="15"/>
      <c r="D29" s="15">
        <f>ABS(C3-D3)/C3*100</f>
        <v>114.28571428571431</v>
      </c>
      <c r="E29" s="15">
        <f>ABS(C3-E3)/C3*100</f>
        <v>42.857142857142868</v>
      </c>
      <c r="F29" s="15">
        <f>ABS(C3-F3)/C3*100</f>
        <v>100</v>
      </c>
    </row>
    <row r="46" spans="2:31" ht="17.399999999999999" x14ac:dyDescent="0.3">
      <c r="B46" s="20" t="s">
        <v>26</v>
      </c>
      <c r="C46" s="24"/>
      <c r="D46" s="24"/>
      <c r="E46" s="24"/>
      <c r="F46" s="24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6"/>
      <c r="W46" s="26"/>
      <c r="X46" s="26"/>
      <c r="Y46" s="26"/>
      <c r="Z46" s="26"/>
      <c r="AA46" s="26"/>
      <c r="AB46" s="26"/>
      <c r="AC46" s="26"/>
      <c r="AD46" s="26"/>
      <c r="AE46" s="26"/>
    </row>
    <row r="47" spans="2:31" ht="17.399999999999999" x14ac:dyDescent="0.3">
      <c r="B47" s="20" t="s">
        <v>27</v>
      </c>
      <c r="C47" s="24"/>
      <c r="D47" s="24"/>
      <c r="E47" s="24"/>
      <c r="F47" s="24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6"/>
      <c r="W47" s="26"/>
      <c r="X47" s="26"/>
      <c r="Y47" s="26"/>
      <c r="Z47" s="26"/>
      <c r="AA47" s="26"/>
      <c r="AB47" s="26"/>
      <c r="AC47" s="26"/>
      <c r="AD47" s="26"/>
      <c r="AE47" s="26"/>
    </row>
    <row r="48" spans="2:31" s="21" customFormat="1" ht="18" x14ac:dyDescent="0.35">
      <c r="B48" s="20" t="s">
        <v>28</v>
      </c>
      <c r="C48" s="24"/>
      <c r="D48" s="24"/>
      <c r="E48" s="24"/>
      <c r="F48" s="24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</row>
    <row r="49" spans="2:31" s="21" customFormat="1" ht="18" x14ac:dyDescent="0.35">
      <c r="B49" s="27" t="s">
        <v>29</v>
      </c>
      <c r="C49" s="28"/>
      <c r="D49" s="28"/>
      <c r="E49" s="24"/>
      <c r="F49" s="24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</row>
    <row r="50" spans="2:31" x14ac:dyDescent="0.3">
      <c r="B50" s="22"/>
      <c r="C50" s="23"/>
      <c r="D50" s="23"/>
    </row>
    <row r="51" spans="2:31" x14ac:dyDescent="0.3">
      <c r="B51" s="22"/>
      <c r="C51" s="23"/>
      <c r="D51" s="23"/>
    </row>
    <row r="52" spans="2:31" x14ac:dyDescent="0.3">
      <c r="B52" s="22"/>
      <c r="C52" s="23"/>
      <c r="D52" s="23"/>
    </row>
    <row r="53" spans="2:31" x14ac:dyDescent="0.3">
      <c r="B53" s="22"/>
      <c r="C53" s="23"/>
      <c r="D53" s="23"/>
    </row>
  </sheetData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Question 1</vt:lpstr>
      <vt:lpstr>Question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Bethany Gayle</dc:creator>
  <cp:lastModifiedBy>Bethany Gayle</cp:lastModifiedBy>
  <dcterms:created xsi:type="dcterms:W3CDTF">2023-04-07T09:24:40Z</dcterms:created>
  <dcterms:modified xsi:type="dcterms:W3CDTF">2023-04-07T12:01:31Z</dcterms:modified>
</cp:coreProperties>
</file>