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mr00\OneDrive\Desktop\UWTSD\2nd Semester\Technical Skills Development (ACMA4014)\Jordan\"/>
    </mc:Choice>
  </mc:AlternateContent>
  <xr:revisionPtr revIDLastSave="0" documentId="13_ncr:1_{2462B488-24E1-4D3F-B1D0-C80EE54F5ECA}" xr6:coauthVersionLast="47" xr6:coauthVersionMax="47" xr10:uidLastSave="{00000000-0000-0000-0000-000000000000}"/>
  <bookViews>
    <workbookView xWindow="21490" yWindow="-3340" windowWidth="38620" windowHeight="21100" xr2:uid="{DD1DA852-B4BA-4A80-B695-C7A1A8AFFCDE}"/>
  </bookViews>
  <sheets>
    <sheet name="Sheet1" sheetId="4" r:id="rId1"/>
    <sheet name="Velocity v Time" sheetId="3" r:id="rId2"/>
    <sheet name="Analysis" sheetId="1" r:id="rId3"/>
    <sheet name="Charts" sheetId="2" r:id="rId4"/>
  </sheets>
  <definedNames>
    <definedName name="_Hlk133191612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G7" i="3" s="1"/>
  <c r="H7" i="3" s="1"/>
  <c r="D27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5" i="1"/>
  <c r="E27" i="1"/>
  <c r="E28" i="1"/>
  <c r="F28" i="1"/>
  <c r="D28" i="1"/>
  <c r="C28" i="1"/>
  <c r="F27" i="1"/>
  <c r="C27" i="1"/>
  <c r="J5" i="1" l="1"/>
  <c r="L5" i="1"/>
  <c r="K5" i="1"/>
</calcChain>
</file>

<file path=xl/sharedStrings.xml><?xml version="1.0" encoding="utf-8"?>
<sst xmlns="http://schemas.openxmlformats.org/spreadsheetml/2006/main" count="41" uniqueCount="36">
  <si>
    <t>Sample</t>
  </si>
  <si>
    <t>Actual Size</t>
  </si>
  <si>
    <t>Mean</t>
  </si>
  <si>
    <t>Range</t>
  </si>
  <si>
    <t>From this analysis, answer the following three questions:</t>
  </si>
  <si>
    <t>3. Are there any similarities/differences between the operators?</t>
  </si>
  <si>
    <t>Technician A Dispersion</t>
  </si>
  <si>
    <t>Technition B Dispertion</t>
  </si>
  <si>
    <t>Technician C Dispersion</t>
  </si>
  <si>
    <t>Technician A's Measurements</t>
  </si>
  <si>
    <t>Technician B's Measurements</t>
  </si>
  <si>
    <t>Technician C's Measurements</t>
  </si>
  <si>
    <t>Above 0.50 Error</t>
  </si>
  <si>
    <t>No Error</t>
  </si>
  <si>
    <t>Above -0.50 Error</t>
  </si>
  <si>
    <t xml:space="preserve">Technician A Error Margin </t>
  </si>
  <si>
    <t xml:space="preserve">Technician B Error Margin </t>
  </si>
  <si>
    <t xml:space="preserve">Technician C Error Margin </t>
  </si>
  <si>
    <t>Time (s)</t>
  </si>
  <si>
    <t>Acceleration (m/s)</t>
  </si>
  <si>
    <t>Starting Speed (m/s)</t>
  </si>
  <si>
    <t>Distance (m)</t>
  </si>
  <si>
    <t>Speed (m/s)</t>
  </si>
  <si>
    <t>Speed (km/h)</t>
  </si>
  <si>
    <t>Initial Velocity (u)</t>
  </si>
  <si>
    <t>Final Velocity (v)</t>
  </si>
  <si>
    <t>1. Answer :</t>
  </si>
  <si>
    <t>Task 2a</t>
  </si>
  <si>
    <t>Technician C is the most competent technician and makes the fewest errors. The measures are consistently closer to the actual size than the other 2 measurements, according to the scatter graph.</t>
  </si>
  <si>
    <t>The only individual who have actually taken the right measurement is Technician C. They accurately measured 2 of the items, however the other 2 were not measured precisely.</t>
  </si>
  <si>
    <t>Technician A is the technician who made the most errors. They made the most instances of the worst erroneous measurements, according to the scatter graph.</t>
  </si>
  <si>
    <t>2. Answer</t>
  </si>
  <si>
    <t xml:space="preserve">Taking measurements of the larger sizes comes quite naturally to all three technicians. </t>
  </si>
  <si>
    <t>The measurement skills of technicians B and C are consistently comparable and superior to those of technician A overall.</t>
  </si>
  <si>
    <t>Technician A needs to be able to operate the equipment for checking and/or eye testing on their own because the variance in the lower sizes is now insufficient and makes this individual unfit for the task at hand.</t>
  </si>
  <si>
    <t>However, since all of the technicians have erred far too often, perhaps they should all receive a refresher course on how to handle the tools.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</si>
</sst>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5" fillId="4" borderId="0" xfId="0" applyFont="1" applyFill="1"/>
    <xf numFmtId="2" fontId="5" fillId="4" borderId="0" xfId="0" applyNumberFormat="1" applyFont="1" applyFill="1"/>
    <xf numFmtId="1" fontId="5" fillId="4" borderId="0" xfId="0" applyNumberFormat="1" applyFont="1" applyFill="1"/>
    <xf numFmtId="11" fontId="5" fillId="4" borderId="0" xfId="0" applyNumberFormat="1" applyFont="1" applyFill="1"/>
    <xf numFmtId="0" fontId="5" fillId="4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1" fontId="0" fillId="0" borderId="3" xfId="0" applyNumberFormat="1" applyFill="1" applyBorder="1" applyAlignment="1">
      <alignment horizontal="left"/>
    </xf>
    <xf numFmtId="2" fontId="0" fillId="0" borderId="3" xfId="0" applyNumberFormat="1" applyFill="1" applyBorder="1"/>
    <xf numFmtId="2" fontId="0" fillId="0" borderId="9" xfId="0" applyNumberFormat="1" applyFill="1" applyBorder="1"/>
    <xf numFmtId="2" fontId="0" fillId="0" borderId="4" xfId="0" applyNumberFormat="1" applyFill="1" applyBorder="1"/>
    <xf numFmtId="2" fontId="0" fillId="0" borderId="5" xfId="0" applyNumberFormat="1" applyFill="1" applyBorder="1"/>
    <xf numFmtId="1" fontId="0" fillId="0" borderId="4" xfId="0" applyNumberFormat="1" applyFill="1" applyBorder="1" applyAlignment="1">
      <alignment horizontal="left"/>
    </xf>
    <xf numFmtId="2" fontId="0" fillId="0" borderId="10" xfId="0" applyNumberFormat="1" applyFill="1" applyBorder="1"/>
    <xf numFmtId="2" fontId="0" fillId="0" borderId="0" xfId="0" applyNumberFormat="1" applyFill="1"/>
    <xf numFmtId="0" fontId="5" fillId="0" borderId="0" xfId="1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0" fillId="0" borderId="0" xfId="0" applyFill="1" applyAlignment="1">
      <alignment horizontal="center"/>
    </xf>
    <xf numFmtId="1" fontId="0" fillId="0" borderId="5" xfId="0" applyNumberFormat="1" applyFill="1" applyBorder="1" applyAlignment="1">
      <alignment horizontal="left"/>
    </xf>
    <xf numFmtId="2" fontId="0" fillId="0" borderId="11" xfId="0" applyNumberFormat="1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2" xfId="0" applyFill="1" applyBorder="1" applyAlignment="1">
      <alignment vertical="center"/>
    </xf>
    <xf numFmtId="0" fontId="0" fillId="0" borderId="1" xfId="0" applyFill="1" applyBorder="1"/>
    <xf numFmtId="2" fontId="0" fillId="0" borderId="1" xfId="0" applyNumberFormat="1" applyFill="1" applyBorder="1"/>
    <xf numFmtId="0" fontId="4" fillId="0" borderId="0" xfId="0" applyFont="1" applyFill="1"/>
    <xf numFmtId="0" fontId="2" fillId="0" borderId="0" xfId="0" applyFont="1" applyFill="1"/>
  </cellXfs>
  <cellStyles count="3">
    <cellStyle name="Accent4" xfId="2" builtinId="41"/>
    <cellStyle name="Bad" xfId="1" builtinId="27"/>
    <cellStyle name="Normal" xfId="0" builtinId="0"/>
  </cellStyles>
  <dxfs count="13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0255905511811"/>
          <c:y val="0.16245370370370371"/>
          <c:w val="0.82364107611548554"/>
          <c:h val="0.70696741032370958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'Velocity v Time'!$G$6:$G$7</c:f>
              <c:numCache>
                <c:formatCode>0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xVal>
          <c:yVal>
            <c:numRef>
              <c:f>'Velocity v Time'!$C$6:$C$7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E15-49A0-83B6-219ADC28B8A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12007920"/>
        <c:axId val="2012010320"/>
      </c:scatterChart>
      <c:valAx>
        <c:axId val="201200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10320"/>
        <c:crosses val="autoZero"/>
        <c:crossBetween val="midCat"/>
      </c:valAx>
      <c:valAx>
        <c:axId val="20120103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layout>
            <c:manualLayout>
              <c:xMode val="edge"/>
              <c:yMode val="edge"/>
              <c:x val="2.7708442694663167E-2"/>
              <c:y val="0.43450204141149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0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rgbClr val="DD5A13"/>
                </a:solidFill>
              </a:rPr>
              <a:t>Technician A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Analysis!$C$5:$C$24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Analysis!$D$5:$D$24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DE-4791-8340-D22C73D58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670224"/>
        <c:axId val="1778656784"/>
      </c:scatterChart>
      <c:valAx>
        <c:axId val="177867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56784"/>
        <c:crosses val="autoZero"/>
        <c:crossBetween val="midCat"/>
      </c:valAx>
      <c:valAx>
        <c:axId val="177865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2">
                        <a:lumMod val="60000"/>
                        <a:lumOff val="40000"/>
                      </a:schemeClr>
                    </a:solidFill>
                  </a:rPr>
                  <a:t>Technician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7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 sz="1400" b="0" i="0" u="none" strike="noStrike" kern="1200" spc="0" baseline="0">
                <a:solidFill>
                  <a:schemeClr val="accent1">
                    <a:lumMod val="75000"/>
                  </a:schemeClr>
                </a:solidFill>
                <a:latin typeface="+mn-lt"/>
                <a:ea typeface="+mn-ea"/>
                <a:cs typeface="+mn-cs"/>
              </a:rPr>
              <a:t>Actual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 Size </a:t>
            </a:r>
            <a:r>
              <a:rPr lang="en-US"/>
              <a:t>and Field: </a:t>
            </a:r>
            <a:r>
              <a:rPr lang="en-US">
                <a:solidFill>
                  <a:schemeClr val="tx1">
                    <a:lumMod val="50000"/>
                    <a:lumOff val="50000"/>
                  </a:schemeClr>
                </a:solidFill>
              </a:rPr>
              <a:t>Technician B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B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Analysis!$C$5:$C$24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Analysis!$E$5:$E$24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C3-4DC0-AE11-D8862B84C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92384"/>
        <c:axId val="1422798144"/>
      </c:scatterChart>
      <c:valAx>
        <c:axId val="142279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8144"/>
        <c:crosses val="autoZero"/>
        <c:crossBetween val="midCat"/>
      </c:valAx>
      <c:valAx>
        <c:axId val="142279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3">
                        <a:lumMod val="60000"/>
                        <a:lumOff val="40000"/>
                      </a:schemeClr>
                    </a:solidFill>
                  </a:rPr>
                  <a:t>Technician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2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chemeClr val="accent4">
                    <a:lumMod val="60000"/>
                    <a:lumOff val="40000"/>
                  </a:schemeClr>
                </a:solidFill>
              </a:rPr>
              <a:t>Technician C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Analysis!$C$5:$C$24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Analysis!$F$5:$F$24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24-4933-9467-C3EEA5FB1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903680"/>
        <c:axId val="1517906560"/>
      </c:scatterChart>
      <c:valAx>
        <c:axId val="1517903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6560"/>
        <c:crosses val="autoZero"/>
        <c:crossBetween val="midCat"/>
      </c:valAx>
      <c:valAx>
        <c:axId val="151790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4">
                        <a:lumMod val="60000"/>
                        <a:lumOff val="40000"/>
                      </a:schemeClr>
                    </a:solidFill>
                  </a:rPr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3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 Size vs Technicians Measurements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Analysis!$C$4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Analysis!$C$5:$C$24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20-43C0-A3DE-F28069F98795}"/>
            </c:ext>
          </c:extLst>
        </c:ser>
        <c:ser>
          <c:idx val="1"/>
          <c:order val="1"/>
          <c:tx>
            <c:strRef>
              <c:f>Analysis!$D$4</c:f>
              <c:strCache>
                <c:ptCount val="1"/>
                <c:pt idx="0">
                  <c:v>Technician A's Measurements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Analysis!$D$5:$D$24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20-43C0-A3DE-F28069F98795}"/>
            </c:ext>
          </c:extLst>
        </c:ser>
        <c:ser>
          <c:idx val="2"/>
          <c:order val="2"/>
          <c:tx>
            <c:strRef>
              <c:f>Analysis!$E$4</c:f>
              <c:strCache>
                <c:ptCount val="1"/>
                <c:pt idx="0">
                  <c:v>Technician B's Measurements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Analysis!$E$5:$E$24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20-43C0-A3DE-F28069F98795}"/>
            </c:ext>
          </c:extLst>
        </c:ser>
        <c:ser>
          <c:idx val="3"/>
          <c:order val="3"/>
          <c:tx>
            <c:strRef>
              <c:f>Analysis!$F$4</c:f>
              <c:strCache>
                <c:ptCount val="1"/>
                <c:pt idx="0">
                  <c:v>Technician C's Measurements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Analysis!$F$5:$F$24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20-43C0-A3DE-F28069F98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2073631"/>
        <c:axId val="1232077951"/>
        <c:axId val="1239784975"/>
      </c:bar3DChart>
      <c:catAx>
        <c:axId val="12320736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  <c:auto val="1"/>
        <c:lblAlgn val="ctr"/>
        <c:lblOffset val="100"/>
        <c:noMultiLvlLbl val="0"/>
      </c:catAx>
      <c:valAx>
        <c:axId val="1232077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3631"/>
        <c:crosses val="autoZero"/>
        <c:crossBetween val="between"/>
      </c:valAx>
      <c:serAx>
        <c:axId val="123978497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Technician's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Analysis!$C$4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Analysis!$C$5:$C$24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1C-4EEB-84C0-639E9B5DD01D}"/>
            </c:ext>
          </c:extLst>
        </c:ser>
        <c:ser>
          <c:idx val="1"/>
          <c:order val="1"/>
          <c:tx>
            <c:strRef>
              <c:f>Analysis!$G$4</c:f>
              <c:strCache>
                <c:ptCount val="1"/>
                <c:pt idx="0">
                  <c:v>Technician A Error Margin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Analysis!$G$5:$G$24</c:f>
              <c:numCache>
                <c:formatCode>0.00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1C-4EEB-84C0-639E9B5DD01D}"/>
            </c:ext>
          </c:extLst>
        </c:ser>
        <c:ser>
          <c:idx val="2"/>
          <c:order val="2"/>
          <c:tx>
            <c:strRef>
              <c:f>Analysis!$H$4</c:f>
              <c:strCache>
                <c:ptCount val="1"/>
                <c:pt idx="0">
                  <c:v>Technician B Error Margin 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Analysis!$H$5:$H$24</c:f>
              <c:numCache>
                <c:formatCode>0.00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1C-4EEB-84C0-639E9B5DD01D}"/>
            </c:ext>
          </c:extLst>
        </c:ser>
        <c:ser>
          <c:idx val="3"/>
          <c:order val="3"/>
          <c:tx>
            <c:strRef>
              <c:f>Analysis!$I$4</c:f>
              <c:strCache>
                <c:ptCount val="1"/>
                <c:pt idx="0">
                  <c:v>Technician C Error Margin 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Analysis!$I$5:$I$24</c:f>
              <c:numCache>
                <c:formatCode>0.00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1C-4EEB-84C0-639E9B5DD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838631919"/>
        <c:axId val="838637679"/>
      </c:barChart>
      <c:catAx>
        <c:axId val="8386319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7679"/>
        <c:crosses val="autoZero"/>
        <c:auto val="1"/>
        <c:lblAlgn val="ctr"/>
        <c:lblOffset val="100"/>
        <c:noMultiLvlLbl val="0"/>
      </c:catAx>
      <c:valAx>
        <c:axId val="83863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Technician's Dispersions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solidFill>
                  <a:schemeClr val="accent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21-4074-9BA6-5DD8FC5D52F5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F21-4074-9BA6-5DD8FC5D52F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F21-4074-9BA6-5DD8FC5D52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Analysis!$J$4:$L$4</c:f>
              <c:strCache>
                <c:ptCount val="3"/>
                <c:pt idx="0">
                  <c:v>Technician A Dispersion</c:v>
                </c:pt>
                <c:pt idx="1">
                  <c:v>Technition B Dispertion</c:v>
                </c:pt>
                <c:pt idx="2">
                  <c:v>Technician C Dispersion</c:v>
                </c:pt>
              </c:strCache>
            </c:strRef>
          </c:cat>
          <c:val>
            <c:numRef>
              <c:f>Analysis!$J$5:$L$5</c:f>
              <c:numCache>
                <c:formatCode>0.00</c:formatCode>
                <c:ptCount val="3"/>
                <c:pt idx="0">
                  <c:v>0.46185157894736845</c:v>
                </c:pt>
                <c:pt idx="1">
                  <c:v>6.7577894736842087E-2</c:v>
                </c:pt>
                <c:pt idx="2">
                  <c:v>6.4846315789473641E-2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F21-4074-9BA6-5DD8FC5D5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574768"/>
        <c:axId val="106576688"/>
      </c:barChart>
      <c:catAx>
        <c:axId val="10657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6688"/>
        <c:crosses val="autoZero"/>
        <c:auto val="1"/>
        <c:lblAlgn val="ctr"/>
        <c:lblOffset val="100"/>
        <c:noMultiLvlLbl val="0"/>
      </c:catAx>
      <c:valAx>
        <c:axId val="1065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185210</xdr:colOff>
      <xdr:row>3</xdr:row>
      <xdr:rowOff>5291</xdr:rowOff>
    </xdr:from>
    <xdr:to>
      <xdr:col>4</xdr:col>
      <xdr:colOff>635000</xdr:colOff>
      <xdr:row>22</xdr:row>
      <xdr:rowOff>126584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20D7926-1930-C41F-F3B0-8B37E1F19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210" y="560916"/>
          <a:ext cx="7651748" cy="36402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8</xdr:row>
      <xdr:rowOff>57150</xdr:rowOff>
    </xdr:from>
    <xdr:to>
      <xdr:col>5</xdr:col>
      <xdr:colOff>1152525</xdr:colOff>
      <xdr:row>22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7AD0E4-87F4-4C3A-93AA-C29DF59F8F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8</xdr:col>
      <xdr:colOff>304800</xdr:colOff>
      <xdr:row>17</xdr:row>
      <xdr:rowOff>76200</xdr:rowOff>
    </xdr:to>
    <xdr:graphicFrame macro="">
      <xdr:nvGraphicFramePr>
        <xdr:cNvPr id="3" name="Chart 2" descr="Chart type: Scatter. Field: Actual Size and Field: Technician A appear highly correlated.&#10;&#10;Description automatically generated">
          <a:extLst>
            <a:ext uri="{FF2B5EF4-FFF2-40B4-BE49-F238E27FC236}">
              <a16:creationId xmlns:a16="http://schemas.microsoft.com/office/drawing/2014/main" id="{C2895554-DC8E-4305-91A4-D99109D308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390525</xdr:colOff>
      <xdr:row>3</xdr:row>
      <xdr:rowOff>9525</xdr:rowOff>
    </xdr:from>
    <xdr:to>
      <xdr:col>17</xdr:col>
      <xdr:colOff>85725</xdr:colOff>
      <xdr:row>17</xdr:row>
      <xdr:rowOff>85725</xdr:rowOff>
    </xdr:to>
    <xdr:graphicFrame macro="">
      <xdr:nvGraphicFramePr>
        <xdr:cNvPr id="4" name="Chart 3" descr="Chart type: Scatter. Field: Actual Size and Field: Technician B appear highly correlated.&#10;&#10;Description automatically generated">
          <a:extLst>
            <a:ext uri="{FF2B5EF4-FFF2-40B4-BE49-F238E27FC236}">
              <a16:creationId xmlns:a16="http://schemas.microsoft.com/office/drawing/2014/main" id="{916CA216-5CD7-4617-AE32-9F40317866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9525</xdr:colOff>
      <xdr:row>3</xdr:row>
      <xdr:rowOff>0</xdr:rowOff>
    </xdr:from>
    <xdr:to>
      <xdr:col>25</xdr:col>
      <xdr:colOff>314325</xdr:colOff>
      <xdr:row>17</xdr:row>
      <xdr:rowOff>76200</xdr:rowOff>
    </xdr:to>
    <xdr:graphicFrame macro="">
      <xdr:nvGraphicFramePr>
        <xdr:cNvPr id="5" name="Chart 4" descr="Chart type: Scatter. Field: Actual Size and Field: Technician C appear highly correlated.&#10;&#10;Description automatically generated">
          <a:extLst>
            <a:ext uri="{FF2B5EF4-FFF2-40B4-BE49-F238E27FC236}">
              <a16:creationId xmlns:a16="http://schemas.microsoft.com/office/drawing/2014/main" id="{EBEEA4D7-1A54-409B-BD10-0174E649D7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390525</xdr:colOff>
      <xdr:row>19</xdr:row>
      <xdr:rowOff>0</xdr:rowOff>
    </xdr:from>
    <xdr:to>
      <xdr:col>17</xdr:col>
      <xdr:colOff>85725</xdr:colOff>
      <xdr:row>33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1FADCA-75ED-4A2E-B234-03F6DED256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19</xdr:row>
      <xdr:rowOff>0</xdr:rowOff>
    </xdr:from>
    <xdr:to>
      <xdr:col>8</xdr:col>
      <xdr:colOff>304800</xdr:colOff>
      <xdr:row>33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B239C8-AA3D-438E-A8AC-6B0378F12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0</xdr:colOff>
      <xdr:row>19</xdr:row>
      <xdr:rowOff>0</xdr:rowOff>
    </xdr:from>
    <xdr:to>
      <xdr:col>25</xdr:col>
      <xdr:colOff>304800</xdr:colOff>
      <xdr:row>33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6013CF1-5C7B-4D71-AA1D-69B21E7073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F9BA-CF26-48EE-BDFD-ED64F3B57B58}">
  <dimension ref="A1"/>
  <sheetViews>
    <sheetView tabSelected="1" zoomScale="120" zoomScaleNormal="120" workbookViewId="0">
      <selection activeCell="E31" sqref="E31"/>
    </sheetView>
  </sheetViews>
  <sheetFormatPr defaultRowHeight="14.5" x14ac:dyDescent="0.35"/>
  <cols>
    <col min="2" max="2" width="31.453125" customWidth="1"/>
    <col min="3" max="3" width="29.1796875" customWidth="1"/>
    <col min="4" max="4" width="33.81640625" customWidth="1"/>
    <col min="5" max="5" width="34.26953125" customWidth="1"/>
  </cols>
  <sheetData/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3CA4D-15CC-4A4B-8882-A231CB9DD3AA}">
  <dimension ref="A1:H46"/>
  <sheetViews>
    <sheetView showFormulas="1" workbookViewId="0">
      <selection activeCell="H30" sqref="H30"/>
    </sheetView>
  </sheetViews>
  <sheetFormatPr defaultRowHeight="14.5" x14ac:dyDescent="0.35"/>
  <cols>
    <col min="2" max="2" width="6.08984375" bestFit="1" customWidth="1"/>
    <col min="3" max="3" width="5.54296875" bestFit="1" customWidth="1"/>
    <col min="4" max="4" width="5.7265625" bestFit="1" customWidth="1"/>
    <col min="5" max="5" width="9" bestFit="1" customWidth="1"/>
    <col min="6" max="6" width="8.1796875" bestFit="1" customWidth="1"/>
    <col min="7" max="7" width="5.54296875" bestFit="1" customWidth="1"/>
    <col min="8" max="8" width="73.26953125" bestFit="1" customWidth="1"/>
  </cols>
  <sheetData>
    <row r="1" spans="1:8" x14ac:dyDescent="0.35">
      <c r="A1" s="2"/>
      <c r="B1" s="2"/>
      <c r="C1" s="2"/>
      <c r="D1" s="2"/>
      <c r="E1" s="2"/>
      <c r="F1" s="2"/>
      <c r="G1" s="2"/>
      <c r="H1" s="2"/>
    </row>
    <row r="2" spans="1:8" x14ac:dyDescent="0.35">
      <c r="A2" s="2"/>
      <c r="B2" s="2"/>
      <c r="C2" s="2"/>
      <c r="D2" s="2"/>
      <c r="E2" s="2"/>
      <c r="F2" s="2"/>
      <c r="G2" s="2"/>
      <c r="H2" s="2"/>
    </row>
    <row r="3" spans="1:8" x14ac:dyDescent="0.35">
      <c r="A3" s="2"/>
      <c r="B3" s="2"/>
      <c r="C3" s="2"/>
      <c r="D3" s="2"/>
      <c r="E3" s="2"/>
      <c r="F3" s="2"/>
      <c r="G3" s="2"/>
      <c r="H3" s="2"/>
    </row>
    <row r="4" spans="1:8" x14ac:dyDescent="0.35">
      <c r="A4" s="2"/>
      <c r="B4" s="7" t="s">
        <v>25</v>
      </c>
      <c r="C4" s="7"/>
      <c r="D4" s="3"/>
      <c r="E4" s="3" t="s">
        <v>24</v>
      </c>
      <c r="F4" s="3"/>
      <c r="G4" s="3"/>
      <c r="H4" s="2"/>
    </row>
    <row r="5" spans="1:8" x14ac:dyDescent="0.35">
      <c r="A5" s="2"/>
      <c r="B5" s="3" t="s">
        <v>23</v>
      </c>
      <c r="C5" s="3" t="s">
        <v>22</v>
      </c>
      <c r="D5" s="3" t="s">
        <v>21</v>
      </c>
      <c r="E5" s="3" t="s">
        <v>20</v>
      </c>
      <c r="F5" s="3" t="s">
        <v>19</v>
      </c>
      <c r="G5" s="3" t="s">
        <v>18</v>
      </c>
      <c r="H5" s="2"/>
    </row>
    <row r="6" spans="1:8" x14ac:dyDescent="0.35">
      <c r="A6" s="2"/>
      <c r="B6" s="3"/>
      <c r="C6" s="3">
        <v>0</v>
      </c>
      <c r="D6" s="3"/>
      <c r="E6" s="3"/>
      <c r="F6" s="4">
        <v>0</v>
      </c>
      <c r="G6" s="5">
        <v>0</v>
      </c>
      <c r="H6" s="2"/>
    </row>
    <row r="7" spans="1:8" x14ac:dyDescent="0.35">
      <c r="A7" s="2"/>
      <c r="B7" s="3">
        <v>240</v>
      </c>
      <c r="C7" s="3">
        <v>66.66</v>
      </c>
      <c r="D7" s="3">
        <v>400</v>
      </c>
      <c r="E7" s="3">
        <v>0</v>
      </c>
      <c r="F7" s="4">
        <f>(C7^2)/(D7*2)</f>
        <v>5.5544444999999998</v>
      </c>
      <c r="G7" s="5">
        <f>(C7-E7)/F7</f>
        <v>12.001200120012001</v>
      </c>
      <c r="H7" s="2" t="str">
        <f>IF(G7&lt;12,"Impossible! - This race car cannot accelerate this quickly",IF(G7&gt;17,"The car will lose the race - Accelerate value too low",IF(G7&lt;&gt;14,"The car will win the race","")))</f>
        <v>The car will win the race</v>
      </c>
    </row>
    <row r="8" spans="1:8" x14ac:dyDescent="0.35">
      <c r="A8" s="2"/>
      <c r="B8" s="3"/>
      <c r="C8" s="3"/>
      <c r="D8" s="3"/>
      <c r="E8" s="3"/>
      <c r="F8" s="6"/>
      <c r="G8" s="3"/>
      <c r="H8" s="2"/>
    </row>
    <row r="9" spans="1:8" x14ac:dyDescent="0.35">
      <c r="A9" s="2"/>
      <c r="B9" s="3"/>
      <c r="C9" s="3"/>
      <c r="D9" s="3"/>
      <c r="E9" s="3"/>
      <c r="F9" s="3"/>
      <c r="G9" s="3"/>
      <c r="H9" s="2"/>
    </row>
    <row r="10" spans="1:8" x14ac:dyDescent="0.35">
      <c r="A10" s="2"/>
      <c r="B10" s="3"/>
      <c r="C10" s="3"/>
      <c r="D10" s="3"/>
      <c r="E10" s="3"/>
      <c r="F10" s="3"/>
      <c r="G10" s="3"/>
      <c r="H10" s="2"/>
    </row>
    <row r="11" spans="1:8" x14ac:dyDescent="0.35">
      <c r="A11" s="2"/>
      <c r="B11" s="3"/>
      <c r="C11" s="3"/>
      <c r="D11" s="3"/>
      <c r="E11" s="3"/>
      <c r="F11" s="3"/>
      <c r="G11" s="3"/>
      <c r="H11" s="2"/>
    </row>
    <row r="12" spans="1:8" x14ac:dyDescent="0.35">
      <c r="A12" s="2"/>
      <c r="B12" s="3"/>
      <c r="C12" s="3"/>
      <c r="D12" s="3"/>
      <c r="E12" s="3"/>
      <c r="F12" s="3"/>
      <c r="G12" s="3"/>
      <c r="H12" s="2"/>
    </row>
    <row r="13" spans="1:8" x14ac:dyDescent="0.35">
      <c r="A13" s="2"/>
      <c r="B13" s="3"/>
      <c r="C13" s="3"/>
      <c r="D13" s="3"/>
      <c r="E13" s="3"/>
      <c r="F13" s="3"/>
      <c r="G13" s="3"/>
      <c r="H13" s="2"/>
    </row>
    <row r="14" spans="1:8" x14ac:dyDescent="0.35">
      <c r="A14" s="2"/>
      <c r="B14" s="3"/>
      <c r="C14" s="3"/>
      <c r="D14" s="3"/>
      <c r="E14" s="3"/>
      <c r="F14" s="3"/>
      <c r="G14" s="3"/>
      <c r="H14" s="2"/>
    </row>
    <row r="15" spans="1:8" x14ac:dyDescent="0.35">
      <c r="A15" s="2"/>
      <c r="B15" s="3"/>
      <c r="C15" s="3"/>
      <c r="D15" s="3"/>
      <c r="E15" s="3"/>
      <c r="F15" s="3"/>
      <c r="G15" s="3"/>
      <c r="H15" s="2"/>
    </row>
    <row r="16" spans="1:8" x14ac:dyDescent="0.35">
      <c r="A16" s="2"/>
      <c r="B16" s="3"/>
      <c r="C16" s="3"/>
      <c r="D16" s="3"/>
      <c r="E16" s="3"/>
      <c r="F16" s="3"/>
      <c r="G16" s="3"/>
      <c r="H16" s="2"/>
    </row>
    <row r="17" spans="1:8" x14ac:dyDescent="0.35">
      <c r="A17" s="2"/>
      <c r="B17" s="3"/>
      <c r="C17" s="3"/>
      <c r="D17" s="3"/>
      <c r="E17" s="3"/>
      <c r="F17" s="3"/>
      <c r="G17" s="3"/>
      <c r="H17" s="2"/>
    </row>
    <row r="18" spans="1:8" x14ac:dyDescent="0.35">
      <c r="A18" s="2"/>
      <c r="B18" s="3"/>
      <c r="C18" s="3"/>
      <c r="D18" s="3"/>
      <c r="E18" s="3"/>
      <c r="F18" s="3"/>
      <c r="G18" s="3"/>
      <c r="H18" s="2"/>
    </row>
    <row r="19" spans="1:8" x14ac:dyDescent="0.35">
      <c r="A19" s="2"/>
      <c r="B19" s="3"/>
      <c r="C19" s="3"/>
      <c r="D19" s="3"/>
      <c r="E19" s="3"/>
      <c r="F19" s="3"/>
      <c r="G19" s="3"/>
      <c r="H19" s="2"/>
    </row>
    <row r="20" spans="1:8" x14ac:dyDescent="0.35">
      <c r="A20" s="2"/>
      <c r="B20" s="3"/>
      <c r="C20" s="3"/>
      <c r="D20" s="3"/>
      <c r="E20" s="3"/>
      <c r="F20" s="3"/>
      <c r="G20" s="3"/>
      <c r="H20" s="2"/>
    </row>
    <row r="21" spans="1:8" x14ac:dyDescent="0.35">
      <c r="A21" s="2"/>
      <c r="B21" s="3"/>
      <c r="C21" s="3"/>
      <c r="D21" s="3"/>
      <c r="E21" s="3"/>
      <c r="F21" s="3"/>
      <c r="G21" s="3"/>
      <c r="H21" s="2"/>
    </row>
    <row r="22" spans="1:8" x14ac:dyDescent="0.35">
      <c r="A22" s="2"/>
      <c r="B22" s="3"/>
      <c r="C22" s="3"/>
      <c r="D22" s="3"/>
      <c r="E22" s="3"/>
      <c r="F22" s="3"/>
      <c r="G22" s="3"/>
      <c r="H22" s="2"/>
    </row>
    <row r="23" spans="1:8" x14ac:dyDescent="0.35">
      <c r="A23" s="2"/>
      <c r="B23" s="3"/>
      <c r="C23" s="3"/>
      <c r="D23" s="3"/>
      <c r="E23" s="3"/>
      <c r="F23" s="3"/>
      <c r="G23" s="3"/>
      <c r="H23" s="2"/>
    </row>
    <row r="24" spans="1:8" x14ac:dyDescent="0.35">
      <c r="A24" s="2"/>
      <c r="B24" s="3"/>
      <c r="C24" s="3"/>
      <c r="D24" s="3"/>
      <c r="E24" s="3"/>
      <c r="F24" s="3"/>
      <c r="G24" s="3"/>
      <c r="H24" s="2"/>
    </row>
    <row r="25" spans="1:8" x14ac:dyDescent="0.35">
      <c r="A25" s="2"/>
      <c r="B25" s="3"/>
      <c r="C25" s="3"/>
      <c r="D25" s="3"/>
      <c r="E25" s="3"/>
      <c r="F25" s="3"/>
      <c r="G25" s="3"/>
      <c r="H25" s="2"/>
    </row>
    <row r="26" spans="1:8" x14ac:dyDescent="0.35">
      <c r="A26" s="2"/>
      <c r="B26" s="2"/>
      <c r="C26" s="2"/>
      <c r="D26" s="2"/>
      <c r="E26" s="2"/>
      <c r="F26" s="2"/>
      <c r="G26" s="2"/>
      <c r="H26" s="2"/>
    </row>
    <row r="27" spans="1:8" x14ac:dyDescent="0.35">
      <c r="A27" s="2"/>
      <c r="B27" s="2"/>
      <c r="C27" s="2"/>
      <c r="D27" s="2"/>
      <c r="E27" s="2"/>
      <c r="F27" s="2"/>
      <c r="G27" s="2"/>
      <c r="H27" s="2"/>
    </row>
    <row r="28" spans="1:8" x14ac:dyDescent="0.35">
      <c r="A28" s="2"/>
      <c r="B28" s="2"/>
      <c r="C28" s="2"/>
      <c r="D28" s="2"/>
      <c r="E28" s="2"/>
      <c r="F28" s="2"/>
      <c r="G28" s="2"/>
      <c r="H28" s="2"/>
    </row>
    <row r="29" spans="1:8" x14ac:dyDescent="0.35">
      <c r="A29" s="2"/>
      <c r="B29" s="2"/>
      <c r="C29" s="2"/>
      <c r="D29" s="2"/>
      <c r="E29" s="2"/>
      <c r="F29" s="2"/>
      <c r="G29" s="2"/>
      <c r="H29" s="2"/>
    </row>
    <row r="30" spans="1:8" x14ac:dyDescent="0.35">
      <c r="A30" s="2"/>
      <c r="B30" s="2"/>
      <c r="C30" s="2"/>
      <c r="D30" s="2"/>
      <c r="E30" s="2"/>
      <c r="F30" s="2"/>
      <c r="G30" s="2"/>
      <c r="H30" s="2"/>
    </row>
    <row r="31" spans="1:8" x14ac:dyDescent="0.35">
      <c r="A31" s="2"/>
      <c r="B31" s="2"/>
      <c r="C31" s="2"/>
      <c r="D31" s="2"/>
      <c r="E31" s="2"/>
      <c r="F31" s="2"/>
      <c r="G31" s="2"/>
      <c r="H31" s="2"/>
    </row>
    <row r="32" spans="1:8" x14ac:dyDescent="0.35">
      <c r="A32" s="2"/>
      <c r="B32" s="2"/>
      <c r="C32" s="2"/>
      <c r="D32" s="2"/>
      <c r="E32" s="2"/>
      <c r="F32" s="2"/>
      <c r="G32" s="2"/>
      <c r="H32" s="2"/>
    </row>
    <row r="33" spans="1:8" x14ac:dyDescent="0.35">
      <c r="A33" s="2"/>
      <c r="B33" s="2"/>
      <c r="C33" s="2"/>
      <c r="D33" s="2"/>
      <c r="E33" s="2"/>
      <c r="F33" s="2"/>
      <c r="G33" s="2"/>
      <c r="H33" s="2"/>
    </row>
    <row r="34" spans="1:8" x14ac:dyDescent="0.35">
      <c r="A34" s="2"/>
      <c r="B34" s="2"/>
      <c r="C34" s="2"/>
      <c r="D34" s="2"/>
      <c r="E34" s="2"/>
      <c r="F34" s="2"/>
      <c r="G34" s="2"/>
      <c r="H34" s="2"/>
    </row>
    <row r="35" spans="1:8" x14ac:dyDescent="0.35">
      <c r="A35" s="2"/>
      <c r="B35" s="2"/>
      <c r="C35" s="2"/>
      <c r="D35" s="2"/>
      <c r="E35" s="2"/>
      <c r="F35" s="2"/>
      <c r="G35" s="2"/>
      <c r="H35" s="2"/>
    </row>
    <row r="36" spans="1:8" x14ac:dyDescent="0.35">
      <c r="A36" s="2"/>
      <c r="B36" s="2"/>
      <c r="C36" s="2"/>
      <c r="D36" s="2"/>
      <c r="E36" s="2"/>
      <c r="F36" s="2"/>
      <c r="G36" s="2"/>
      <c r="H36" s="2"/>
    </row>
    <row r="37" spans="1:8" x14ac:dyDescent="0.35">
      <c r="A37" s="2"/>
      <c r="B37" s="2"/>
      <c r="C37" s="2"/>
      <c r="D37" s="2"/>
      <c r="E37" s="2"/>
      <c r="F37" s="2"/>
      <c r="G37" s="2"/>
      <c r="H37" s="2"/>
    </row>
    <row r="38" spans="1:8" x14ac:dyDescent="0.35">
      <c r="A38" s="2"/>
      <c r="B38" s="2"/>
      <c r="C38" s="2"/>
      <c r="D38" s="2"/>
      <c r="E38" s="2"/>
      <c r="F38" s="2"/>
      <c r="G38" s="2"/>
      <c r="H38" s="2"/>
    </row>
    <row r="39" spans="1:8" x14ac:dyDescent="0.35">
      <c r="A39" s="2"/>
      <c r="B39" s="2"/>
      <c r="C39" s="2"/>
      <c r="D39" s="2"/>
      <c r="E39" s="2"/>
      <c r="F39" s="2"/>
      <c r="G39" s="2"/>
      <c r="H39" s="2"/>
    </row>
    <row r="40" spans="1:8" x14ac:dyDescent="0.35">
      <c r="A40" s="2"/>
      <c r="B40" s="2"/>
      <c r="C40" s="2"/>
      <c r="D40" s="2"/>
      <c r="E40" s="2"/>
      <c r="F40" s="2"/>
      <c r="G40" s="2"/>
      <c r="H40" s="2"/>
    </row>
    <row r="41" spans="1:8" x14ac:dyDescent="0.35">
      <c r="A41" s="2"/>
      <c r="B41" s="2"/>
      <c r="C41" s="2"/>
      <c r="D41" s="2"/>
      <c r="E41" s="2"/>
      <c r="F41" s="2"/>
      <c r="G41" s="2"/>
      <c r="H41" s="2"/>
    </row>
    <row r="42" spans="1:8" x14ac:dyDescent="0.35">
      <c r="A42" s="2"/>
      <c r="B42" s="2"/>
      <c r="C42" s="2"/>
      <c r="D42" s="2"/>
      <c r="E42" s="2"/>
      <c r="F42" s="2"/>
      <c r="G42" s="2"/>
      <c r="H42" s="2"/>
    </row>
    <row r="43" spans="1:8" x14ac:dyDescent="0.35">
      <c r="A43" s="2"/>
      <c r="B43" s="2"/>
      <c r="C43" s="2"/>
      <c r="D43" s="2"/>
      <c r="E43" s="2"/>
      <c r="F43" s="2"/>
      <c r="G43" s="2"/>
      <c r="H43" s="2"/>
    </row>
    <row r="44" spans="1:8" x14ac:dyDescent="0.35">
      <c r="A44" s="2"/>
      <c r="B44" s="2"/>
      <c r="C44" s="2"/>
      <c r="D44" s="2"/>
      <c r="E44" s="2"/>
      <c r="F44" s="2"/>
      <c r="G44" s="2"/>
      <c r="H44" s="2"/>
    </row>
    <row r="45" spans="1:8" x14ac:dyDescent="0.35">
      <c r="A45" s="2"/>
      <c r="B45" s="2"/>
      <c r="C45" s="2"/>
      <c r="D45" s="2"/>
      <c r="E45" s="2"/>
      <c r="F45" s="2"/>
      <c r="G45" s="2"/>
      <c r="H45" s="2"/>
    </row>
    <row r="46" spans="1:8" x14ac:dyDescent="0.35">
      <c r="A46" s="2"/>
      <c r="B46" s="2"/>
      <c r="C46" s="2"/>
      <c r="D46" s="2"/>
      <c r="E46" s="2"/>
      <c r="F46" s="2"/>
      <c r="G46" s="2"/>
      <c r="H46" s="2"/>
    </row>
  </sheetData>
  <mergeCells count="1">
    <mergeCell ref="B4:C4"/>
  </mergeCells>
  <conditionalFormatting sqref="G7">
    <cfRule type="cellIs" dxfId="5" priority="4" operator="between">
      <formula>12</formula>
      <formula>17</formula>
    </cfRule>
    <cfRule type="cellIs" dxfId="4" priority="5" operator="lessThan">
      <formula>12</formula>
    </cfRule>
    <cfRule type="cellIs" dxfId="3" priority="6" operator="greaterThan">
      <formula>"&gt;17"</formula>
    </cfRule>
  </conditionalFormatting>
  <conditionalFormatting sqref="H7">
    <cfRule type="containsText" dxfId="2" priority="1" operator="containsText" text="The car will win the race">
      <formula>NOT(ISERROR(SEARCH("The car will win the race",H7)))</formula>
    </cfRule>
    <cfRule type="containsText" dxfId="1" priority="2" operator="containsText" text="The car will lose the race - Acceleration value too low">
      <formula>NOT(ISERROR(SEARCH("The car will lose the race - Acceleration value too low",H7)))</formula>
    </cfRule>
    <cfRule type="containsText" dxfId="0" priority="3" operator="containsText" text="Impossible! - The race car cannot accelerate this quickly">
      <formula>NOT(ISERROR(SEARCH("Impossible! - The race car cannot accelerate this quickly",H7)))</formula>
    </cfRule>
  </conditionalFormatting>
  <pageMargins left="0.7" right="0.7" top="0.75" bottom="0.75" header="0.3" footer="0.3"/>
  <pageSetup paperSize="9" orientation="portrait" horizontalDpi="4294967293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DB63E-16D0-4974-ADA1-3BC744DB1874}">
  <dimension ref="A1:Q49"/>
  <sheetViews>
    <sheetView zoomScale="90" zoomScaleNormal="90" workbookViewId="0">
      <selection activeCell="R29" sqref="R29"/>
    </sheetView>
  </sheetViews>
  <sheetFormatPr defaultRowHeight="14.5" x14ac:dyDescent="0.35"/>
  <cols>
    <col min="3" max="3" width="10.54296875" customWidth="1"/>
    <col min="4" max="4" width="14.26953125" customWidth="1"/>
    <col min="5" max="6" width="14.1796875" customWidth="1"/>
    <col min="7" max="8" width="15.1796875" customWidth="1"/>
    <col min="9" max="9" width="12.1796875" customWidth="1"/>
    <col min="10" max="10" width="14.453125" customWidth="1"/>
    <col min="11" max="12" width="12.26953125" customWidth="1"/>
    <col min="13" max="13" width="12.1796875" customWidth="1"/>
    <col min="14" max="14" width="9.1796875" customWidth="1"/>
    <col min="15" max="15" width="12.1796875" customWidth="1"/>
    <col min="16" max="16" width="11.81640625" bestFit="1" customWidth="1"/>
    <col min="17" max="17" width="12.453125" customWidth="1"/>
    <col min="18" max="18" width="12.81640625" customWidth="1"/>
    <col min="19" max="19" width="11.81640625" customWidth="1"/>
    <col min="21" max="21" width="16.26953125" bestFit="1" customWidth="1"/>
    <col min="22" max="22" width="9.453125" bestFit="1" customWidth="1"/>
    <col min="23" max="23" width="11.26953125" bestFit="1" customWidth="1"/>
    <col min="24" max="24" width="12" bestFit="1" customWidth="1"/>
  </cols>
  <sheetData>
    <row r="1" spans="1:17" x14ac:dyDescent="0.3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5" thickBot="1" x14ac:dyDescent="0.4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s="1" customFormat="1" ht="29.5" thickBot="1" x14ac:dyDescent="0.4">
      <c r="A4" s="9"/>
      <c r="B4" s="10" t="s">
        <v>0</v>
      </c>
      <c r="C4" s="10" t="s">
        <v>1</v>
      </c>
      <c r="D4" s="11" t="s">
        <v>9</v>
      </c>
      <c r="E4" s="12" t="s">
        <v>10</v>
      </c>
      <c r="F4" s="12" t="s">
        <v>11</v>
      </c>
      <c r="G4" s="13" t="s">
        <v>15</v>
      </c>
      <c r="H4" s="13" t="s">
        <v>16</v>
      </c>
      <c r="I4" s="13" t="s">
        <v>17</v>
      </c>
      <c r="J4" s="14" t="s">
        <v>6</v>
      </c>
      <c r="K4" s="14" t="s">
        <v>7</v>
      </c>
      <c r="L4" s="13" t="s">
        <v>8</v>
      </c>
      <c r="M4" s="9"/>
      <c r="N4" s="9"/>
      <c r="O4" s="9"/>
      <c r="P4" s="9"/>
      <c r="Q4" s="9"/>
    </row>
    <row r="5" spans="1:17" ht="15" thickBot="1" x14ac:dyDescent="0.4">
      <c r="A5" s="8"/>
      <c r="B5" s="15">
        <v>1</v>
      </c>
      <c r="C5" s="16">
        <v>0.7</v>
      </c>
      <c r="D5" s="17">
        <v>1.5</v>
      </c>
      <c r="E5" s="16">
        <v>1</v>
      </c>
      <c r="F5" s="16">
        <v>1.4</v>
      </c>
      <c r="G5" s="18">
        <f>SUM($D5-$C5)</f>
        <v>0.8</v>
      </c>
      <c r="H5" s="18">
        <f>SUM($E5-$C5)</f>
        <v>0.30000000000000004</v>
      </c>
      <c r="I5" s="18">
        <f>SUM($F5-$C5)</f>
        <v>0.7</v>
      </c>
      <c r="J5" s="19">
        <f>+_xlfn.VAR.S(G5:G24)</f>
        <v>0.46185157894736845</v>
      </c>
      <c r="K5" s="19">
        <f>+_xlfn.VAR.S(H5:H24)</f>
        <v>6.7577894736842087E-2</v>
      </c>
      <c r="L5" s="19">
        <f>+_xlfn.VAR.S(I5:I24)</f>
        <v>6.4846315789473641E-2</v>
      </c>
      <c r="M5" s="8"/>
      <c r="N5" s="8"/>
      <c r="O5" s="8"/>
      <c r="P5" s="8"/>
      <c r="Q5" s="8"/>
    </row>
    <row r="6" spans="1:17" x14ac:dyDescent="0.35">
      <c r="A6" s="8"/>
      <c r="B6" s="20">
        <v>2</v>
      </c>
      <c r="C6" s="18">
        <v>2.1</v>
      </c>
      <c r="D6" s="21">
        <v>1.8</v>
      </c>
      <c r="E6" s="18">
        <v>2</v>
      </c>
      <c r="F6" s="18">
        <v>2.5</v>
      </c>
      <c r="G6" s="18">
        <f t="shared" ref="G6:G24" si="0">SUM($D6-$C6)</f>
        <v>-0.30000000000000004</v>
      </c>
      <c r="H6" s="18">
        <f t="shared" ref="H6:H24" si="1">SUM($E6-$C6)</f>
        <v>-0.10000000000000009</v>
      </c>
      <c r="I6" s="18">
        <f t="shared" ref="I6:I24" si="2">SUM($F6-$C6)</f>
        <v>0.39999999999999991</v>
      </c>
      <c r="J6" s="22"/>
      <c r="K6" s="8"/>
      <c r="L6" s="8"/>
      <c r="M6" s="22"/>
      <c r="N6" s="8"/>
      <c r="O6" s="22"/>
      <c r="P6" s="8"/>
      <c r="Q6" s="8"/>
    </row>
    <row r="7" spans="1:17" x14ac:dyDescent="0.35">
      <c r="A7" s="8"/>
      <c r="B7" s="20">
        <v>3</v>
      </c>
      <c r="C7" s="18">
        <v>1.1000000000000001</v>
      </c>
      <c r="D7" s="21">
        <v>2</v>
      </c>
      <c r="E7" s="18">
        <v>2</v>
      </c>
      <c r="F7" s="18">
        <v>1.6</v>
      </c>
      <c r="G7" s="18">
        <f t="shared" si="0"/>
        <v>0.89999999999999991</v>
      </c>
      <c r="H7" s="18">
        <f t="shared" si="1"/>
        <v>0.89999999999999991</v>
      </c>
      <c r="I7" s="18">
        <f t="shared" si="2"/>
        <v>0.5</v>
      </c>
      <c r="J7" s="22"/>
      <c r="K7" s="8"/>
      <c r="L7" s="8"/>
      <c r="M7" s="22"/>
      <c r="N7" s="8"/>
      <c r="O7" s="22"/>
      <c r="P7" s="8"/>
      <c r="Q7" s="8"/>
    </row>
    <row r="8" spans="1:17" x14ac:dyDescent="0.35">
      <c r="A8" s="8"/>
      <c r="B8" s="20">
        <v>4</v>
      </c>
      <c r="C8" s="18">
        <v>1.6</v>
      </c>
      <c r="D8" s="21">
        <v>0.8</v>
      </c>
      <c r="E8" s="18">
        <v>2</v>
      </c>
      <c r="F8" s="18">
        <v>1.6</v>
      </c>
      <c r="G8" s="18">
        <f t="shared" si="0"/>
        <v>-0.8</v>
      </c>
      <c r="H8" s="18">
        <f t="shared" si="1"/>
        <v>0.39999999999999991</v>
      </c>
      <c r="I8" s="18">
        <f t="shared" si="2"/>
        <v>0</v>
      </c>
      <c r="J8" s="22"/>
      <c r="K8" s="8"/>
      <c r="L8" s="8"/>
      <c r="M8" s="22"/>
      <c r="N8" s="8"/>
      <c r="O8" s="22"/>
      <c r="P8" s="8"/>
      <c r="Q8" s="8"/>
    </row>
    <row r="9" spans="1:17" x14ac:dyDescent="0.35">
      <c r="A9" s="8"/>
      <c r="B9" s="20">
        <v>5</v>
      </c>
      <c r="C9" s="18">
        <v>2.7</v>
      </c>
      <c r="D9" s="21">
        <v>3</v>
      </c>
      <c r="E9" s="18">
        <v>3.5</v>
      </c>
      <c r="F9" s="18">
        <v>3</v>
      </c>
      <c r="G9" s="18">
        <f t="shared" si="0"/>
        <v>0.29999999999999982</v>
      </c>
      <c r="H9" s="18">
        <f t="shared" si="1"/>
        <v>0.79999999999999982</v>
      </c>
      <c r="I9" s="18">
        <f t="shared" si="2"/>
        <v>0.29999999999999982</v>
      </c>
      <c r="J9" s="22"/>
      <c r="K9" s="8"/>
      <c r="L9" s="8"/>
      <c r="M9" s="22"/>
      <c r="N9" s="8"/>
      <c r="O9" s="22"/>
      <c r="P9" s="8"/>
      <c r="Q9" s="8"/>
    </row>
    <row r="10" spans="1:17" x14ac:dyDescent="0.35">
      <c r="A10" s="8"/>
      <c r="B10" s="20">
        <v>6</v>
      </c>
      <c r="C10" s="18">
        <v>0.55000000000000004</v>
      </c>
      <c r="D10" s="21">
        <v>1.2</v>
      </c>
      <c r="E10" s="18">
        <v>1</v>
      </c>
      <c r="F10" s="18">
        <v>1</v>
      </c>
      <c r="G10" s="18">
        <f t="shared" si="0"/>
        <v>0.64999999999999991</v>
      </c>
      <c r="H10" s="18">
        <f t="shared" si="1"/>
        <v>0.44999999999999996</v>
      </c>
      <c r="I10" s="18">
        <f t="shared" si="2"/>
        <v>0.44999999999999996</v>
      </c>
      <c r="J10" s="22"/>
      <c r="K10" s="8"/>
      <c r="L10" s="8"/>
      <c r="M10" s="22"/>
      <c r="N10" s="8"/>
      <c r="O10" s="22"/>
      <c r="P10" s="8"/>
      <c r="Q10" s="8"/>
    </row>
    <row r="11" spans="1:17" x14ac:dyDescent="0.35">
      <c r="A11" s="8"/>
      <c r="B11" s="20">
        <v>7</v>
      </c>
      <c r="C11" s="18">
        <v>0.27</v>
      </c>
      <c r="D11" s="21">
        <v>1.2</v>
      </c>
      <c r="E11" s="18">
        <v>1</v>
      </c>
      <c r="F11" s="18">
        <v>0.7</v>
      </c>
      <c r="G11" s="18">
        <f t="shared" si="0"/>
        <v>0.92999999999999994</v>
      </c>
      <c r="H11" s="18">
        <f t="shared" si="1"/>
        <v>0.73</v>
      </c>
      <c r="I11" s="18">
        <f t="shared" si="2"/>
        <v>0.42999999999999994</v>
      </c>
      <c r="J11" s="22"/>
      <c r="K11" s="8"/>
      <c r="L11" s="8"/>
      <c r="M11" s="22"/>
      <c r="N11" s="8"/>
      <c r="O11" s="22"/>
      <c r="P11" s="8"/>
      <c r="Q11" s="8"/>
    </row>
    <row r="12" spans="1:17" x14ac:dyDescent="0.35">
      <c r="A12" s="8"/>
      <c r="B12" s="20">
        <v>8</v>
      </c>
      <c r="C12" s="18">
        <v>0.4</v>
      </c>
      <c r="D12" s="21">
        <v>0.5</v>
      </c>
      <c r="E12" s="18">
        <v>1</v>
      </c>
      <c r="F12" s="18">
        <v>0.9</v>
      </c>
      <c r="G12" s="18">
        <f t="shared" si="0"/>
        <v>9.9999999999999978E-2</v>
      </c>
      <c r="H12" s="18">
        <f t="shared" si="1"/>
        <v>0.6</v>
      </c>
      <c r="I12" s="18">
        <f t="shared" si="2"/>
        <v>0.5</v>
      </c>
      <c r="J12" s="22"/>
      <c r="K12" s="8"/>
      <c r="L12" s="8"/>
      <c r="M12" s="22"/>
      <c r="N12" s="8"/>
      <c r="O12" s="22"/>
      <c r="P12" s="8"/>
      <c r="Q12" s="8"/>
    </row>
    <row r="13" spans="1:17" x14ac:dyDescent="0.35">
      <c r="A13" s="8"/>
      <c r="B13" s="20">
        <v>9</v>
      </c>
      <c r="C13" s="18">
        <v>6</v>
      </c>
      <c r="D13" s="21">
        <v>5.5</v>
      </c>
      <c r="E13" s="18">
        <v>6.5</v>
      </c>
      <c r="F13" s="18">
        <v>6.2</v>
      </c>
      <c r="G13" s="18">
        <f t="shared" si="0"/>
        <v>-0.5</v>
      </c>
      <c r="H13" s="18">
        <f t="shared" si="1"/>
        <v>0.5</v>
      </c>
      <c r="I13" s="18">
        <f t="shared" si="2"/>
        <v>0.20000000000000018</v>
      </c>
      <c r="J13" s="22"/>
      <c r="K13" s="8"/>
      <c r="L13" s="8"/>
      <c r="M13" s="22"/>
      <c r="N13" s="8"/>
      <c r="O13" s="22"/>
      <c r="P13" s="8"/>
      <c r="Q13" s="8"/>
    </row>
    <row r="14" spans="1:17" x14ac:dyDescent="0.35">
      <c r="A14" s="8"/>
      <c r="B14" s="20">
        <v>10</v>
      </c>
      <c r="C14" s="18">
        <v>1.1200000000000001</v>
      </c>
      <c r="D14" s="21">
        <v>0.5</v>
      </c>
      <c r="E14" s="18">
        <v>1.5</v>
      </c>
      <c r="F14" s="18">
        <v>1.4</v>
      </c>
      <c r="G14" s="18">
        <f t="shared" si="0"/>
        <v>-0.62000000000000011</v>
      </c>
      <c r="H14" s="18">
        <f t="shared" si="1"/>
        <v>0.37999999999999989</v>
      </c>
      <c r="I14" s="18">
        <f t="shared" si="2"/>
        <v>0.2799999999999998</v>
      </c>
      <c r="J14" s="23" t="s">
        <v>14</v>
      </c>
      <c r="K14" s="23"/>
      <c r="L14" s="8"/>
      <c r="M14" s="8"/>
      <c r="N14" s="8"/>
      <c r="O14" s="22"/>
      <c r="P14" s="8"/>
      <c r="Q14" s="8"/>
    </row>
    <row r="15" spans="1:17" x14ac:dyDescent="0.35">
      <c r="A15" s="8"/>
      <c r="B15" s="20">
        <v>11</v>
      </c>
      <c r="C15" s="18">
        <v>1.3</v>
      </c>
      <c r="D15" s="21">
        <v>2.1</v>
      </c>
      <c r="E15" s="18">
        <v>1.5</v>
      </c>
      <c r="F15" s="18">
        <v>1.7</v>
      </c>
      <c r="G15" s="18">
        <f t="shared" si="0"/>
        <v>0.8</v>
      </c>
      <c r="H15" s="18">
        <f t="shared" si="1"/>
        <v>0.19999999999999996</v>
      </c>
      <c r="I15" s="18">
        <f t="shared" si="2"/>
        <v>0.39999999999999991</v>
      </c>
      <c r="J15" s="24" t="s">
        <v>12</v>
      </c>
      <c r="K15" s="24"/>
      <c r="L15" s="8"/>
      <c r="M15" s="8"/>
      <c r="N15" s="8"/>
      <c r="O15" s="22"/>
      <c r="P15" s="8"/>
      <c r="Q15" s="8"/>
    </row>
    <row r="16" spans="1:17" x14ac:dyDescent="0.35">
      <c r="A16" s="8"/>
      <c r="B16" s="20">
        <v>12</v>
      </c>
      <c r="C16" s="18">
        <v>0.98</v>
      </c>
      <c r="D16" s="21">
        <v>1</v>
      </c>
      <c r="E16" s="18">
        <v>1</v>
      </c>
      <c r="F16" s="18">
        <v>1.3</v>
      </c>
      <c r="G16" s="18">
        <f t="shared" si="0"/>
        <v>2.0000000000000018E-2</v>
      </c>
      <c r="H16" s="18">
        <f t="shared" si="1"/>
        <v>2.0000000000000018E-2</v>
      </c>
      <c r="I16" s="18">
        <f t="shared" si="2"/>
        <v>0.32000000000000006</v>
      </c>
      <c r="J16" s="25" t="s">
        <v>13</v>
      </c>
      <c r="K16" s="25"/>
      <c r="L16" s="8"/>
      <c r="M16" s="8"/>
      <c r="N16" s="8"/>
      <c r="O16" s="22"/>
      <c r="P16" s="8"/>
      <c r="Q16" s="8"/>
    </row>
    <row r="17" spans="1:17" x14ac:dyDescent="0.35">
      <c r="A17" s="8"/>
      <c r="B17" s="20">
        <v>13</v>
      </c>
      <c r="C17" s="18">
        <v>1.1499999999999999</v>
      </c>
      <c r="D17" s="21">
        <v>1.8</v>
      </c>
      <c r="E17" s="18">
        <v>1.5</v>
      </c>
      <c r="F17" s="18">
        <v>1.6</v>
      </c>
      <c r="G17" s="18">
        <f t="shared" si="0"/>
        <v>0.65000000000000013</v>
      </c>
      <c r="H17" s="18">
        <f t="shared" si="1"/>
        <v>0.35000000000000009</v>
      </c>
      <c r="I17" s="18">
        <f t="shared" si="2"/>
        <v>0.45000000000000018</v>
      </c>
      <c r="J17" s="22"/>
      <c r="K17" s="8"/>
      <c r="L17" s="8"/>
      <c r="M17" s="22"/>
      <c r="N17" s="8"/>
      <c r="O17" s="22"/>
      <c r="P17" s="8"/>
      <c r="Q17" s="8"/>
    </row>
    <row r="18" spans="1:17" x14ac:dyDescent="0.35">
      <c r="A18" s="8"/>
      <c r="B18" s="20">
        <v>14</v>
      </c>
      <c r="C18" s="18">
        <v>0.52</v>
      </c>
      <c r="D18" s="21">
        <v>1.5</v>
      </c>
      <c r="E18" s="18">
        <v>1</v>
      </c>
      <c r="F18" s="18">
        <v>1</v>
      </c>
      <c r="G18" s="18">
        <f t="shared" si="0"/>
        <v>0.98</v>
      </c>
      <c r="H18" s="18">
        <f t="shared" si="1"/>
        <v>0.48</v>
      </c>
      <c r="I18" s="18">
        <f t="shared" si="2"/>
        <v>0.48</v>
      </c>
      <c r="J18" s="22"/>
      <c r="K18" s="8"/>
      <c r="L18" s="8"/>
      <c r="M18" s="22"/>
      <c r="N18" s="8"/>
      <c r="O18" s="22"/>
      <c r="P18" s="8"/>
      <c r="Q18" s="8"/>
    </row>
    <row r="19" spans="1:17" x14ac:dyDescent="0.35">
      <c r="A19" s="8"/>
      <c r="B19" s="20">
        <v>15</v>
      </c>
      <c r="C19" s="18">
        <v>1.8</v>
      </c>
      <c r="D19" s="21">
        <v>2</v>
      </c>
      <c r="E19" s="18">
        <v>2.5</v>
      </c>
      <c r="F19" s="18">
        <v>2.1</v>
      </c>
      <c r="G19" s="18">
        <f t="shared" si="0"/>
        <v>0.19999999999999996</v>
      </c>
      <c r="H19" s="18">
        <f t="shared" si="1"/>
        <v>0.7</v>
      </c>
      <c r="I19" s="18">
        <f t="shared" si="2"/>
        <v>0.30000000000000004</v>
      </c>
      <c r="J19" s="22"/>
      <c r="K19" s="8"/>
      <c r="L19" s="8"/>
      <c r="M19" s="22"/>
      <c r="N19" s="8"/>
      <c r="O19" s="22"/>
      <c r="P19" s="8"/>
      <c r="Q19" s="8"/>
    </row>
    <row r="20" spans="1:17" x14ac:dyDescent="0.35">
      <c r="A20" s="8"/>
      <c r="B20" s="20">
        <v>16</v>
      </c>
      <c r="C20" s="18">
        <v>7.5</v>
      </c>
      <c r="D20" s="21">
        <v>6</v>
      </c>
      <c r="E20" s="18">
        <v>8</v>
      </c>
      <c r="F20" s="18">
        <v>7</v>
      </c>
      <c r="G20" s="18">
        <f t="shared" si="0"/>
        <v>-1.5</v>
      </c>
      <c r="H20" s="18">
        <f t="shared" si="1"/>
        <v>0.5</v>
      </c>
      <c r="I20" s="18">
        <f t="shared" si="2"/>
        <v>-0.5</v>
      </c>
      <c r="J20" s="22"/>
      <c r="K20" s="8"/>
      <c r="L20" s="8"/>
      <c r="M20" s="22"/>
      <c r="N20" s="8"/>
      <c r="O20" s="22"/>
      <c r="P20" s="8"/>
      <c r="Q20" s="8"/>
    </row>
    <row r="21" spans="1:17" x14ac:dyDescent="0.35">
      <c r="A21" s="8"/>
      <c r="B21" s="20">
        <v>17</v>
      </c>
      <c r="C21" s="18">
        <v>0.28000000000000003</v>
      </c>
      <c r="D21" s="21">
        <v>1</v>
      </c>
      <c r="E21" s="18">
        <v>1</v>
      </c>
      <c r="F21" s="18">
        <v>0.8</v>
      </c>
      <c r="G21" s="18">
        <f t="shared" si="0"/>
        <v>0.72</v>
      </c>
      <c r="H21" s="18">
        <f t="shared" si="1"/>
        <v>0.72</v>
      </c>
      <c r="I21" s="18">
        <f t="shared" si="2"/>
        <v>0.52</v>
      </c>
      <c r="J21" s="22"/>
      <c r="K21" s="8"/>
      <c r="L21" s="8"/>
      <c r="M21" s="22"/>
      <c r="N21" s="8"/>
      <c r="O21" s="22"/>
      <c r="P21" s="8"/>
      <c r="Q21" s="8"/>
    </row>
    <row r="22" spans="1:17" x14ac:dyDescent="0.35">
      <c r="A22" s="8"/>
      <c r="B22" s="20">
        <v>18</v>
      </c>
      <c r="C22" s="18">
        <v>0.5</v>
      </c>
      <c r="D22" s="21">
        <v>0.9</v>
      </c>
      <c r="E22" s="18">
        <v>1.2</v>
      </c>
      <c r="F22" s="18">
        <v>0.8</v>
      </c>
      <c r="G22" s="18">
        <f t="shared" si="0"/>
        <v>0.4</v>
      </c>
      <c r="H22" s="18">
        <f t="shared" si="1"/>
        <v>0.7</v>
      </c>
      <c r="I22" s="18">
        <f t="shared" si="2"/>
        <v>0.30000000000000004</v>
      </c>
      <c r="J22" s="22"/>
      <c r="K22" s="8"/>
      <c r="L22" s="8"/>
      <c r="M22" s="22"/>
      <c r="N22" s="8"/>
      <c r="O22" s="22"/>
      <c r="P22" s="8"/>
      <c r="Q22" s="8"/>
    </row>
    <row r="23" spans="1:17" x14ac:dyDescent="0.35">
      <c r="A23" s="8"/>
      <c r="B23" s="20">
        <v>19</v>
      </c>
      <c r="C23" s="18">
        <v>4.9000000000000004</v>
      </c>
      <c r="D23" s="21">
        <v>4.5</v>
      </c>
      <c r="E23" s="18">
        <v>5.5</v>
      </c>
      <c r="F23" s="18">
        <v>4.9000000000000004</v>
      </c>
      <c r="G23" s="18">
        <f t="shared" si="0"/>
        <v>-0.40000000000000036</v>
      </c>
      <c r="H23" s="18">
        <f t="shared" si="1"/>
        <v>0.59999999999999964</v>
      </c>
      <c r="I23" s="18">
        <f t="shared" si="2"/>
        <v>0</v>
      </c>
      <c r="J23" s="22"/>
      <c r="K23" s="8"/>
      <c r="L23" s="8"/>
      <c r="M23" s="22"/>
      <c r="N23" s="8"/>
      <c r="O23" s="22"/>
      <c r="P23" s="8"/>
      <c r="Q23" s="8"/>
    </row>
    <row r="24" spans="1:17" ht="15" thickBot="1" x14ac:dyDescent="0.4">
      <c r="A24" s="8"/>
      <c r="B24" s="26">
        <v>20</v>
      </c>
      <c r="C24" s="19">
        <v>0.25</v>
      </c>
      <c r="D24" s="27">
        <v>0.5</v>
      </c>
      <c r="E24" s="19">
        <v>1</v>
      </c>
      <c r="F24" s="19">
        <v>0.5</v>
      </c>
      <c r="G24" s="18">
        <f t="shared" si="0"/>
        <v>0.25</v>
      </c>
      <c r="H24" s="18">
        <f t="shared" si="1"/>
        <v>0.75</v>
      </c>
      <c r="I24" s="18">
        <f t="shared" si="2"/>
        <v>0.25</v>
      </c>
      <c r="J24" s="22"/>
      <c r="K24" s="8"/>
      <c r="L24" s="8"/>
      <c r="M24" s="22"/>
      <c r="N24" s="8"/>
      <c r="O24" s="22"/>
      <c r="P24" s="8"/>
      <c r="Q24" s="8"/>
    </row>
    <row r="25" spans="1:17" ht="15" thickBot="1" x14ac:dyDescent="0.4">
      <c r="A25" s="8"/>
      <c r="B25" s="28"/>
      <c r="C25" s="29"/>
      <c r="D25" s="2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ht="29.5" thickBot="1" x14ac:dyDescent="0.4">
      <c r="A26" s="8"/>
      <c r="B26" s="30" t="s">
        <v>0</v>
      </c>
      <c r="C26" s="30" t="s">
        <v>1</v>
      </c>
      <c r="D26" s="11" t="s">
        <v>9</v>
      </c>
      <c r="E26" s="12" t="s">
        <v>10</v>
      </c>
      <c r="F26" s="12" t="s">
        <v>11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35">
      <c r="A27" s="8"/>
      <c r="B27" s="31" t="s">
        <v>2</v>
      </c>
      <c r="C27" s="32">
        <f>AVERAGE(C5:C24)</f>
        <v>1.786</v>
      </c>
      <c r="D27" s="32">
        <f>AVERAGE(D5:D24)</f>
        <v>1.9650000000000003</v>
      </c>
      <c r="E27" s="32">
        <f>AVERAGE(E5:E24)</f>
        <v>2.2850000000000001</v>
      </c>
      <c r="F27" s="32">
        <f>AVERAGE(F5:F24)</f>
        <v>2.0999999999999996</v>
      </c>
      <c r="G27" s="8"/>
      <c r="H27" s="8"/>
      <c r="I27" s="8"/>
      <c r="J27" s="8"/>
      <c r="K27" s="8"/>
      <c r="L27" s="8"/>
      <c r="M27" s="8"/>
      <c r="N27" s="8"/>
      <c r="O27" s="22"/>
      <c r="P27" s="8"/>
      <c r="Q27" s="8"/>
    </row>
    <row r="28" spans="1:17" x14ac:dyDescent="0.35">
      <c r="A28" s="8"/>
      <c r="B28" s="31" t="s">
        <v>3</v>
      </c>
      <c r="C28" s="32">
        <f>MAX(C5:C24)-MIN(C5:C24)</f>
        <v>7.25</v>
      </c>
      <c r="D28" s="32">
        <f>MAX(D5:D24)-MIN(D5:D24)</f>
        <v>5.5</v>
      </c>
      <c r="E28" s="32">
        <f>MAX(E5:E24)-MIN(E5:E24)</f>
        <v>7</v>
      </c>
      <c r="F28" s="32">
        <f>MAX(F5:F24)-MIN(F5:F24)</f>
        <v>6.5</v>
      </c>
      <c r="G28" s="8"/>
      <c r="H28" s="8"/>
      <c r="I28" s="8"/>
      <c r="J28" s="8"/>
      <c r="K28" s="8"/>
      <c r="L28" s="8"/>
      <c r="M28" s="8"/>
      <c r="N28" s="8"/>
      <c r="O28" s="22"/>
      <c r="P28" s="8"/>
      <c r="Q28" s="8"/>
    </row>
    <row r="29" spans="1:17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3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x14ac:dyDescent="0.35">
      <c r="A31" s="8"/>
      <c r="B31" s="33" t="s">
        <v>4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x14ac:dyDescent="0.35">
      <c r="A32" s="8"/>
      <c r="B32" s="33" t="s">
        <v>27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35">
      <c r="A33" s="8"/>
      <c r="B33" s="34" t="s">
        <v>26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35">
      <c r="A34" s="8"/>
      <c r="B34" s="8" t="s">
        <v>28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x14ac:dyDescent="0.35">
      <c r="A35" s="8"/>
      <c r="B35" s="8" t="s">
        <v>29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x14ac:dyDescent="0.35">
      <c r="A37" s="8"/>
      <c r="B37" s="34" t="s">
        <v>31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x14ac:dyDescent="0.35">
      <c r="A38" s="8"/>
      <c r="B38" s="8" t="s">
        <v>30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x14ac:dyDescent="0.35">
      <c r="A40" s="8"/>
      <c r="B40" s="34" t="s">
        <v>5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x14ac:dyDescent="0.35">
      <c r="A41" s="8"/>
      <c r="B41" s="8" t="s">
        <v>32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x14ac:dyDescent="0.35">
      <c r="A42" s="8"/>
      <c r="B42" s="8" t="s">
        <v>33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x14ac:dyDescent="0.35">
      <c r="A44" s="8"/>
      <c r="B44" s="8" t="s">
        <v>34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x14ac:dyDescent="0.35">
      <c r="A45" s="8"/>
      <c r="B45" s="8" t="s">
        <v>35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</sheetData>
  <mergeCells count="3">
    <mergeCell ref="J14:K14"/>
    <mergeCell ref="J15:K15"/>
    <mergeCell ref="J16:K16"/>
  </mergeCells>
  <conditionalFormatting sqref="G5:I24">
    <cfRule type="cellIs" dxfId="12" priority="1" operator="equal">
      <formula>0</formula>
    </cfRule>
    <cfRule type="cellIs" dxfId="11" priority="2" operator="lessThan">
      <formula>-0.5</formula>
    </cfRule>
    <cfRule type="cellIs" dxfId="10" priority="3" operator="lessThan">
      <formula>-0.5</formula>
    </cfRule>
    <cfRule type="cellIs" dxfId="9" priority="4" operator="greaterThan">
      <formula>0.5</formula>
    </cfRule>
  </conditionalFormatting>
  <conditionalFormatting sqref="H5:K5">
    <cfRule type="cellIs" dxfId="8" priority="5" operator="equal">
      <formula>0</formula>
    </cfRule>
  </conditionalFormatting>
  <conditionalFormatting sqref="H5:L5 G5:I24 M6:M13 O6:O24 M17:M24">
    <cfRule type="cellIs" dxfId="7" priority="7" operator="greaterThan">
      <formula>0.5</formula>
    </cfRule>
  </conditionalFormatting>
  <conditionalFormatting sqref="H5:L5 M6:M13 O6:O24 M17:M24">
    <cfRule type="cellIs" dxfId="6" priority="6" operator="lessThan">
      <formula>-0.5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F392-70CB-4A9C-9E8B-B11DFF8329A6}">
  <dimension ref="A1:AB40"/>
  <sheetViews>
    <sheetView workbookViewId="0">
      <selection activeCell="AC20" sqref="AC20"/>
    </sheetView>
  </sheetViews>
  <sheetFormatPr defaultRowHeight="14.5" x14ac:dyDescent="0.35"/>
  <sheetData>
    <row r="1" spans="1:28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Velocity v Time</vt:lpstr>
      <vt:lpstr>Analysis</vt:lpstr>
      <vt:lpstr>Charts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Evans</dc:creator>
  <cp:lastModifiedBy>MD MASUD RANA</cp:lastModifiedBy>
  <dcterms:created xsi:type="dcterms:W3CDTF">2023-03-14T20:49:14Z</dcterms:created>
  <dcterms:modified xsi:type="dcterms:W3CDTF">2023-04-24T01:50:52Z</dcterms:modified>
</cp:coreProperties>
</file>