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967AB560-7A77-4C07-8401-14133E9F2E02}"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<sst xmlns="http://schemas.openxmlformats.org/spreadsheetml/2006/main" count="367" uniqueCount="245">
  <si>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</si>
  <si>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</si>
  <si>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</si>
  <si>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</si>
  <si>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</si>
  <si>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</si>
  <si>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</si>
  <si>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</si>
  <si>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</si>
  <si>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</si>
  <si>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</si>
  <si>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</si>
  <si>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</si>
  <si>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</si>
  <si>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</si>
  <si>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</si>
  <si>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</si>
  <si>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</si>
  <si>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</si>
  <si>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</si>
  <si>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</si>
  <si>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</si>
  <si>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</si>
  <si>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</si>
  <si>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</si>
  <si>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</si>
  <si>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</si>
  <si>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</si>
  <si>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</si>
  <si>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</si>
  <si>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</si>
  <si>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</si>
  <si>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</si>
  <si>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</si>
  <si>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</si>
  <si>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</si>
  <si>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</si>
  <si>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</si>
  <si>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</si>
  <si>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</si>
  <si>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</si>
  <si>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</si>
  <si>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</si>
  <si>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</si>
  <si>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</si>
  <si>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</si>
  <si>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</si>
  <si>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</si>
  <si>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</si>
  <si>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</si>
  <si>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</si>
  <si>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</si>
  <si>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</si>
  <si>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</si>
  <si>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</si>
  <si>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</si>
  <si>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</si>
  <si>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</si>
  <si>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</si>
  <si>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</si>
  <si>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</si>
  <si>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</si>
  <si>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</si>
  <si>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</si>
  <si>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</si>
  <si>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</si>
  <si>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</si>
  <si>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</si>
  <si>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</si>
  <si>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</si>
  <si>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</si>
  <si>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</si>
  <si>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</si>
  <si>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</si>
  <si>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</si>
  <si>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</si>
  <si>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</si>
  <si>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</si>
  <si>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</si>
  <si>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</si>
  <si>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</si>
  <si>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</si>
  <si>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</si>
  <si>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</si>
  <si>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</si>
  <si>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</si>
  <si>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</si>
  <si>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</si>
  <si>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</si>
  <si>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</si>
  <si>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</si>
  <si>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</si>
  <si>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</si>
  <si>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</si>
  <si>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</si>
  <si>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</si>
  <si>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</si>
  <si>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</si>
  <si>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</si>
  <si>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</si>
  <si>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</si>
  <si>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</si>
  <si>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</si>
  <si>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</si>
  <si>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</si>
  <si>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</si>
  <si>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</si>
  <si>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</si>
  <si>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</si>
  <si>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</si>
  <si>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</si>
  <si>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</si>
  <si>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</si>
  <si>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</si>
  <si>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</si>
  <si>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</si>
  <si>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</si>
  <si>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</si>
  <si>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</si>
  <si>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</si>
  <si>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</si>
  <si>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</si>
  <si>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</si>
  <si>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</si>
  <si>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</si>
  <si>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</si>
  <si>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</si>
  <si>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</si>
  <si>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</si>
  <si>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</si>
  <si>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</si>
  <si>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</si>
  <si>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</si>
  <si>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</si>
  <si>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</si>
  <si>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</si>
  <si>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</si>
  <si>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</si>
  <si>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</si>
  <si>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</si>
  <si>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</si>
  <si>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</si>
  <si>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</si>
  <si>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</si>
  <si>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</si>
  <si>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</si>
  <si>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</si>
  <si>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</si>
  <si>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</si>
  <si>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</si>
  <si>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Gabriel Bromelow</t>
  </si>
  <si>
    <t>0.2mm</t>
  </si>
  <si>
    <t>30.02mm</t>
  </si>
  <si>
    <t>115.00mm</t>
  </si>
  <si>
    <t>60.00mm</t>
  </si>
  <si>
    <t>59.98mm</t>
  </si>
  <si>
    <t>90.00mm</t>
  </si>
  <si>
    <t>90.06mm</t>
  </si>
  <si>
    <t>30.00mm</t>
  </si>
  <si>
    <t>105.00mm</t>
  </si>
  <si>
    <t>105.02mm</t>
  </si>
  <si>
    <t>36.00mm</t>
  </si>
  <si>
    <t>0.05mm</t>
  </si>
  <si>
    <t>35.97mm</t>
  </si>
  <si>
    <t>Eye protection, Steel toe capped boots, Labcoat</t>
  </si>
  <si>
    <t>IQ021A</t>
  </si>
  <si>
    <t>By properly setting XYZ coordinates it ensures when milling the digital readout is reliable increasing the accuracy of the final dimensions.</t>
  </si>
  <si>
    <t>After using a metal saw to remove large pieces of the Milling activity material, use a metal file to remove sharp edges. It creates a flatter edge when measuring and decreases risk of injury.</t>
  </si>
  <si>
    <t>30/09/2025 - 07/10/2025 - 14/10/2025 - 21/10/2025 - 28/10/2025</t>
  </si>
  <si>
    <t>Seeing increased wear on the interior of the cylinder walls can suggest the engine has run at exceedingly high temperatures or without enough oil, as the piston rings would start to rub on the walls.</t>
  </si>
  <si>
    <t>It helps outline goals and the steps to achieve it without unknowingly straying. It also can help others know your end goal and how they may be able to help.</t>
  </si>
  <si>
    <t>Not gaining relevent or enough experience in respective fields to allow me to be a suitable candidate to the companies I may apply to in the future.</t>
  </si>
  <si>
    <t>1.6 Litre - 4Cylinder - Ford</t>
  </si>
  <si>
    <t>Pi x (79.03/2) ^2 x 81.34 x 4 = 1596.02 Cubic centimeters</t>
  </si>
  <si>
    <t xml:space="preserve">What components during the rebuild process have to be torqued, what is the torque setting and where would you find it? </t>
  </si>
  <si>
    <t>Gain experience in fields that can help me achieve a career in a high performance motorsport team, potentially through internships or a position in smaller groups.</t>
  </si>
  <si>
    <t>Have a role in  a prominent F1 team in either hands on mechanical work or in data analysis working towards optimising the speed of the vehicle.</t>
  </si>
  <si>
    <t>Continuous Professional Development is where someone enhances or maintains relevent skills, knowledge and awareness of their industry. It is important for engineers because of the evergrowing and changing regulations within the undustry. If engineers don't maintain CPD then there are risks to being ignorant of better ways to optmise design, efficency and safety. Hence why chartered engineers have requirements of continuous professional development otherwise risking the loss of status.</t>
  </si>
  <si>
    <t>On 11/02/2026 I attented a guest lecture held Evolution Measurement and hosted by my UWTSD at their IQ building. Their company covers aerodynamic research which is relevent to my Motorsport education as aero is one of the biggest factors to increasing performance on a motorsport vehicle.</t>
  </si>
  <si>
    <t>The lecture covered different types of scanners and pressure measurment instruments and their uses. For example I learnt how they optamised their probes and scanners for size and weight without reducing accuracy, and different ways they can be mounted onto a vehicle without either reducing aerodynamic performance or getting in the way of other functions. This lecture helped with my CPD as it grew my knowledge of the Aerodynamic industry, how it works and the relevent applications to my desired career path within motorsport.</t>
  </si>
  <si>
    <t>Torque / Theta = Torsional Stiffness</t>
  </si>
  <si>
    <t>(Shear modulus of Material x Polar second moment of area) / Length of Component          = Torsional Stiffness</t>
  </si>
  <si>
    <t>2846.9 / 1.21 = 2352.81</t>
  </si>
  <si>
    <t>141.7 lbs</t>
  </si>
  <si>
    <t>9.5 in/s</t>
  </si>
  <si>
    <t>59 lbs</t>
  </si>
  <si>
    <t>2.1 in/s</t>
  </si>
  <si>
    <t>25 lbs</t>
  </si>
  <si>
    <t>1.7 in/s</t>
  </si>
  <si>
    <t>65.5 lbs</t>
  </si>
  <si>
    <t xml:space="preserve">9.5 lb </t>
  </si>
  <si>
    <t>Torque settings for nearly all nuts/bolts (such as rod caps, oil sump, pumps, covers, cylinder head, the flywheel and more) will be present within the workshop manual of either the car or specific engine. During the rebuild we were instructed not to fully torque all bolts incase of damage and to allow the next dissasembly without issue. However we did tighten the rod caps to about 50Nm and then a further 90degrees as they are tightened using a two-step process)</t>
  </si>
  <si>
    <t>Applicable machining skills</t>
  </si>
  <si>
    <t>Small fibers, which can cause skin irritation, respiratory issues and eye damage. Composite binders can also produce toxic fumes, skin damage and require proper handling to prevent spillage.</t>
  </si>
  <si>
    <t>Composites combine fibers within a matrix (usually a resin) that binds them creating a strong structure which have different applications depending on the materials used.</t>
  </si>
  <si>
    <t xml:space="preserve">A composite such as Carbon Fiber is created by spinning Polymer-chains into long continuous fibers. Thermal Stabilization which allows the composite to withstand high temperatures. Carbonization which helps determine the final tensile strength of the fibers. Washing to remove residue. Finally, wound onto spools or into rolls of 'fabric'. After this point component assembly is similar to other composites by either: 'Layup' layering sheets of material in a mold, saturating with resin or other binders; 'Resin Transfer Molding' laying dry fiber sheets into a mold and then using high pressures to infuse the binders. 'Prepreg Lamination' appling the binder to the 'fabric' laying up in the cold to prevent curing and finally cured within the mold using heat and pressure. </t>
  </si>
  <si>
    <t xml:space="preserve">Working within a clean or sterile envirionment guarentees a stronger component as it means there are no residue materials that can cause imperfections. </t>
  </si>
  <si>
    <t>Composite knowledge</t>
  </si>
  <si>
    <t>Matlab Coding improvements</t>
  </si>
  <si>
    <t>Better Time Management</t>
  </si>
  <si>
    <t>Research specific composites in bodywork and their uses</t>
  </si>
  <si>
    <t>Organising working on assignments within University</t>
  </si>
  <si>
    <t>Using onramp courses to learn more efficient coding paths</t>
  </si>
  <si>
    <t>Specific library resources, found using the library search system</t>
  </si>
  <si>
    <t xml:space="preserve">University resources such as bursarys </t>
  </si>
  <si>
    <t>Using internal university resources, student services</t>
  </si>
  <si>
    <t>Approval of teachers that components have been made effectively</t>
  </si>
  <si>
    <t>Putting knowledge into practice and successfully making composite parts</t>
  </si>
  <si>
    <t>Successfully starting assignments early to avoid time crunching</t>
  </si>
  <si>
    <t xml:space="preserve">Creating useful code that can be applied within studies </t>
  </si>
  <si>
    <t>Use of futher technology like 3D printing and CNC machining to manufacture components</t>
  </si>
  <si>
    <t>CNC machining - CAD software - 3D printing machines - CMM</t>
  </si>
  <si>
    <t>Design is done through Fusion 360 which is transferred into G-Code which is a language that machines can understand to produce components.</t>
  </si>
  <si>
    <t>They use materials that can be melted through a nossel and harden again like plastics and resin.</t>
  </si>
  <si>
    <t>Design the component through Fusion 360, check it for manufacturing flaws digitally checking for flaws. Exporting the design into G-code which is sent to the machine.</t>
  </si>
  <si>
    <t>Investigate how to best use mills and lathes</t>
  </si>
  <si>
    <t>Asking teachers and manufacturing components to practice skills or with a course</t>
  </si>
  <si>
    <t>Kerry Tudor</t>
  </si>
  <si>
    <t>When machining goggles should be worn along with labcoats to protect against swarf and other sharp objects that may be present. Steel toe capped boots should be worn as they protect against any falling heavy objects such as the chock which can be removed from the lathe. These should be worn at all times even when not specifically working on a machine as there are risks in the environment regardless.</t>
  </si>
  <si>
    <t>Mark Fall</t>
  </si>
  <si>
    <t>Ian Henshaw</t>
  </si>
  <si>
    <t>Steel toe capped boots are the most essential in these sessions as you are removind many components around a heavy engine, all of which have the potential to fall on toes. Working around engines also expose you to harmfull substances like oils that can cause irritation.</t>
  </si>
  <si>
    <t>Lathe - Mill - Pillar drill - Metal saw - Screw tap - Metal file - Height gauge - Set square - Callipers - Micrometer - Piston ring compressor</t>
  </si>
  <si>
    <t>All relevent safety procautions were followed which prevented injury from occuring and allowed the practicals to be completed appropriately.</t>
  </si>
  <si>
    <t>Equiping the appropriate PPE is worn for the relevent workshop. Removing jewelry, tie up long hair and remove items that may catch in the machine such as hoodie strings, bracelets, rings and necklaces. Learning the correct HSE legislation and procautions to become aware of risks of machinery.</t>
  </si>
  <si>
    <t>COSHH, HSE and PPE work regulations</t>
  </si>
  <si>
    <t>More detail could have been added</t>
  </si>
  <si>
    <t>Didn't mention the guards on the machines or the emergency stops</t>
  </si>
  <si>
    <t>Could have mentioned about risk of trapping fingers</t>
  </si>
  <si>
    <t>Y</t>
  </si>
  <si>
    <t>Signed off by Technician</t>
  </si>
  <si>
    <t>Could have also mentioned about hacksaw or pillar drill</t>
  </si>
  <si>
    <t>What about the speed at which you cut</t>
  </si>
  <si>
    <t>Other areas of wear could have been included</t>
  </si>
  <si>
    <t>For high speed bump you have two force values. Your x and y values are the wrong way around. Your velocity values should be on the x-axis and force on the y-axis</t>
  </si>
  <si>
    <t>However your values are reasonable and you have included units</t>
  </si>
  <si>
    <t xml:space="preserve">No units included, units are normally Ns/m or lbf.s/in. These values are not correct for either of these units. </t>
  </si>
  <si>
    <t xml:space="preserve">Gradient 2 should be the biggest and Gradient 4 should be the smallest. </t>
  </si>
  <si>
    <t>This is not a very in-depth description of Advanced manufacturing</t>
  </si>
  <si>
    <t>Could have also mentioned the laser cutter and the autoclave</t>
  </si>
  <si>
    <t>More specific details could have been included like PLA</t>
  </si>
  <si>
    <t>More details like the file type(STL), and then the fact it has to be sliced before printed etc.</t>
  </si>
  <si>
    <t>What happens after the part has been cured</t>
  </si>
  <si>
    <t>Pass</t>
  </si>
  <si>
    <t>Units are missing? Your value is slightly lower than we would expect - normal range is 2700 - 2900 Nm/deg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</si>
</sst>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6" fillId="0" borderId="0" xfId="0" applyFont="1" applyAlignment="1">
      <alignment horizontal="left"/>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wrapText="1"/>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7" fontId="0" fillId="0" borderId="70" xfId="0" applyNumberFormat="1"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215347</xdr:colOff>
      <xdr:row>23</xdr:row>
      <xdr:rowOff>51589</xdr:rowOff>
    </xdr:from>
    <xdr:ext cx="5045766" cy="401905"/>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434C36A9-C684-0889-1127-5DC1F2F7D2B2}"/>
                </a:ext>
              </a:extLst>
            </xdr:cNvPr>
            <xdr:cNvSpPr txBox="1"/>
          </xdr:nvSpPr>
          <xdr:spPr>
            <a:xfrm>
              <a:off x="2044147" y="6704180"/>
              <a:ext cx="5045766" cy="401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f>
                          <m:fPr>
                            <m:ctrlPr>
                              <a:rPr lang="en-GB" sz="1400" b="0" i="1">
                                <a:latin typeface="Cambria Math" panose="02040503050406030204" pitchFamily="18" charset="0"/>
                                <a:ea typeface="Cambria Math" panose="02040503050406030204" pitchFamily="18" charset="0"/>
                              </a:rPr>
                            </m:ctrlPr>
                          </m:fPr>
                          <m:num>
                            <m:r>
                              <a:rPr lang="en-GB" sz="1400" b="0" i="1">
                                <a:latin typeface="Cambria Math" panose="02040503050406030204" pitchFamily="18" charset="0"/>
                                <a:ea typeface="Cambria Math" panose="02040503050406030204" pitchFamily="18" charset="0"/>
                              </a:rPr>
                              <m:t>𝐵𝑜𝑟𝑒</m:t>
                            </m:r>
                          </m:num>
                          <m:den>
                            <m:r>
                              <a:rPr lang="en-GB" sz="1400" b="0" i="1">
                                <a:latin typeface="Cambria Math" panose="02040503050406030204" pitchFamily="18" charset="0"/>
                                <a:ea typeface="Cambria Math" panose="02040503050406030204" pitchFamily="18" charset="0"/>
                              </a:rPr>
                              <m:t>2</m:t>
                            </m:r>
                          </m:den>
                        </m:f>
                        <m:r>
                          <a:rPr lang="en-GB" sz="1400" b="0" i="1">
                            <a:latin typeface="Cambria Math" panose="02040503050406030204" pitchFamily="18" charset="0"/>
                            <a:ea typeface="Cambria Math" panose="02040503050406030204" pitchFamily="18" charset="0"/>
                          </a:rPr>
                          <m:t>)</m:t>
                        </m:r>
                      </m:e>
                      <m:sup>
                        <m:r>
                          <a:rPr lang="en-GB" sz="1400" b="0" i="1">
                            <a:latin typeface="Cambria Math" panose="02040503050406030204" pitchFamily="18" charset="0"/>
                            <a:ea typeface="Cambria Math" panose="02040503050406030204" pitchFamily="18" charset="0"/>
                          </a:rPr>
                          <m:t>2</m:t>
                        </m:r>
                      </m:sup>
                    </m:sSup>
                    <m:r>
                      <a:rPr lang="en-GB" sz="1400" b="0" i="1">
                        <a:latin typeface="Cambria Math" panose="02040503050406030204" pitchFamily="18" charset="0"/>
                        <a:ea typeface="Cambria Math" panose="02040503050406030204" pitchFamily="18" charset="0"/>
                      </a:rPr>
                      <m:t>×2×</m:t>
                    </m:r>
                    <m:r>
                      <a:rPr lang="en-GB" sz="1400" b="0" i="1">
                        <a:latin typeface="Cambria Math" panose="02040503050406030204" pitchFamily="18" charset="0"/>
                        <a:ea typeface="Cambria Math" panose="02040503050406030204" pitchFamily="18" charset="0"/>
                      </a:rPr>
                      <m:t>𝑆𝑡𝑟𝑜𝑘𝑒</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𝑁𝑜</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𝑜𝑓</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𝐶𝑦𝑙𝑖𝑛𝑑𝑒𝑟𝑠</m:t>
                    </m:r>
                  </m:oMath>
                </m:oMathPara>
              </a14:m>
              <a:endParaRPr lang="en-GB" sz="1400" b="0">
                <a:ea typeface="Cambria Math" panose="02040503050406030204" pitchFamily="18" charset="0"/>
              </a:endParaRPr>
            </a:p>
          </xdr:txBody>
        </xdr:sp>
      </mc:Choice>
      <mc:Fallback xmlns="">
        <xdr:sp macro="" textlink="">
          <xdr:nvSpPr>
            <xdr:cNvPr id="2" name="TextBox 1">
              <a:extLst>
                <a:ext uri="{FF2B5EF4-FFF2-40B4-BE49-F238E27FC236}">
                  <a16:creationId xmlns:a16="http://schemas.microsoft.com/office/drawing/2014/main" id="{434C36A9-C684-0889-1127-5DC1F2F7D2B2}"/>
                </a:ext>
              </a:extLst>
            </xdr:cNvPr>
            <xdr:cNvSpPr txBox="1"/>
          </xdr:nvSpPr>
          <xdr:spPr>
            <a:xfrm>
              <a:off x="2044147" y="6704180"/>
              <a:ext cx="5045766" cy="401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〖(𝐵𝑜𝑟𝑒/2)〗^2×2×𝑆𝑡𝑟𝑜𝑘𝑒×𝑁𝑜.𝑜𝑓.𝐶𝑦𝑙𝑖𝑛𝑑𝑒𝑟𝑠</a:t>
              </a:r>
              <a:endParaRPr lang="en-GB" sz="1400" b="0">
                <a:ea typeface="Cambria Math" panose="02040503050406030204" pitchFamily="18" charset="0"/>
              </a:endParaRPr>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R49" sqref="R49"/>
    </sheetView>
  </sheetViews>
  <sheetFormatPr defaultRowHeight="14.25" x14ac:dyDescent="0.45"/>
  <sheetData>
    <row r="1" spans="1:31" x14ac:dyDescent="0.45">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45">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4.65" thickBot="1" x14ac:dyDescent="0.5">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25" x14ac:dyDescent="0.45">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3.65" thickBot="1" x14ac:dyDescent="0.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4.65" thickBot="1" x14ac:dyDescent="0.5">
      <c r="A6" s="126" t="s">
        <v>3</v>
      </c>
      <c r="B6" s="126"/>
      <c r="C6" s="126"/>
      <c r="D6" s="126"/>
      <c r="E6" s="128" t="s">
        <v>150</v>
      </c>
      <c r="F6" s="128"/>
      <c r="G6" s="128"/>
      <c r="H6" s="128"/>
      <c r="I6" s="126" t="s">
        <v>4</v>
      </c>
      <c r="J6" s="126"/>
      <c r="K6" s="126"/>
      <c r="L6" s="126"/>
      <c r="M6" s="126"/>
      <c r="N6" s="126"/>
      <c r="O6" s="126"/>
      <c r="P6" s="126"/>
      <c r="Q6" s="120" t="s">
        <v>5</v>
      </c>
      <c r="R6" s="121"/>
      <c r="S6" s="121"/>
      <c r="T6" s="121"/>
      <c r="U6" s="121"/>
      <c r="V6" s="121"/>
      <c r="W6" s="121"/>
      <c r="X6" s="121"/>
      <c r="Y6" s="121"/>
      <c r="Z6" s="121"/>
      <c r="AA6" s="121"/>
      <c r="AB6" s="121"/>
      <c r="AC6" s="121"/>
      <c r="AD6" s="121"/>
      <c r="AE6" s="122"/>
    </row>
    <row r="7" spans="1:31" ht="15" thickTop="1" thickBot="1" x14ac:dyDescent="0.5">
      <c r="A7" s="127"/>
      <c r="B7" s="127"/>
      <c r="C7" s="127"/>
      <c r="D7" s="127"/>
      <c r="E7" s="115"/>
      <c r="F7" s="115"/>
      <c r="G7" s="115"/>
      <c r="H7" s="115"/>
      <c r="I7" s="127"/>
      <c r="J7" s="127"/>
      <c r="K7" s="127"/>
      <c r="L7" s="127"/>
      <c r="M7" s="127"/>
      <c r="N7" s="127"/>
      <c r="O7" s="127"/>
      <c r="P7" s="127"/>
      <c r="Q7" s="93"/>
      <c r="R7" s="94"/>
      <c r="S7" s="94"/>
      <c r="T7" s="94"/>
      <c r="U7" s="94"/>
      <c r="V7" s="94"/>
      <c r="W7" s="94"/>
      <c r="X7" s="94"/>
      <c r="Y7" s="94"/>
      <c r="Z7" s="94"/>
      <c r="AA7" s="94"/>
      <c r="AB7" s="94"/>
      <c r="AC7" s="94"/>
      <c r="AD7" s="94"/>
      <c r="AE7" s="95"/>
    </row>
    <row r="8" spans="1:31" ht="15" thickTop="1" thickBot="1" x14ac:dyDescent="0.5">
      <c r="A8" s="96" t="s">
        <v>6</v>
      </c>
      <c r="B8" s="97"/>
      <c r="C8" s="97"/>
      <c r="D8" s="98"/>
      <c r="E8" s="115" t="s">
        <v>219</v>
      </c>
      <c r="F8" s="115"/>
      <c r="G8" s="115"/>
      <c r="H8" s="115"/>
      <c r="I8" s="123" t="s">
        <v>225</v>
      </c>
      <c r="J8" s="123"/>
      <c r="K8" s="123"/>
      <c r="L8" s="123"/>
      <c r="M8" s="123"/>
      <c r="N8" s="123"/>
      <c r="O8" s="123"/>
      <c r="P8" s="123"/>
      <c r="Q8" s="99" t="s">
        <v>224</v>
      </c>
      <c r="R8" s="100"/>
      <c r="S8" s="100"/>
      <c r="T8" s="100"/>
      <c r="U8" s="100"/>
      <c r="V8" s="100"/>
      <c r="W8" s="100"/>
      <c r="X8" s="100"/>
      <c r="Y8" s="100"/>
      <c r="Z8" s="100"/>
      <c r="AA8" s="100"/>
      <c r="AB8" s="100"/>
      <c r="AC8" s="100"/>
      <c r="AD8" s="100"/>
      <c r="AE8" s="116"/>
    </row>
    <row r="9" spans="1:31" ht="15" thickTop="1" thickBot="1" x14ac:dyDescent="0.5">
      <c r="A9" s="117"/>
      <c r="B9" s="118"/>
      <c r="C9" s="118"/>
      <c r="D9" s="119"/>
      <c r="E9" s="115"/>
      <c r="F9" s="115"/>
      <c r="G9" s="115"/>
      <c r="H9" s="115"/>
      <c r="I9" s="123"/>
      <c r="J9" s="123"/>
      <c r="K9" s="123"/>
      <c r="L9" s="123"/>
      <c r="M9" s="123"/>
      <c r="N9" s="123"/>
      <c r="O9" s="123"/>
      <c r="P9" s="123"/>
      <c r="Q9" s="99"/>
      <c r="R9" s="100"/>
      <c r="S9" s="100"/>
      <c r="T9" s="100"/>
      <c r="U9" s="100"/>
      <c r="V9" s="100"/>
      <c r="W9" s="100"/>
      <c r="X9" s="100"/>
      <c r="Y9" s="100"/>
      <c r="Z9" s="100"/>
      <c r="AA9" s="100"/>
      <c r="AB9" s="100"/>
      <c r="AC9" s="100"/>
      <c r="AD9" s="100"/>
      <c r="AE9" s="116"/>
    </row>
    <row r="10" spans="1:31" ht="15" thickTop="1" thickBot="1" x14ac:dyDescent="0.5">
      <c r="A10" s="117"/>
      <c r="B10" s="118"/>
      <c r="C10" s="118"/>
      <c r="D10" s="119"/>
      <c r="E10" s="115" t="s">
        <v>220</v>
      </c>
      <c r="F10" s="115"/>
      <c r="G10" s="115"/>
      <c r="H10" s="115"/>
      <c r="I10" s="123"/>
      <c r="J10" s="123"/>
      <c r="K10" s="123"/>
      <c r="L10" s="123"/>
      <c r="M10" s="123"/>
      <c r="N10" s="123"/>
      <c r="O10" s="123"/>
      <c r="P10" s="123"/>
      <c r="Q10" s="99"/>
      <c r="R10" s="100"/>
      <c r="S10" s="100"/>
      <c r="T10" s="100"/>
      <c r="U10" s="100"/>
      <c r="V10" s="100"/>
      <c r="W10" s="100"/>
      <c r="X10" s="100"/>
      <c r="Y10" s="100"/>
      <c r="Z10" s="100"/>
      <c r="AA10" s="100"/>
      <c r="AB10" s="100"/>
      <c r="AC10" s="100"/>
      <c r="AD10" s="100"/>
      <c r="AE10" s="116"/>
    </row>
    <row r="11" spans="1:31" ht="15" thickTop="1" thickBot="1" x14ac:dyDescent="0.5">
      <c r="A11" s="117"/>
      <c r="B11" s="118"/>
      <c r="C11" s="118"/>
      <c r="D11" s="119"/>
      <c r="E11" s="115"/>
      <c r="F11" s="115"/>
      <c r="G11" s="115"/>
      <c r="H11" s="115"/>
      <c r="I11" s="123"/>
      <c r="J11" s="123"/>
      <c r="K11" s="123"/>
      <c r="L11" s="123"/>
      <c r="M11" s="123"/>
      <c r="N11" s="123"/>
      <c r="O11" s="123"/>
      <c r="P11" s="123"/>
      <c r="Q11" s="99"/>
      <c r="R11" s="100"/>
      <c r="S11" s="100"/>
      <c r="T11" s="100"/>
      <c r="U11" s="100"/>
      <c r="V11" s="100"/>
      <c r="W11" s="100"/>
      <c r="X11" s="100"/>
      <c r="Y11" s="100"/>
      <c r="Z11" s="100"/>
      <c r="AA11" s="100"/>
      <c r="AB11" s="100"/>
      <c r="AC11" s="100"/>
      <c r="AD11" s="100"/>
      <c r="AE11" s="116"/>
    </row>
    <row r="12" spans="1:31" ht="15" thickTop="1" thickBot="1" x14ac:dyDescent="0.5">
      <c r="A12" s="117"/>
      <c r="B12" s="118"/>
      <c r="C12" s="118"/>
      <c r="D12" s="119"/>
      <c r="E12" s="115" t="s">
        <v>217</v>
      </c>
      <c r="F12" s="115"/>
      <c r="G12" s="115"/>
      <c r="H12" s="115"/>
      <c r="I12" s="123"/>
      <c r="J12" s="123"/>
      <c r="K12" s="123"/>
      <c r="L12" s="123"/>
      <c r="M12" s="123"/>
      <c r="N12" s="123"/>
      <c r="O12" s="123"/>
      <c r="P12" s="123"/>
      <c r="Q12" s="99"/>
      <c r="R12" s="100"/>
      <c r="S12" s="100"/>
      <c r="T12" s="100"/>
      <c r="U12" s="100"/>
      <c r="V12" s="100"/>
      <c r="W12" s="100"/>
      <c r="X12" s="100"/>
      <c r="Y12" s="100"/>
      <c r="Z12" s="100"/>
      <c r="AA12" s="100"/>
      <c r="AB12" s="100"/>
      <c r="AC12" s="100"/>
      <c r="AD12" s="100"/>
      <c r="AE12" s="116"/>
    </row>
    <row r="13" spans="1:31" ht="15" thickTop="1" thickBot="1" x14ac:dyDescent="0.5">
      <c r="A13" s="120"/>
      <c r="B13" s="121"/>
      <c r="C13" s="121"/>
      <c r="D13" s="122"/>
      <c r="E13" s="115"/>
      <c r="F13" s="115"/>
      <c r="G13" s="115"/>
      <c r="H13" s="115"/>
      <c r="I13" s="123"/>
      <c r="J13" s="123"/>
      <c r="K13" s="123"/>
      <c r="L13" s="123"/>
      <c r="M13" s="123"/>
      <c r="N13" s="123"/>
      <c r="O13" s="123"/>
      <c r="P13" s="123"/>
      <c r="Q13" s="99"/>
      <c r="R13" s="100"/>
      <c r="S13" s="100"/>
      <c r="T13" s="100"/>
      <c r="U13" s="100"/>
      <c r="V13" s="100"/>
      <c r="W13" s="100"/>
      <c r="X13" s="100"/>
      <c r="Y13" s="100"/>
      <c r="Z13" s="100"/>
      <c r="AA13" s="100"/>
      <c r="AB13" s="100"/>
      <c r="AC13" s="100"/>
      <c r="AD13" s="100"/>
      <c r="AE13" s="116"/>
    </row>
    <row r="14" spans="1:31" ht="15" thickTop="1" thickBot="1" x14ac:dyDescent="0.5">
      <c r="A14" s="93" t="s">
        <v>7</v>
      </c>
      <c r="B14" s="94"/>
      <c r="C14" s="94"/>
      <c r="D14" s="94"/>
      <c r="E14" s="94"/>
      <c r="F14" s="94"/>
      <c r="G14" s="94"/>
      <c r="H14" s="94"/>
      <c r="I14" s="94"/>
      <c r="J14" s="94"/>
      <c r="K14" s="94"/>
      <c r="L14" s="94"/>
      <c r="M14" s="94"/>
      <c r="N14" s="94"/>
      <c r="O14" s="94"/>
      <c r="P14" s="95"/>
      <c r="Q14" s="99"/>
      <c r="R14" s="100"/>
      <c r="S14" s="100"/>
      <c r="T14" s="100"/>
      <c r="U14" s="100"/>
      <c r="V14" s="100"/>
      <c r="W14" s="100"/>
      <c r="X14" s="100"/>
      <c r="Y14" s="100"/>
      <c r="Z14" s="100"/>
      <c r="AA14" s="100"/>
      <c r="AB14" s="100"/>
      <c r="AC14" s="100"/>
      <c r="AD14" s="100"/>
      <c r="AE14" s="116"/>
    </row>
    <row r="15" spans="1:31" ht="15" thickTop="1" thickBot="1" x14ac:dyDescent="0.5">
      <c r="A15" s="93"/>
      <c r="B15" s="94"/>
      <c r="C15" s="94"/>
      <c r="D15" s="94"/>
      <c r="E15" s="94"/>
      <c r="F15" s="94"/>
      <c r="G15" s="94"/>
      <c r="H15" s="94"/>
      <c r="I15" s="94"/>
      <c r="J15" s="94"/>
      <c r="K15" s="94"/>
      <c r="L15" s="94"/>
      <c r="M15" s="94"/>
      <c r="N15" s="94"/>
      <c r="O15" s="94"/>
      <c r="P15" s="95"/>
      <c r="Q15" s="99"/>
      <c r="R15" s="100"/>
      <c r="S15" s="100"/>
      <c r="T15" s="100"/>
      <c r="U15" s="100"/>
      <c r="V15" s="100"/>
      <c r="W15" s="100"/>
      <c r="X15" s="100"/>
      <c r="Y15" s="100"/>
      <c r="Z15" s="100"/>
      <c r="AA15" s="100"/>
      <c r="AB15" s="100"/>
      <c r="AC15" s="100"/>
      <c r="AD15" s="100"/>
      <c r="AE15" s="116"/>
    </row>
    <row r="16" spans="1:31" ht="15" thickTop="1" thickBot="1" x14ac:dyDescent="0.5">
      <c r="A16" s="99" t="s">
        <v>218</v>
      </c>
      <c r="B16" s="100"/>
      <c r="C16" s="100"/>
      <c r="D16" s="100"/>
      <c r="E16" s="100"/>
      <c r="F16" s="100"/>
      <c r="G16" s="100"/>
      <c r="H16" s="100"/>
      <c r="I16" s="100"/>
      <c r="J16" s="100"/>
      <c r="K16" s="100"/>
      <c r="L16" s="100"/>
      <c r="M16" s="100"/>
      <c r="N16" s="100"/>
      <c r="O16" s="100"/>
      <c r="P16" s="116"/>
      <c r="Q16" s="99"/>
      <c r="R16" s="100"/>
      <c r="S16" s="100"/>
      <c r="T16" s="100"/>
      <c r="U16" s="100"/>
      <c r="V16" s="100"/>
      <c r="W16" s="100"/>
      <c r="X16" s="100"/>
      <c r="Y16" s="100"/>
      <c r="Z16" s="100"/>
      <c r="AA16" s="100"/>
      <c r="AB16" s="100"/>
      <c r="AC16" s="100"/>
      <c r="AD16" s="100"/>
      <c r="AE16" s="116"/>
    </row>
    <row r="17" spans="1:31" ht="15" thickTop="1" thickBot="1" x14ac:dyDescent="0.5">
      <c r="A17" s="99"/>
      <c r="B17" s="100"/>
      <c r="C17" s="100"/>
      <c r="D17" s="100"/>
      <c r="E17" s="100"/>
      <c r="F17" s="100"/>
      <c r="G17" s="100"/>
      <c r="H17" s="100"/>
      <c r="I17" s="100"/>
      <c r="J17" s="100"/>
      <c r="K17" s="100"/>
      <c r="L17" s="100"/>
      <c r="M17" s="100"/>
      <c r="N17" s="100"/>
      <c r="O17" s="100"/>
      <c r="P17" s="116"/>
      <c r="Q17" s="99"/>
      <c r="R17" s="100"/>
      <c r="S17" s="100"/>
      <c r="T17" s="100"/>
      <c r="U17" s="100"/>
      <c r="V17" s="100"/>
      <c r="W17" s="100"/>
      <c r="X17" s="100"/>
      <c r="Y17" s="100"/>
      <c r="Z17" s="100"/>
      <c r="AA17" s="100"/>
      <c r="AB17" s="100"/>
      <c r="AC17" s="100"/>
      <c r="AD17" s="100"/>
      <c r="AE17" s="116"/>
    </row>
    <row r="18" spans="1:31" ht="15" thickTop="1" thickBot="1" x14ac:dyDescent="0.5">
      <c r="A18" s="99"/>
      <c r="B18" s="100"/>
      <c r="C18" s="100"/>
      <c r="D18" s="100"/>
      <c r="E18" s="100"/>
      <c r="F18" s="100"/>
      <c r="G18" s="100"/>
      <c r="H18" s="100"/>
      <c r="I18" s="100"/>
      <c r="J18" s="100"/>
      <c r="K18" s="100"/>
      <c r="L18" s="100"/>
      <c r="M18" s="100"/>
      <c r="N18" s="100"/>
      <c r="O18" s="100"/>
      <c r="P18" s="116"/>
      <c r="Q18" s="99"/>
      <c r="R18" s="100"/>
      <c r="S18" s="100"/>
      <c r="T18" s="100"/>
      <c r="U18" s="100"/>
      <c r="V18" s="100"/>
      <c r="W18" s="100"/>
      <c r="X18" s="100"/>
      <c r="Y18" s="100"/>
      <c r="Z18" s="100"/>
      <c r="AA18" s="100"/>
      <c r="AB18" s="100"/>
      <c r="AC18" s="100"/>
      <c r="AD18" s="100"/>
      <c r="AE18" s="116"/>
    </row>
    <row r="19" spans="1:31" ht="15" thickTop="1" thickBot="1" x14ac:dyDescent="0.5">
      <c r="A19" s="99"/>
      <c r="B19" s="100"/>
      <c r="C19" s="100"/>
      <c r="D19" s="100"/>
      <c r="E19" s="100"/>
      <c r="F19" s="100"/>
      <c r="G19" s="100"/>
      <c r="H19" s="100"/>
      <c r="I19" s="100"/>
      <c r="J19" s="100"/>
      <c r="K19" s="100"/>
      <c r="L19" s="100"/>
      <c r="M19" s="100"/>
      <c r="N19" s="100"/>
      <c r="O19" s="100"/>
      <c r="P19" s="116"/>
      <c r="Q19" s="99"/>
      <c r="R19" s="100"/>
      <c r="S19" s="100"/>
      <c r="T19" s="100"/>
      <c r="U19" s="100"/>
      <c r="V19" s="100"/>
      <c r="W19" s="100"/>
      <c r="X19" s="100"/>
      <c r="Y19" s="100"/>
      <c r="Z19" s="100"/>
      <c r="AA19" s="100"/>
      <c r="AB19" s="100"/>
      <c r="AC19" s="100"/>
      <c r="AD19" s="100"/>
      <c r="AE19" s="116"/>
    </row>
    <row r="20" spans="1:31" ht="15" thickTop="1" thickBot="1" x14ac:dyDescent="0.5">
      <c r="A20" s="99"/>
      <c r="B20" s="100"/>
      <c r="C20" s="100"/>
      <c r="D20" s="100"/>
      <c r="E20" s="100"/>
      <c r="F20" s="100"/>
      <c r="G20" s="100"/>
      <c r="H20" s="100"/>
      <c r="I20" s="100"/>
      <c r="J20" s="100"/>
      <c r="K20" s="100"/>
      <c r="L20" s="100"/>
      <c r="M20" s="100"/>
      <c r="N20" s="100"/>
      <c r="O20" s="100"/>
      <c r="P20" s="116"/>
      <c r="Q20" s="99"/>
      <c r="R20" s="100"/>
      <c r="S20" s="100"/>
      <c r="T20" s="100"/>
      <c r="U20" s="100"/>
      <c r="V20" s="100"/>
      <c r="W20" s="100"/>
      <c r="X20" s="100"/>
      <c r="Y20" s="100"/>
      <c r="Z20" s="100"/>
      <c r="AA20" s="100"/>
      <c r="AB20" s="100"/>
      <c r="AC20" s="100"/>
      <c r="AD20" s="100"/>
      <c r="AE20" s="116"/>
    </row>
    <row r="21" spans="1:31" ht="15" thickTop="1" thickBot="1" x14ac:dyDescent="0.5">
      <c r="A21" s="99"/>
      <c r="B21" s="100"/>
      <c r="C21" s="100"/>
      <c r="D21" s="100"/>
      <c r="E21" s="100"/>
      <c r="F21" s="100"/>
      <c r="G21" s="100"/>
      <c r="H21" s="100"/>
      <c r="I21" s="100"/>
      <c r="J21" s="100"/>
      <c r="K21" s="100"/>
      <c r="L21" s="100"/>
      <c r="M21" s="100"/>
      <c r="N21" s="100"/>
      <c r="O21" s="100"/>
      <c r="P21" s="116"/>
      <c r="Q21" s="99"/>
      <c r="R21" s="100"/>
      <c r="S21" s="100"/>
      <c r="T21" s="100"/>
      <c r="U21" s="100"/>
      <c r="V21" s="100"/>
      <c r="W21" s="100"/>
      <c r="X21" s="100"/>
      <c r="Y21" s="100"/>
      <c r="Z21" s="100"/>
      <c r="AA21" s="100"/>
      <c r="AB21" s="100"/>
      <c r="AC21" s="100"/>
      <c r="AD21" s="100"/>
      <c r="AE21" s="116"/>
    </row>
    <row r="22" spans="1:31" ht="15" thickTop="1" thickBot="1" x14ac:dyDescent="0.5">
      <c r="A22" s="99"/>
      <c r="B22" s="100"/>
      <c r="C22" s="100"/>
      <c r="D22" s="100"/>
      <c r="E22" s="100"/>
      <c r="F22" s="100"/>
      <c r="G22" s="100"/>
      <c r="H22" s="100"/>
      <c r="I22" s="100"/>
      <c r="J22" s="100"/>
      <c r="K22" s="100"/>
      <c r="L22" s="100"/>
      <c r="M22" s="100"/>
      <c r="N22" s="100"/>
      <c r="O22" s="100"/>
      <c r="P22" s="116"/>
      <c r="Q22" s="99"/>
      <c r="R22" s="100"/>
      <c r="S22" s="100"/>
      <c r="T22" s="100"/>
      <c r="U22" s="100"/>
      <c r="V22" s="100"/>
      <c r="W22" s="100"/>
      <c r="X22" s="100"/>
      <c r="Y22" s="100"/>
      <c r="Z22" s="100"/>
      <c r="AA22" s="100"/>
      <c r="AB22" s="100"/>
      <c r="AC22" s="100"/>
      <c r="AD22" s="100"/>
      <c r="AE22" s="116"/>
    </row>
    <row r="23" spans="1:31" ht="15" thickTop="1" thickBot="1" x14ac:dyDescent="0.5">
      <c r="A23" s="99"/>
      <c r="B23" s="100"/>
      <c r="C23" s="100"/>
      <c r="D23" s="100"/>
      <c r="E23" s="100"/>
      <c r="F23" s="100"/>
      <c r="G23" s="100"/>
      <c r="H23" s="100"/>
      <c r="I23" s="100"/>
      <c r="J23" s="100"/>
      <c r="K23" s="100"/>
      <c r="L23" s="100"/>
      <c r="M23" s="100"/>
      <c r="N23" s="100"/>
      <c r="O23" s="100"/>
      <c r="P23" s="116"/>
      <c r="Q23" s="99"/>
      <c r="R23" s="100"/>
      <c r="S23" s="100"/>
      <c r="T23" s="100"/>
      <c r="U23" s="100"/>
      <c r="V23" s="100"/>
      <c r="W23" s="100"/>
      <c r="X23" s="100"/>
      <c r="Y23" s="100"/>
      <c r="Z23" s="100"/>
      <c r="AA23" s="100"/>
      <c r="AB23" s="100"/>
      <c r="AC23" s="100"/>
      <c r="AD23" s="100"/>
      <c r="AE23" s="116"/>
    </row>
    <row r="24" spans="1:31" ht="15" thickTop="1" thickBot="1" x14ac:dyDescent="0.5">
      <c r="A24" s="99"/>
      <c r="B24" s="100"/>
      <c r="C24" s="100"/>
      <c r="D24" s="100"/>
      <c r="E24" s="100"/>
      <c r="F24" s="100"/>
      <c r="G24" s="100"/>
      <c r="H24" s="100"/>
      <c r="I24" s="100"/>
      <c r="J24" s="100"/>
      <c r="K24" s="100"/>
      <c r="L24" s="100"/>
      <c r="M24" s="100"/>
      <c r="N24" s="100"/>
      <c r="O24" s="100"/>
      <c r="P24" s="116"/>
      <c r="Q24" s="99"/>
      <c r="R24" s="100"/>
      <c r="S24" s="100"/>
      <c r="T24" s="100"/>
      <c r="U24" s="100"/>
      <c r="V24" s="100"/>
      <c r="W24" s="100"/>
      <c r="X24" s="100"/>
      <c r="Y24" s="100"/>
      <c r="Z24" s="100"/>
      <c r="AA24" s="100"/>
      <c r="AB24" s="100"/>
      <c r="AC24" s="100"/>
      <c r="AD24" s="100"/>
      <c r="AE24" s="116"/>
    </row>
    <row r="25" spans="1:31" ht="15" thickTop="1" thickBot="1" x14ac:dyDescent="0.5">
      <c r="A25" s="99"/>
      <c r="B25" s="100"/>
      <c r="C25" s="100"/>
      <c r="D25" s="100"/>
      <c r="E25" s="100"/>
      <c r="F25" s="100"/>
      <c r="G25" s="100"/>
      <c r="H25" s="100"/>
      <c r="I25" s="100"/>
      <c r="J25" s="100"/>
      <c r="K25" s="100"/>
      <c r="L25" s="100"/>
      <c r="M25" s="100"/>
      <c r="N25" s="100"/>
      <c r="O25" s="100"/>
      <c r="P25" s="116"/>
      <c r="Q25" s="99"/>
      <c r="R25" s="100"/>
      <c r="S25" s="100"/>
      <c r="T25" s="100"/>
      <c r="U25" s="100"/>
      <c r="V25" s="100"/>
      <c r="W25" s="100"/>
      <c r="X25" s="100"/>
      <c r="Y25" s="100"/>
      <c r="Z25" s="100"/>
      <c r="AA25" s="100"/>
      <c r="AB25" s="100"/>
      <c r="AC25" s="100"/>
      <c r="AD25" s="100"/>
      <c r="AE25" s="116"/>
    </row>
    <row r="26" spans="1:31" ht="15" thickTop="1" thickBot="1" x14ac:dyDescent="0.5">
      <c r="A26" s="93" t="s">
        <v>8</v>
      </c>
      <c r="B26" s="94"/>
      <c r="C26" s="94"/>
      <c r="D26" s="94"/>
      <c r="E26" s="94"/>
      <c r="F26" s="94"/>
      <c r="G26" s="94"/>
      <c r="H26" s="94"/>
      <c r="I26" s="94"/>
      <c r="J26" s="94"/>
      <c r="K26" s="94"/>
      <c r="L26" s="94"/>
      <c r="M26" s="94"/>
      <c r="N26" s="94"/>
      <c r="O26" s="94"/>
      <c r="P26" s="95"/>
      <c r="Q26" s="99"/>
      <c r="R26" s="100"/>
      <c r="S26" s="100"/>
      <c r="T26" s="100"/>
      <c r="U26" s="100"/>
      <c r="V26" s="100"/>
      <c r="W26" s="100"/>
      <c r="X26" s="100"/>
      <c r="Y26" s="100"/>
      <c r="Z26" s="100"/>
      <c r="AA26" s="100"/>
      <c r="AB26" s="100"/>
      <c r="AC26" s="100"/>
      <c r="AD26" s="100"/>
      <c r="AE26" s="116"/>
    </row>
    <row r="27" spans="1:31" ht="15" thickTop="1" thickBot="1" x14ac:dyDescent="0.5">
      <c r="A27" s="93"/>
      <c r="B27" s="94"/>
      <c r="C27" s="94"/>
      <c r="D27" s="94"/>
      <c r="E27" s="94"/>
      <c r="F27" s="94"/>
      <c r="G27" s="94"/>
      <c r="H27" s="94"/>
      <c r="I27" s="94"/>
      <c r="J27" s="94"/>
      <c r="K27" s="94"/>
      <c r="L27" s="94"/>
      <c r="M27" s="94"/>
      <c r="N27" s="94"/>
      <c r="O27" s="94"/>
      <c r="P27" s="95"/>
      <c r="Q27" s="99"/>
      <c r="R27" s="100"/>
      <c r="S27" s="100"/>
      <c r="T27" s="100"/>
      <c r="U27" s="100"/>
      <c r="V27" s="100"/>
      <c r="W27" s="100"/>
      <c r="X27" s="100"/>
      <c r="Y27" s="100"/>
      <c r="Z27" s="100"/>
      <c r="AA27" s="100"/>
      <c r="AB27" s="100"/>
      <c r="AC27" s="100"/>
      <c r="AD27" s="100"/>
      <c r="AE27" s="116"/>
    </row>
    <row r="28" spans="1:31" ht="15" thickTop="1" thickBot="1" x14ac:dyDescent="0.5">
      <c r="A28" s="99" t="s">
        <v>221</v>
      </c>
      <c r="B28" s="100"/>
      <c r="C28" s="100"/>
      <c r="D28" s="100"/>
      <c r="E28" s="100"/>
      <c r="F28" s="100"/>
      <c r="G28" s="100"/>
      <c r="H28" s="100"/>
      <c r="I28" s="100"/>
      <c r="J28" s="100"/>
      <c r="K28" s="100"/>
      <c r="L28" s="100"/>
      <c r="M28" s="100"/>
      <c r="N28" s="100"/>
      <c r="O28" s="100"/>
      <c r="P28" s="116"/>
      <c r="Q28" s="99"/>
      <c r="R28" s="100"/>
      <c r="S28" s="100"/>
      <c r="T28" s="100"/>
      <c r="U28" s="100"/>
      <c r="V28" s="100"/>
      <c r="W28" s="100"/>
      <c r="X28" s="100"/>
      <c r="Y28" s="100"/>
      <c r="Z28" s="100"/>
      <c r="AA28" s="100"/>
      <c r="AB28" s="100"/>
      <c r="AC28" s="100"/>
      <c r="AD28" s="100"/>
      <c r="AE28" s="116"/>
    </row>
    <row r="29" spans="1:31" ht="15" thickTop="1" thickBot="1" x14ac:dyDescent="0.5">
      <c r="A29" s="99"/>
      <c r="B29" s="100"/>
      <c r="C29" s="100"/>
      <c r="D29" s="100"/>
      <c r="E29" s="100"/>
      <c r="F29" s="100"/>
      <c r="G29" s="100"/>
      <c r="H29" s="100"/>
      <c r="I29" s="100"/>
      <c r="J29" s="100"/>
      <c r="K29" s="100"/>
      <c r="L29" s="100"/>
      <c r="M29" s="100"/>
      <c r="N29" s="100"/>
      <c r="O29" s="100"/>
      <c r="P29" s="116"/>
      <c r="Q29" s="99"/>
      <c r="R29" s="100"/>
      <c r="S29" s="100"/>
      <c r="T29" s="100"/>
      <c r="U29" s="100"/>
      <c r="V29" s="100"/>
      <c r="W29" s="100"/>
      <c r="X29" s="100"/>
      <c r="Y29" s="100"/>
      <c r="Z29" s="100"/>
      <c r="AA29" s="100"/>
      <c r="AB29" s="100"/>
      <c r="AC29" s="100"/>
      <c r="AD29" s="100"/>
      <c r="AE29" s="116"/>
    </row>
    <row r="30" spans="1:31" ht="15" thickTop="1" thickBot="1" x14ac:dyDescent="0.5">
      <c r="A30" s="99"/>
      <c r="B30" s="100"/>
      <c r="C30" s="100"/>
      <c r="D30" s="100"/>
      <c r="E30" s="100"/>
      <c r="F30" s="100"/>
      <c r="G30" s="100"/>
      <c r="H30" s="100"/>
      <c r="I30" s="100"/>
      <c r="J30" s="100"/>
      <c r="K30" s="100"/>
      <c r="L30" s="100"/>
      <c r="M30" s="100"/>
      <c r="N30" s="100"/>
      <c r="O30" s="100"/>
      <c r="P30" s="116"/>
      <c r="Q30" s="99"/>
      <c r="R30" s="100"/>
      <c r="S30" s="100"/>
      <c r="T30" s="100"/>
      <c r="U30" s="100"/>
      <c r="V30" s="100"/>
      <c r="W30" s="100"/>
      <c r="X30" s="100"/>
      <c r="Y30" s="100"/>
      <c r="Z30" s="100"/>
      <c r="AA30" s="100"/>
      <c r="AB30" s="100"/>
      <c r="AC30" s="100"/>
      <c r="AD30" s="100"/>
      <c r="AE30" s="116"/>
    </row>
    <row r="31" spans="1:31" ht="15" thickTop="1" thickBot="1" x14ac:dyDescent="0.5">
      <c r="A31" s="99"/>
      <c r="B31" s="100"/>
      <c r="C31" s="100"/>
      <c r="D31" s="100"/>
      <c r="E31" s="100"/>
      <c r="F31" s="100"/>
      <c r="G31" s="100"/>
      <c r="H31" s="100"/>
      <c r="I31" s="100"/>
      <c r="J31" s="100"/>
      <c r="K31" s="100"/>
      <c r="L31" s="100"/>
      <c r="M31" s="100"/>
      <c r="N31" s="100"/>
      <c r="O31" s="100"/>
      <c r="P31" s="116"/>
      <c r="Q31" s="99"/>
      <c r="R31" s="100"/>
      <c r="S31" s="100"/>
      <c r="T31" s="100"/>
      <c r="U31" s="100"/>
      <c r="V31" s="100"/>
      <c r="W31" s="100"/>
      <c r="X31" s="100"/>
      <c r="Y31" s="100"/>
      <c r="Z31" s="100"/>
      <c r="AA31" s="100"/>
      <c r="AB31" s="100"/>
      <c r="AC31" s="100"/>
      <c r="AD31" s="100"/>
      <c r="AE31" s="116"/>
    </row>
    <row r="32" spans="1:31" ht="15" thickTop="1" thickBot="1" x14ac:dyDescent="0.5">
      <c r="A32" s="99"/>
      <c r="B32" s="100"/>
      <c r="C32" s="100"/>
      <c r="D32" s="100"/>
      <c r="E32" s="100"/>
      <c r="F32" s="100"/>
      <c r="G32" s="100"/>
      <c r="H32" s="100"/>
      <c r="I32" s="100"/>
      <c r="J32" s="100"/>
      <c r="K32" s="100"/>
      <c r="L32" s="100"/>
      <c r="M32" s="100"/>
      <c r="N32" s="100"/>
      <c r="O32" s="100"/>
      <c r="P32" s="116"/>
      <c r="Q32" s="99"/>
      <c r="R32" s="100"/>
      <c r="S32" s="100"/>
      <c r="T32" s="100"/>
      <c r="U32" s="100"/>
      <c r="V32" s="100"/>
      <c r="W32" s="100"/>
      <c r="X32" s="100"/>
      <c r="Y32" s="100"/>
      <c r="Z32" s="100"/>
      <c r="AA32" s="100"/>
      <c r="AB32" s="100"/>
      <c r="AC32" s="100"/>
      <c r="AD32" s="100"/>
      <c r="AE32" s="116"/>
    </row>
    <row r="33" spans="1:31" ht="15" thickTop="1" thickBot="1" x14ac:dyDescent="0.5">
      <c r="A33" s="99"/>
      <c r="B33" s="100"/>
      <c r="C33" s="100"/>
      <c r="D33" s="100"/>
      <c r="E33" s="100"/>
      <c r="F33" s="100"/>
      <c r="G33" s="100"/>
      <c r="H33" s="100"/>
      <c r="I33" s="100"/>
      <c r="J33" s="100"/>
      <c r="K33" s="100"/>
      <c r="L33" s="100"/>
      <c r="M33" s="100"/>
      <c r="N33" s="100"/>
      <c r="O33" s="100"/>
      <c r="P33" s="116"/>
      <c r="Q33" s="99"/>
      <c r="R33" s="100"/>
      <c r="S33" s="100"/>
      <c r="T33" s="100"/>
      <c r="U33" s="100"/>
      <c r="V33" s="100"/>
      <c r="W33" s="100"/>
      <c r="X33" s="100"/>
      <c r="Y33" s="100"/>
      <c r="Z33" s="100"/>
      <c r="AA33" s="100"/>
      <c r="AB33" s="100"/>
      <c r="AC33" s="100"/>
      <c r="AD33" s="100"/>
      <c r="AE33" s="116"/>
    </row>
    <row r="34" spans="1:31" ht="15" thickTop="1" thickBot="1" x14ac:dyDescent="0.5">
      <c r="A34" s="99"/>
      <c r="B34" s="100"/>
      <c r="C34" s="100"/>
      <c r="D34" s="100"/>
      <c r="E34" s="100"/>
      <c r="F34" s="100"/>
      <c r="G34" s="100"/>
      <c r="H34" s="100"/>
      <c r="I34" s="100"/>
      <c r="J34" s="100"/>
      <c r="K34" s="100"/>
      <c r="L34" s="100"/>
      <c r="M34" s="100"/>
      <c r="N34" s="100"/>
      <c r="O34" s="100"/>
      <c r="P34" s="116"/>
      <c r="Q34" s="99"/>
      <c r="R34" s="100"/>
      <c r="S34" s="100"/>
      <c r="T34" s="100"/>
      <c r="U34" s="100"/>
      <c r="V34" s="100"/>
      <c r="W34" s="100"/>
      <c r="X34" s="100"/>
      <c r="Y34" s="100"/>
      <c r="Z34" s="100"/>
      <c r="AA34" s="100"/>
      <c r="AB34" s="100"/>
      <c r="AC34" s="100"/>
      <c r="AD34" s="100"/>
      <c r="AE34" s="116"/>
    </row>
    <row r="35" spans="1:31" ht="15" thickTop="1" thickBot="1" x14ac:dyDescent="0.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 thickTop="1" thickBot="1" x14ac:dyDescent="0.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 thickTop="1" thickBot="1" x14ac:dyDescent="0.5">
      <c r="A37" s="99" t="s">
        <v>222</v>
      </c>
      <c r="B37" s="100"/>
      <c r="C37" s="100"/>
      <c r="D37" s="100"/>
      <c r="E37" s="100"/>
      <c r="F37" s="100"/>
      <c r="G37" s="100"/>
      <c r="H37" s="100"/>
      <c r="I37" s="100"/>
      <c r="J37" s="100"/>
      <c r="K37" s="100"/>
      <c r="L37" s="100"/>
      <c r="M37" s="100"/>
      <c r="N37" s="100"/>
      <c r="O37" s="100"/>
      <c r="P37" s="100"/>
      <c r="Q37" s="103" t="s">
        <v>223</v>
      </c>
      <c r="R37" s="104"/>
      <c r="S37" s="104"/>
      <c r="T37" s="104"/>
      <c r="U37" s="104"/>
      <c r="V37" s="104"/>
      <c r="W37" s="104"/>
      <c r="X37" s="104"/>
      <c r="Y37" s="104"/>
      <c r="Z37" s="104"/>
      <c r="AA37" s="104"/>
      <c r="AB37" s="104"/>
      <c r="AC37" s="104"/>
      <c r="AD37" s="104"/>
      <c r="AE37" s="105"/>
    </row>
    <row r="38" spans="1:31" ht="15" thickTop="1" thickBot="1" x14ac:dyDescent="0.5">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 thickTop="1" thickBot="1" x14ac:dyDescent="0.5">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 thickTop="1" thickBot="1" x14ac:dyDescent="0.5">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 thickTop="1" thickBot="1" x14ac:dyDescent="0.5">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 thickTop="1" thickBot="1" x14ac:dyDescent="0.5">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 thickTop="1" thickBot="1" x14ac:dyDescent="0.5">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8.399999999999999" thickBot="1" x14ac:dyDescent="0.6">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45">
      <c r="A45" s="89" t="s">
        <v>12</v>
      </c>
      <c r="B45" s="90"/>
      <c r="C45" s="90"/>
      <c r="D45" s="90"/>
      <c r="E45" s="90"/>
      <c r="F45" s="90"/>
      <c r="G45" s="80">
        <v>3</v>
      </c>
      <c r="H45" s="81"/>
      <c r="I45" s="71" t="s">
        <v>13</v>
      </c>
      <c r="J45" s="72"/>
      <c r="K45" s="72"/>
      <c r="L45" s="72"/>
      <c r="M45" s="72"/>
      <c r="N45" s="72"/>
      <c r="O45" s="72"/>
      <c r="P45" s="73"/>
      <c r="Q45" s="46" t="s">
        <v>226</v>
      </c>
    </row>
    <row r="46" spans="1:31" x14ac:dyDescent="0.45">
      <c r="A46" s="91" t="s">
        <v>14</v>
      </c>
      <c r="B46" s="92"/>
      <c r="C46" s="92"/>
      <c r="D46" s="92"/>
      <c r="E46" s="92"/>
      <c r="F46" s="92"/>
      <c r="G46" s="82">
        <v>1</v>
      </c>
      <c r="H46" s="83"/>
      <c r="I46" s="74" t="s">
        <v>15</v>
      </c>
      <c r="J46" s="75"/>
      <c r="K46" s="75"/>
      <c r="L46" s="75"/>
      <c r="M46" s="75"/>
      <c r="N46" s="75"/>
      <c r="O46" s="75"/>
      <c r="P46" s="76"/>
      <c r="Q46" s="57" t="s">
        <v>227</v>
      </c>
      <c r="R46" s="2"/>
      <c r="S46" s="2"/>
      <c r="T46" s="2"/>
      <c r="U46" s="2"/>
      <c r="V46" s="2"/>
      <c r="W46" s="2"/>
      <c r="X46" s="2"/>
      <c r="Y46" s="2"/>
      <c r="Z46" s="2"/>
      <c r="AA46" s="2"/>
      <c r="AB46" s="2"/>
      <c r="AC46" s="2"/>
      <c r="AD46" s="2"/>
      <c r="AE46" s="2"/>
    </row>
    <row r="47" spans="1:31" x14ac:dyDescent="0.45">
      <c r="A47" s="91" t="s">
        <v>16</v>
      </c>
      <c r="B47" s="92"/>
      <c r="C47" s="92"/>
      <c r="D47" s="92"/>
      <c r="E47" s="92"/>
      <c r="F47" s="92"/>
      <c r="G47" s="82">
        <v>1.5</v>
      </c>
      <c r="H47" s="83"/>
      <c r="I47" s="86" t="s">
        <v>15</v>
      </c>
      <c r="J47" s="87"/>
      <c r="K47" s="87"/>
      <c r="L47" s="87"/>
      <c r="M47" s="87"/>
      <c r="N47" s="87"/>
      <c r="O47" s="87"/>
      <c r="P47" s="88"/>
      <c r="Q47" s="46" t="s">
        <v>228</v>
      </c>
    </row>
    <row r="48" spans="1:31" ht="14.65" thickBot="1" x14ac:dyDescent="0.5">
      <c r="A48" s="69" t="s">
        <v>17</v>
      </c>
      <c r="B48" s="70"/>
      <c r="C48" s="70"/>
      <c r="D48" s="70"/>
      <c r="E48" s="70"/>
      <c r="F48" s="70"/>
      <c r="G48" s="84">
        <v>1</v>
      </c>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45">
      <c r="E49" s="59" t="s">
        <v>19</v>
      </c>
      <c r="F49" s="59"/>
      <c r="G49" s="9">
        <f>SUM(G45:H48)</f>
        <v>6.5</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8" zoomScale="80" zoomScaleNormal="80" workbookViewId="0">
      <selection activeCell="P44" sqref="P44"/>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92" t="s">
        <v>21</v>
      </c>
      <c r="B1" s="193"/>
      <c r="C1" s="193"/>
      <c r="D1" s="193"/>
      <c r="E1" s="193"/>
      <c r="F1" s="193"/>
      <c r="G1" s="193"/>
      <c r="H1" s="193"/>
      <c r="I1" s="193"/>
      <c r="J1" s="193"/>
      <c r="K1" s="193"/>
      <c r="L1" s="193"/>
      <c r="M1" s="193"/>
      <c r="N1" s="193"/>
      <c r="O1" s="194"/>
      <c r="P1" s="3"/>
      <c r="Q1" s="3"/>
      <c r="R1" s="3"/>
      <c r="S1" s="3"/>
      <c r="T1" s="3"/>
      <c r="U1" s="3"/>
      <c r="V1" s="3"/>
      <c r="W1" s="3"/>
      <c r="X1" s="3"/>
      <c r="Y1" s="3"/>
      <c r="Z1" s="3"/>
      <c r="AA1" s="3"/>
      <c r="AB1" s="3"/>
      <c r="AC1" s="3"/>
      <c r="AD1" s="3"/>
    </row>
    <row r="2" spans="1:30" ht="23.25" x14ac:dyDescent="0.45">
      <c r="A2" s="195"/>
      <c r="B2" s="125"/>
      <c r="C2" s="125"/>
      <c r="D2" s="125"/>
      <c r="E2" s="125"/>
      <c r="F2" s="125"/>
      <c r="G2" s="125"/>
      <c r="H2" s="125"/>
      <c r="I2" s="125"/>
      <c r="J2" s="125"/>
      <c r="K2" s="125"/>
      <c r="L2" s="125"/>
      <c r="M2" s="125"/>
      <c r="N2" s="125"/>
      <c r="O2" s="196"/>
      <c r="P2" s="3"/>
      <c r="Q2" s="3"/>
      <c r="R2" s="3"/>
      <c r="S2" s="3"/>
      <c r="T2" s="3"/>
      <c r="U2" s="3"/>
      <c r="V2" s="3"/>
      <c r="W2" s="3"/>
      <c r="X2" s="3"/>
      <c r="Y2" s="3"/>
      <c r="Z2" s="3"/>
      <c r="AA2" s="3"/>
      <c r="AB2" s="3"/>
      <c r="AC2" s="3"/>
      <c r="AD2" s="3"/>
    </row>
    <row r="3" spans="1:30" ht="23.65" thickBot="1" x14ac:dyDescent="0.5">
      <c r="A3" s="197"/>
      <c r="B3" s="198"/>
      <c r="C3" s="198"/>
      <c r="D3" s="198"/>
      <c r="E3" s="198"/>
      <c r="F3" s="198"/>
      <c r="G3" s="198"/>
      <c r="H3" s="198"/>
      <c r="I3" s="198"/>
      <c r="J3" s="198"/>
      <c r="K3" s="198"/>
      <c r="L3" s="198"/>
      <c r="M3" s="198"/>
      <c r="N3" s="198"/>
      <c r="O3" s="199"/>
      <c r="P3" s="3"/>
      <c r="Q3" s="3"/>
      <c r="R3" s="3"/>
      <c r="S3" s="3"/>
      <c r="T3" s="3"/>
      <c r="U3" s="3"/>
      <c r="V3" s="3"/>
      <c r="W3" s="3"/>
      <c r="X3" s="3"/>
      <c r="Y3" s="3"/>
      <c r="Z3" s="3"/>
      <c r="AA3" s="3"/>
      <c r="AB3" s="3"/>
      <c r="AC3" s="3"/>
      <c r="AD3" s="3"/>
    </row>
    <row r="4" spans="1:30" ht="53" customHeight="1" thickBot="1" x14ac:dyDescent="0.5">
      <c r="A4" s="200" t="s">
        <v>129</v>
      </c>
      <c r="B4" s="201"/>
      <c r="C4" s="201"/>
      <c r="D4" s="201"/>
      <c r="E4" s="201"/>
      <c r="F4" s="201"/>
      <c r="G4" s="201"/>
      <c r="H4" s="201"/>
      <c r="I4" s="201"/>
      <c r="J4" s="201"/>
      <c r="K4" s="201"/>
      <c r="L4" s="201"/>
      <c r="M4" s="201"/>
      <c r="N4" s="201"/>
      <c r="O4" s="202"/>
      <c r="P4" s="4"/>
      <c r="Q4" s="4"/>
      <c r="R4" s="4"/>
      <c r="S4" s="4"/>
      <c r="T4" s="4"/>
      <c r="U4" s="4"/>
      <c r="V4" s="4"/>
      <c r="W4" s="4"/>
      <c r="X4" s="4"/>
      <c r="Y4" s="4"/>
      <c r="Z4" s="4"/>
      <c r="AA4" s="4"/>
      <c r="AB4" s="4"/>
      <c r="AC4" s="4"/>
      <c r="AD4" s="4"/>
    </row>
    <row r="5" spans="1:30" ht="23.65" thickBot="1" x14ac:dyDescent="0.5">
      <c r="A5" s="203" t="s">
        <v>2</v>
      </c>
      <c r="B5" s="204"/>
      <c r="C5" s="204"/>
      <c r="D5" s="204"/>
      <c r="E5" s="204"/>
      <c r="F5" s="204"/>
      <c r="G5" s="204"/>
      <c r="H5" s="204"/>
      <c r="I5" s="64"/>
      <c r="J5" s="64"/>
      <c r="K5" s="64"/>
      <c r="L5" s="64"/>
      <c r="M5" s="64"/>
      <c r="N5" s="64"/>
      <c r="O5" s="65"/>
      <c r="P5" s="4"/>
      <c r="Q5" s="4"/>
      <c r="R5" s="4"/>
      <c r="S5" s="4"/>
      <c r="T5" s="4"/>
      <c r="U5" s="4"/>
      <c r="V5" s="4"/>
      <c r="W5" s="4"/>
      <c r="X5" s="4"/>
      <c r="Y5" s="4"/>
      <c r="Z5" s="4"/>
      <c r="AA5" s="4"/>
      <c r="AB5" s="4"/>
      <c r="AC5" s="4"/>
      <c r="AD5" s="4"/>
    </row>
    <row r="6" spans="1:30" ht="14.65" thickBot="1" x14ac:dyDescent="0.5">
      <c r="A6" s="205" t="s">
        <v>3</v>
      </c>
      <c r="B6" s="206"/>
      <c r="C6" s="206"/>
      <c r="D6" s="206"/>
      <c r="E6" s="209" t="s">
        <v>150</v>
      </c>
      <c r="F6" s="209"/>
      <c r="G6" s="209"/>
      <c r="H6" s="210"/>
      <c r="I6" s="213" t="s">
        <v>22</v>
      </c>
      <c r="J6" s="214"/>
      <c r="K6" s="214"/>
      <c r="L6" s="214"/>
      <c r="M6" s="214"/>
      <c r="N6" s="214"/>
      <c r="O6" s="214"/>
    </row>
    <row r="7" spans="1:30" ht="15" thickTop="1" thickBot="1" x14ac:dyDescent="0.5">
      <c r="A7" s="207"/>
      <c r="B7" s="208"/>
      <c r="C7" s="208"/>
      <c r="D7" s="208"/>
      <c r="E7" s="211"/>
      <c r="F7" s="211"/>
      <c r="G7" s="211"/>
      <c r="H7" s="212"/>
      <c r="I7" s="215"/>
      <c r="J7" s="216"/>
      <c r="K7" s="216"/>
      <c r="L7" s="216"/>
      <c r="M7" s="216"/>
      <c r="N7" s="216"/>
      <c r="O7" s="216"/>
    </row>
    <row r="8" spans="1:30" ht="14.65" thickBot="1" x14ac:dyDescent="0.5">
      <c r="A8" s="207" t="s">
        <v>23</v>
      </c>
      <c r="B8" s="208"/>
      <c r="C8" s="208"/>
      <c r="D8" s="208"/>
      <c r="E8" s="152" t="s">
        <v>168</v>
      </c>
      <c r="F8" s="152"/>
      <c r="G8" s="152"/>
      <c r="H8" s="217"/>
      <c r="I8" s="218" t="s">
        <v>164</v>
      </c>
      <c r="J8" s="219"/>
      <c r="K8" s="219"/>
      <c r="L8" s="219"/>
      <c r="M8" s="219"/>
      <c r="N8" s="219"/>
      <c r="O8" s="220"/>
    </row>
    <row r="9" spans="1:30" ht="15" thickTop="1" thickBot="1" x14ac:dyDescent="0.5">
      <c r="A9" s="207"/>
      <c r="B9" s="208"/>
      <c r="C9" s="208"/>
      <c r="D9" s="208"/>
      <c r="E9" s="152"/>
      <c r="F9" s="152"/>
      <c r="G9" s="152"/>
      <c r="H9" s="217"/>
      <c r="I9" s="116"/>
      <c r="J9" s="123"/>
      <c r="K9" s="123"/>
      <c r="L9" s="123"/>
      <c r="M9" s="123"/>
      <c r="N9" s="123"/>
      <c r="O9" s="221"/>
    </row>
    <row r="10" spans="1:30" ht="15" thickTop="1" thickBot="1" x14ac:dyDescent="0.5">
      <c r="A10" s="207"/>
      <c r="B10" s="208"/>
      <c r="C10" s="208"/>
      <c r="D10" s="208"/>
      <c r="E10" s="152"/>
      <c r="F10" s="152"/>
      <c r="G10" s="152"/>
      <c r="H10" s="217"/>
      <c r="I10" s="116"/>
      <c r="J10" s="123"/>
      <c r="K10" s="123"/>
      <c r="L10" s="123"/>
      <c r="M10" s="123"/>
      <c r="N10" s="123"/>
      <c r="O10" s="221"/>
    </row>
    <row r="11" spans="1:30" ht="15" thickTop="1" thickBot="1" x14ac:dyDescent="0.5">
      <c r="A11" s="207"/>
      <c r="B11" s="208"/>
      <c r="C11" s="208"/>
      <c r="D11" s="208"/>
      <c r="E11" s="152"/>
      <c r="F11" s="152"/>
      <c r="G11" s="152"/>
      <c r="H11" s="217"/>
      <c r="I11" s="116"/>
      <c r="J11" s="123"/>
      <c r="K11" s="123"/>
      <c r="L11" s="123"/>
      <c r="M11" s="123"/>
      <c r="N11" s="123"/>
      <c r="O11" s="221"/>
    </row>
    <row r="12" spans="1:30" ht="15" thickTop="1" thickBot="1" x14ac:dyDescent="0.5">
      <c r="A12" s="207" t="s">
        <v>24</v>
      </c>
      <c r="B12" s="208"/>
      <c r="C12" s="208"/>
      <c r="D12" s="208"/>
      <c r="E12" s="211" t="s">
        <v>165</v>
      </c>
      <c r="F12" s="211"/>
      <c r="G12" s="211"/>
      <c r="H12" s="212"/>
      <c r="I12" s="116"/>
      <c r="J12" s="123"/>
      <c r="K12" s="123"/>
      <c r="L12" s="123"/>
      <c r="M12" s="123"/>
      <c r="N12" s="123"/>
      <c r="O12" s="221"/>
    </row>
    <row r="13" spans="1:30" ht="15" thickTop="1" thickBot="1" x14ac:dyDescent="0.5">
      <c r="A13" s="207"/>
      <c r="B13" s="208"/>
      <c r="C13" s="208"/>
      <c r="D13" s="208"/>
      <c r="E13" s="211"/>
      <c r="F13" s="211"/>
      <c r="G13" s="211"/>
      <c r="H13" s="212"/>
      <c r="I13" s="116"/>
      <c r="J13" s="123"/>
      <c r="K13" s="123"/>
      <c r="L13" s="123"/>
      <c r="M13" s="123"/>
      <c r="N13" s="123"/>
      <c r="O13" s="221"/>
    </row>
    <row r="14" spans="1:30" ht="15" thickTop="1" thickBot="1" x14ac:dyDescent="0.5">
      <c r="A14" s="207" t="s">
        <v>25</v>
      </c>
      <c r="B14" s="208"/>
      <c r="C14" s="208"/>
      <c r="D14" s="208"/>
      <c r="E14" s="211" t="s">
        <v>220</v>
      </c>
      <c r="F14" s="211"/>
      <c r="G14" s="211"/>
      <c r="H14" s="212"/>
      <c r="I14" s="116"/>
      <c r="J14" s="123"/>
      <c r="K14" s="123"/>
      <c r="L14" s="123"/>
      <c r="M14" s="123"/>
      <c r="N14" s="123"/>
      <c r="O14" s="221"/>
    </row>
    <row r="15" spans="1:30" ht="15" thickTop="1" thickBot="1" x14ac:dyDescent="0.5">
      <c r="A15" s="225"/>
      <c r="B15" s="226"/>
      <c r="C15" s="226"/>
      <c r="D15" s="226"/>
      <c r="E15" s="227"/>
      <c r="F15" s="227"/>
      <c r="G15" s="227"/>
      <c r="H15" s="228"/>
      <c r="I15" s="222"/>
      <c r="J15" s="223"/>
      <c r="K15" s="223"/>
      <c r="L15" s="223"/>
      <c r="M15" s="223"/>
      <c r="N15" s="223"/>
      <c r="O15" s="224"/>
    </row>
    <row r="16" spans="1:30" x14ac:dyDescent="0.45">
      <c r="A16" s="175" t="s">
        <v>26</v>
      </c>
      <c r="B16" s="176"/>
      <c r="C16" s="176"/>
      <c r="D16" s="176"/>
      <c r="E16" s="176"/>
      <c r="F16" s="176"/>
      <c r="G16" s="176"/>
      <c r="H16" s="176"/>
      <c r="I16" s="176"/>
      <c r="J16" s="176"/>
      <c r="K16" s="176"/>
      <c r="L16" s="176"/>
      <c r="M16" s="176"/>
      <c r="N16" s="176"/>
      <c r="O16" s="177"/>
    </row>
    <row r="17" spans="1:15" ht="14.65" thickBot="1" x14ac:dyDescent="0.5">
      <c r="A17" s="178"/>
      <c r="B17" s="179"/>
      <c r="C17" s="179"/>
      <c r="D17" s="179"/>
      <c r="E17" s="179"/>
      <c r="F17" s="179"/>
      <c r="G17" s="179"/>
      <c r="H17" s="179"/>
      <c r="I17" s="179"/>
      <c r="J17" s="179"/>
      <c r="K17" s="179"/>
      <c r="L17" s="179"/>
      <c r="M17" s="179"/>
      <c r="N17" s="179"/>
      <c r="O17" s="180"/>
    </row>
    <row r="18" spans="1:15" ht="14.65" thickBot="1" x14ac:dyDescent="0.5">
      <c r="A18" s="181" t="s">
        <v>27</v>
      </c>
      <c r="B18" s="182"/>
      <c r="C18" s="182"/>
      <c r="D18" s="182"/>
      <c r="E18" s="182"/>
      <c r="F18" s="182" t="s">
        <v>28</v>
      </c>
      <c r="G18" s="182"/>
      <c r="H18" s="182"/>
      <c r="I18" s="182"/>
      <c r="J18" s="182"/>
      <c r="K18" s="182" t="s">
        <v>29</v>
      </c>
      <c r="L18" s="182"/>
      <c r="M18" s="182"/>
      <c r="N18" s="182"/>
      <c r="O18" s="183"/>
    </row>
    <row r="19" spans="1:15" ht="28.5" x14ac:dyDescent="0.45">
      <c r="A19" s="184" t="s">
        <v>30</v>
      </c>
      <c r="B19" s="185"/>
      <c r="C19" s="24" t="s">
        <v>31</v>
      </c>
      <c r="D19" s="185" t="s">
        <v>32</v>
      </c>
      <c r="E19" s="185"/>
      <c r="F19" s="185" t="s">
        <v>30</v>
      </c>
      <c r="G19" s="185"/>
      <c r="H19" s="24" t="s">
        <v>31</v>
      </c>
      <c r="I19" s="185" t="s">
        <v>32</v>
      </c>
      <c r="J19" s="185"/>
      <c r="K19" s="185" t="s">
        <v>30</v>
      </c>
      <c r="L19" s="185"/>
      <c r="M19" s="24" t="s">
        <v>31</v>
      </c>
      <c r="N19" s="185" t="s">
        <v>32</v>
      </c>
      <c r="O19" s="186"/>
    </row>
    <row r="20" spans="1:15" x14ac:dyDescent="0.45">
      <c r="A20" s="173" t="s">
        <v>153</v>
      </c>
      <c r="B20" s="165"/>
      <c r="C20" s="165" t="s">
        <v>151</v>
      </c>
      <c r="D20" s="165">
        <v>114.93</v>
      </c>
      <c r="E20" s="165"/>
      <c r="F20" s="165" t="s">
        <v>154</v>
      </c>
      <c r="G20" s="165"/>
      <c r="H20" s="165" t="s">
        <v>151</v>
      </c>
      <c r="I20" s="165" t="s">
        <v>155</v>
      </c>
      <c r="J20" s="165"/>
      <c r="K20" s="165" t="s">
        <v>156</v>
      </c>
      <c r="L20" s="165"/>
      <c r="M20" s="165" t="s">
        <v>151</v>
      </c>
      <c r="N20" s="165" t="s">
        <v>157</v>
      </c>
      <c r="O20" s="167"/>
    </row>
    <row r="21" spans="1:15" ht="14.65" thickBot="1" x14ac:dyDescent="0.5">
      <c r="A21" s="174"/>
      <c r="B21" s="166"/>
      <c r="C21" s="166"/>
      <c r="D21" s="166"/>
      <c r="E21" s="166"/>
      <c r="F21" s="166"/>
      <c r="G21" s="166"/>
      <c r="H21" s="166"/>
      <c r="I21" s="166"/>
      <c r="J21" s="166"/>
      <c r="K21" s="166"/>
      <c r="L21" s="166"/>
      <c r="M21" s="166"/>
      <c r="N21" s="166"/>
      <c r="O21" s="168"/>
    </row>
    <row r="22" spans="1:15" x14ac:dyDescent="0.45">
      <c r="A22" s="169" t="s">
        <v>33</v>
      </c>
      <c r="B22" s="170"/>
      <c r="C22" s="170"/>
      <c r="D22" s="171" t="s">
        <v>229</v>
      </c>
      <c r="E22" s="172"/>
      <c r="F22" s="169" t="s">
        <v>33</v>
      </c>
      <c r="G22" s="170"/>
      <c r="H22" s="170"/>
      <c r="I22" s="171" t="s">
        <v>229</v>
      </c>
      <c r="J22" s="172"/>
      <c r="K22" s="169" t="s">
        <v>33</v>
      </c>
      <c r="L22" s="170"/>
      <c r="M22" s="170"/>
      <c r="N22" s="171" t="s">
        <v>229</v>
      </c>
      <c r="O22" s="172"/>
    </row>
    <row r="23" spans="1:15" x14ac:dyDescent="0.45">
      <c r="A23" s="135" t="s">
        <v>230</v>
      </c>
      <c r="B23" s="136"/>
      <c r="C23" s="136"/>
      <c r="D23" s="136"/>
      <c r="E23" s="137"/>
      <c r="F23" s="135" t="s">
        <v>230</v>
      </c>
      <c r="G23" s="136"/>
      <c r="H23" s="136"/>
      <c r="I23" s="136"/>
      <c r="J23" s="137"/>
      <c r="K23" s="135" t="s">
        <v>230</v>
      </c>
      <c r="L23" s="136"/>
      <c r="M23" s="136"/>
      <c r="N23" s="136"/>
      <c r="O23" s="137"/>
    </row>
    <row r="24" spans="1:15" x14ac:dyDescent="0.45">
      <c r="A24" s="138" t="s">
        <v>11</v>
      </c>
      <c r="B24" s="139"/>
      <c r="C24" s="139"/>
      <c r="D24" s="139"/>
      <c r="E24" s="140"/>
      <c r="F24" s="138" t="s">
        <v>11</v>
      </c>
      <c r="G24" s="139"/>
      <c r="H24" s="139"/>
      <c r="I24" s="139"/>
      <c r="J24" s="140"/>
      <c r="K24" s="138" t="s">
        <v>11</v>
      </c>
      <c r="L24" s="139"/>
      <c r="M24" s="139"/>
      <c r="N24" s="139"/>
      <c r="O24" s="140"/>
    </row>
    <row r="25" spans="1:15" x14ac:dyDescent="0.45">
      <c r="A25" s="141" t="s">
        <v>128</v>
      </c>
      <c r="B25" s="142"/>
      <c r="C25" s="142"/>
      <c r="D25" s="143">
        <v>1</v>
      </c>
      <c r="E25" s="144"/>
      <c r="F25" s="141" t="s">
        <v>128</v>
      </c>
      <c r="G25" s="142"/>
      <c r="H25" s="142"/>
      <c r="I25" s="143">
        <v>1</v>
      </c>
      <c r="J25" s="144"/>
      <c r="K25" s="141" t="s">
        <v>128</v>
      </c>
      <c r="L25" s="142"/>
      <c r="M25" s="142"/>
      <c r="N25" s="143">
        <v>1</v>
      </c>
      <c r="O25" s="144"/>
    </row>
    <row r="26" spans="1:15" ht="29" customHeight="1" thickBot="1" x14ac:dyDescent="0.5">
      <c r="A26" s="131" t="s">
        <v>130</v>
      </c>
      <c r="B26" s="132"/>
      <c r="C26" s="132"/>
      <c r="D26" s="84">
        <v>1</v>
      </c>
      <c r="E26" s="187"/>
      <c r="F26" s="131" t="s">
        <v>130</v>
      </c>
      <c r="G26" s="132"/>
      <c r="H26" s="132"/>
      <c r="I26" s="84">
        <v>1</v>
      </c>
      <c r="J26" s="187"/>
      <c r="K26" s="131" t="s">
        <v>130</v>
      </c>
      <c r="L26" s="132"/>
      <c r="M26" s="132"/>
      <c r="N26" s="84">
        <v>1</v>
      </c>
      <c r="O26" s="187"/>
    </row>
    <row r="27" spans="1:15" x14ac:dyDescent="0.45">
      <c r="A27" s="175" t="s">
        <v>34</v>
      </c>
      <c r="B27" s="176"/>
      <c r="C27" s="176"/>
      <c r="D27" s="176"/>
      <c r="E27" s="176"/>
      <c r="F27" s="176"/>
      <c r="G27" s="176"/>
      <c r="H27" s="176"/>
      <c r="I27" s="176"/>
      <c r="J27" s="176"/>
      <c r="K27" s="176"/>
      <c r="L27" s="176"/>
      <c r="M27" s="176"/>
      <c r="N27" s="176"/>
      <c r="O27" s="177"/>
    </row>
    <row r="28" spans="1:15" ht="14.65" thickBot="1" x14ac:dyDescent="0.5">
      <c r="A28" s="178"/>
      <c r="B28" s="179"/>
      <c r="C28" s="179"/>
      <c r="D28" s="179"/>
      <c r="E28" s="179"/>
      <c r="F28" s="179"/>
      <c r="G28" s="179"/>
      <c r="H28" s="179"/>
      <c r="I28" s="179"/>
      <c r="J28" s="179"/>
      <c r="K28" s="179"/>
      <c r="L28" s="179"/>
      <c r="M28" s="179"/>
      <c r="N28" s="179"/>
      <c r="O28" s="180"/>
    </row>
    <row r="29" spans="1:15" ht="14.65" thickBot="1" x14ac:dyDescent="0.5">
      <c r="A29" s="181" t="s">
        <v>27</v>
      </c>
      <c r="B29" s="182"/>
      <c r="C29" s="182"/>
      <c r="D29" s="182"/>
      <c r="E29" s="182"/>
      <c r="F29" s="182" t="s">
        <v>28</v>
      </c>
      <c r="G29" s="182"/>
      <c r="H29" s="182"/>
      <c r="I29" s="182"/>
      <c r="J29" s="182"/>
      <c r="K29" s="182" t="s">
        <v>29</v>
      </c>
      <c r="L29" s="182"/>
      <c r="M29" s="182"/>
      <c r="N29" s="182"/>
      <c r="O29" s="183"/>
    </row>
    <row r="30" spans="1:15" ht="28.5" x14ac:dyDescent="0.45">
      <c r="A30" s="184" t="s">
        <v>30</v>
      </c>
      <c r="B30" s="185"/>
      <c r="C30" s="24" t="s">
        <v>31</v>
      </c>
      <c r="D30" s="185" t="s">
        <v>32</v>
      </c>
      <c r="E30" s="185"/>
      <c r="F30" s="185" t="s">
        <v>30</v>
      </c>
      <c r="G30" s="185"/>
      <c r="H30" s="24" t="s">
        <v>31</v>
      </c>
      <c r="I30" s="185" t="s">
        <v>32</v>
      </c>
      <c r="J30" s="185"/>
      <c r="K30" s="185" t="s">
        <v>30</v>
      </c>
      <c r="L30" s="185"/>
      <c r="M30" s="24" t="s">
        <v>31</v>
      </c>
      <c r="N30" s="185" t="s">
        <v>32</v>
      </c>
      <c r="O30" s="186"/>
    </row>
    <row r="31" spans="1:15" x14ac:dyDescent="0.45">
      <c r="A31" s="173" t="s">
        <v>158</v>
      </c>
      <c r="B31" s="165"/>
      <c r="C31" s="165" t="s">
        <v>151</v>
      </c>
      <c r="D31" s="165" t="s">
        <v>152</v>
      </c>
      <c r="E31" s="165"/>
      <c r="F31" s="165" t="s">
        <v>159</v>
      </c>
      <c r="G31" s="165"/>
      <c r="H31" s="165" t="s">
        <v>151</v>
      </c>
      <c r="I31" s="165" t="s">
        <v>160</v>
      </c>
      <c r="J31" s="165"/>
      <c r="K31" s="165" t="s">
        <v>161</v>
      </c>
      <c r="L31" s="165"/>
      <c r="M31" s="165" t="s">
        <v>162</v>
      </c>
      <c r="N31" s="165" t="s">
        <v>163</v>
      </c>
      <c r="O31" s="167"/>
    </row>
    <row r="32" spans="1:15" ht="14.65" thickBot="1" x14ac:dyDescent="0.5">
      <c r="A32" s="174"/>
      <c r="B32" s="166"/>
      <c r="C32" s="166"/>
      <c r="D32" s="166"/>
      <c r="E32" s="166"/>
      <c r="F32" s="166"/>
      <c r="G32" s="166"/>
      <c r="H32" s="166"/>
      <c r="I32" s="166"/>
      <c r="J32" s="166"/>
      <c r="K32" s="166"/>
      <c r="L32" s="166"/>
      <c r="M32" s="166"/>
      <c r="N32" s="166"/>
      <c r="O32" s="168"/>
    </row>
    <row r="33" spans="1:16" x14ac:dyDescent="0.45">
      <c r="A33" s="169" t="s">
        <v>33</v>
      </c>
      <c r="B33" s="170"/>
      <c r="C33" s="170"/>
      <c r="D33" s="171" t="s">
        <v>229</v>
      </c>
      <c r="E33" s="172"/>
      <c r="F33" s="169" t="s">
        <v>33</v>
      </c>
      <c r="G33" s="170"/>
      <c r="H33" s="170"/>
      <c r="I33" s="171" t="s">
        <v>229</v>
      </c>
      <c r="J33" s="172"/>
      <c r="K33" s="169" t="s">
        <v>33</v>
      </c>
      <c r="L33" s="170"/>
      <c r="M33" s="170"/>
      <c r="N33" s="171" t="s">
        <v>229</v>
      </c>
      <c r="O33" s="172"/>
    </row>
    <row r="34" spans="1:16" x14ac:dyDescent="0.45">
      <c r="A34" s="135" t="s">
        <v>230</v>
      </c>
      <c r="B34" s="136"/>
      <c r="C34" s="136"/>
      <c r="D34" s="136"/>
      <c r="E34" s="137"/>
      <c r="F34" s="135" t="s">
        <v>230</v>
      </c>
      <c r="G34" s="136"/>
      <c r="H34" s="136"/>
      <c r="I34" s="136"/>
      <c r="J34" s="137"/>
      <c r="K34" s="135" t="s">
        <v>230</v>
      </c>
      <c r="L34" s="136"/>
      <c r="M34" s="136"/>
      <c r="N34" s="136"/>
      <c r="O34" s="137"/>
    </row>
    <row r="35" spans="1:16" x14ac:dyDescent="0.45">
      <c r="A35" s="138" t="s">
        <v>11</v>
      </c>
      <c r="B35" s="139"/>
      <c r="C35" s="139"/>
      <c r="D35" s="139"/>
      <c r="E35" s="140"/>
      <c r="F35" s="138" t="s">
        <v>11</v>
      </c>
      <c r="G35" s="139"/>
      <c r="H35" s="139"/>
      <c r="I35" s="139"/>
      <c r="J35" s="140"/>
      <c r="K35" s="138" t="s">
        <v>11</v>
      </c>
      <c r="L35" s="139"/>
      <c r="M35" s="139"/>
      <c r="N35" s="139"/>
      <c r="O35" s="140"/>
    </row>
    <row r="36" spans="1:16" x14ac:dyDescent="0.45">
      <c r="A36" s="141" t="s">
        <v>128</v>
      </c>
      <c r="B36" s="142"/>
      <c r="C36" s="142"/>
      <c r="D36" s="143">
        <v>1</v>
      </c>
      <c r="E36" s="144"/>
      <c r="F36" s="141" t="s">
        <v>128</v>
      </c>
      <c r="G36" s="142"/>
      <c r="H36" s="142"/>
      <c r="I36" s="143">
        <v>1</v>
      </c>
      <c r="J36" s="144"/>
      <c r="K36" s="141" t="s">
        <v>128</v>
      </c>
      <c r="L36" s="142"/>
      <c r="M36" s="142"/>
      <c r="N36" s="143">
        <v>1</v>
      </c>
      <c r="O36" s="144"/>
    </row>
    <row r="37" spans="1:16" ht="29" customHeight="1" thickBot="1" x14ac:dyDescent="0.5">
      <c r="A37" s="131" t="s">
        <v>130</v>
      </c>
      <c r="B37" s="132"/>
      <c r="C37" s="132"/>
      <c r="D37" s="133">
        <v>1</v>
      </c>
      <c r="E37" s="134"/>
      <c r="F37" s="131" t="s">
        <v>130</v>
      </c>
      <c r="G37" s="132"/>
      <c r="H37" s="132"/>
      <c r="I37" s="133">
        <v>1</v>
      </c>
      <c r="J37" s="134"/>
      <c r="K37" s="131" t="s">
        <v>130</v>
      </c>
      <c r="L37" s="132"/>
      <c r="M37" s="132"/>
      <c r="N37" s="133">
        <v>1</v>
      </c>
      <c r="O37" s="134"/>
    </row>
    <row r="38" spans="1:16" ht="14.25" customHeight="1" x14ac:dyDescent="0.45">
      <c r="A38" s="145" t="s">
        <v>35</v>
      </c>
      <c r="B38" s="146"/>
      <c r="C38" s="146"/>
      <c r="D38" s="146"/>
      <c r="E38" s="146"/>
      <c r="F38" s="146"/>
      <c r="G38" s="151" t="s">
        <v>167</v>
      </c>
      <c r="H38" s="151"/>
      <c r="I38" s="151"/>
      <c r="J38" s="151"/>
      <c r="K38" s="151"/>
      <c r="L38" s="151"/>
      <c r="M38" s="151"/>
      <c r="N38" s="154" t="s">
        <v>11</v>
      </c>
      <c r="O38" s="155"/>
    </row>
    <row r="39" spans="1:16" x14ac:dyDescent="0.45">
      <c r="A39" s="147"/>
      <c r="B39" s="148"/>
      <c r="C39" s="148"/>
      <c r="D39" s="148"/>
      <c r="E39" s="148"/>
      <c r="F39" s="148"/>
      <c r="G39" s="152"/>
      <c r="H39" s="152"/>
      <c r="I39" s="152"/>
      <c r="J39" s="152"/>
      <c r="K39" s="152"/>
      <c r="L39" s="152"/>
      <c r="M39" s="152"/>
      <c r="N39" s="143">
        <v>2</v>
      </c>
      <c r="O39" s="140" t="s">
        <v>36</v>
      </c>
    </row>
    <row r="40" spans="1:16" ht="14.65" thickBot="1" x14ac:dyDescent="0.5">
      <c r="A40" s="149"/>
      <c r="B40" s="150"/>
      <c r="C40" s="150"/>
      <c r="D40" s="150"/>
      <c r="E40" s="150"/>
      <c r="F40" s="150"/>
      <c r="G40" s="153"/>
      <c r="H40" s="153"/>
      <c r="I40" s="153"/>
      <c r="J40" s="153"/>
      <c r="K40" s="153"/>
      <c r="L40" s="153"/>
      <c r="M40" s="153"/>
      <c r="N40" s="188"/>
      <c r="O40" s="189"/>
      <c r="P40" s="46" t="s">
        <v>231</v>
      </c>
    </row>
    <row r="41" spans="1:16" x14ac:dyDescent="0.45">
      <c r="A41" s="156" t="s">
        <v>37</v>
      </c>
      <c r="B41" s="157"/>
      <c r="C41" s="157"/>
      <c r="D41" s="157"/>
      <c r="E41" s="157"/>
      <c r="F41" s="157"/>
      <c r="G41" s="162" t="s">
        <v>166</v>
      </c>
      <c r="H41" s="162"/>
      <c r="I41" s="162"/>
      <c r="J41" s="162"/>
      <c r="K41" s="162"/>
      <c r="L41" s="162"/>
      <c r="M41" s="162"/>
      <c r="N41" s="190"/>
      <c r="O41" s="191"/>
    </row>
    <row r="42" spans="1:16" x14ac:dyDescent="0.45">
      <c r="A42" s="158"/>
      <c r="B42" s="159"/>
      <c r="C42" s="159"/>
      <c r="D42" s="159"/>
      <c r="E42" s="159"/>
      <c r="F42" s="159"/>
      <c r="G42" s="163"/>
      <c r="H42" s="163"/>
      <c r="I42" s="163"/>
      <c r="J42" s="163"/>
      <c r="K42" s="163"/>
      <c r="L42" s="163"/>
      <c r="M42" s="163"/>
      <c r="N42" s="143">
        <v>2</v>
      </c>
      <c r="O42" s="140" t="s">
        <v>36</v>
      </c>
    </row>
    <row r="43" spans="1:16" ht="14.65" thickBot="1" x14ac:dyDescent="0.5">
      <c r="A43" s="160"/>
      <c r="B43" s="161"/>
      <c r="C43" s="161"/>
      <c r="D43" s="161"/>
      <c r="E43" s="161"/>
      <c r="F43" s="161"/>
      <c r="G43" s="164"/>
      <c r="H43" s="164"/>
      <c r="I43" s="164"/>
      <c r="J43" s="164"/>
      <c r="K43" s="164"/>
      <c r="L43" s="164"/>
      <c r="M43" s="164"/>
      <c r="N43" s="188"/>
      <c r="O43" s="189"/>
      <c r="P43" s="46" t="s">
        <v>232</v>
      </c>
    </row>
    <row r="44" spans="1:16" ht="14.65" thickBot="1" x14ac:dyDescent="0.5">
      <c r="J44" s="129" t="s">
        <v>38</v>
      </c>
      <c r="K44" s="130"/>
      <c r="L44" s="130"/>
      <c r="M44" s="130"/>
      <c r="N44" s="22">
        <f>D25+D26+I25+I26+N25+N26+N36+N37+I37+I36+D37+D36+N42+N39</f>
        <v>16</v>
      </c>
      <c r="O44" s="31" t="s">
        <v>131</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2" zoomScale="71" zoomScaleNormal="71" workbookViewId="0">
      <selection activeCell="R37" sqref="R37"/>
    </sheetView>
  </sheetViews>
  <sheetFormatPr defaultRowHeight="14.25" x14ac:dyDescent="0.45"/>
  <cols>
    <col min="15" max="15" width="17.19921875" customWidth="1"/>
    <col min="16" max="16" width="10" customWidth="1"/>
    <col min="17" max="17" width="10.19921875" customWidth="1"/>
  </cols>
  <sheetData>
    <row r="1" spans="1:17" x14ac:dyDescent="0.45">
      <c r="A1" s="192" t="s">
        <v>39</v>
      </c>
      <c r="B1" s="193"/>
      <c r="C1" s="193"/>
      <c r="D1" s="193"/>
      <c r="E1" s="193"/>
      <c r="F1" s="193"/>
      <c r="G1" s="193"/>
      <c r="H1" s="193"/>
      <c r="I1" s="193"/>
      <c r="J1" s="193"/>
      <c r="K1" s="193"/>
      <c r="L1" s="193"/>
      <c r="M1" s="193"/>
      <c r="N1" s="194"/>
      <c r="O1" s="229" t="s">
        <v>40</v>
      </c>
      <c r="P1" s="230"/>
      <c r="Q1" s="231"/>
    </row>
    <row r="2" spans="1:17" ht="14.65" thickBot="1" x14ac:dyDescent="0.5">
      <c r="A2" s="195"/>
      <c r="B2" s="125"/>
      <c r="C2" s="125"/>
      <c r="D2" s="125"/>
      <c r="E2" s="125"/>
      <c r="F2" s="125"/>
      <c r="G2" s="125"/>
      <c r="H2" s="125"/>
      <c r="I2" s="125"/>
      <c r="J2" s="125"/>
      <c r="K2" s="125"/>
      <c r="L2" s="125"/>
      <c r="M2" s="125"/>
      <c r="N2" s="196"/>
      <c r="O2" s="232"/>
      <c r="P2" s="233"/>
      <c r="Q2" s="234"/>
    </row>
    <row r="3" spans="1:17" ht="14.65" thickBot="1" x14ac:dyDescent="0.5">
      <c r="A3" s="197"/>
      <c r="B3" s="198"/>
      <c r="C3" s="198"/>
      <c r="D3" s="198"/>
      <c r="E3" s="198"/>
      <c r="F3" s="198"/>
      <c r="G3" s="198"/>
      <c r="H3" s="198"/>
      <c r="I3" s="198"/>
      <c r="J3" s="198"/>
      <c r="K3" s="198"/>
      <c r="L3" s="198"/>
      <c r="M3" s="198"/>
      <c r="N3" s="199"/>
      <c r="O3" s="235" t="s">
        <v>172</v>
      </c>
      <c r="P3" s="236"/>
      <c r="Q3" s="237"/>
    </row>
    <row r="4" spans="1:17" ht="23.65" thickBot="1" x14ac:dyDescent="0.5">
      <c r="A4" s="329" t="s">
        <v>1</v>
      </c>
      <c r="B4" s="330"/>
      <c r="C4" s="330"/>
      <c r="D4" s="330"/>
      <c r="E4" s="330"/>
      <c r="F4" s="330"/>
      <c r="G4" s="330"/>
      <c r="H4" s="330"/>
      <c r="I4" s="330"/>
      <c r="J4" s="330"/>
      <c r="K4" s="330"/>
      <c r="L4" s="330"/>
      <c r="M4" s="330"/>
      <c r="N4" s="331"/>
      <c r="O4" s="238"/>
      <c r="P4" s="239"/>
      <c r="Q4" s="240"/>
    </row>
    <row r="5" spans="1:17" ht="23.65" thickBot="1" x14ac:dyDescent="0.5">
      <c r="A5" s="332" t="s">
        <v>2</v>
      </c>
      <c r="B5" s="333"/>
      <c r="C5" s="333"/>
      <c r="D5" s="333"/>
      <c r="E5" s="333"/>
      <c r="F5" s="333"/>
      <c r="G5" s="333"/>
      <c r="H5" s="333"/>
      <c r="I5" s="333"/>
      <c r="J5" s="333"/>
      <c r="K5" s="333"/>
      <c r="L5" s="333"/>
      <c r="M5" s="333"/>
      <c r="N5" s="333"/>
      <c r="O5" s="241" t="s">
        <v>11</v>
      </c>
      <c r="P5" s="242"/>
      <c r="Q5" s="243"/>
    </row>
    <row r="6" spans="1:17" ht="23.65" thickBot="1" x14ac:dyDescent="0.75">
      <c r="A6" s="334" t="s">
        <v>41</v>
      </c>
      <c r="B6" s="335"/>
      <c r="C6" s="335"/>
      <c r="D6" s="335"/>
      <c r="E6" s="335"/>
      <c r="F6" s="336"/>
      <c r="G6" s="337" t="s">
        <v>42</v>
      </c>
      <c r="H6" s="335"/>
      <c r="I6" s="335"/>
      <c r="J6" s="335"/>
      <c r="K6" s="335"/>
      <c r="L6" s="335"/>
      <c r="M6" s="335"/>
      <c r="N6" s="338"/>
      <c r="O6" s="244"/>
      <c r="P6" s="245"/>
      <c r="Q6" s="246"/>
    </row>
    <row r="7" spans="1:17" ht="23.65" thickBot="1" x14ac:dyDescent="0.75">
      <c r="A7" s="284" t="s">
        <v>43</v>
      </c>
      <c r="B7" s="285"/>
      <c r="C7" s="285"/>
      <c r="D7" s="285"/>
      <c r="E7" s="285"/>
      <c r="F7" s="286"/>
      <c r="G7" s="327">
        <v>78.25</v>
      </c>
      <c r="H7" s="328"/>
      <c r="I7" s="288">
        <v>78.25</v>
      </c>
      <c r="J7" s="288"/>
      <c r="K7" s="288">
        <v>78.260000000000005</v>
      </c>
      <c r="L7" s="288"/>
      <c r="M7" s="288">
        <v>78.25</v>
      </c>
      <c r="N7" s="289"/>
      <c r="O7" s="252">
        <v>1</v>
      </c>
      <c r="P7" s="253"/>
      <c r="Q7" s="11" t="s">
        <v>44</v>
      </c>
    </row>
    <row r="8" spans="1:17" ht="23.65" thickBot="1" x14ac:dyDescent="0.75">
      <c r="A8" s="314" t="s">
        <v>45</v>
      </c>
      <c r="B8" s="315"/>
      <c r="C8" s="315"/>
      <c r="D8" s="315"/>
      <c r="E8" s="315"/>
      <c r="F8" s="316"/>
      <c r="G8" s="317">
        <v>78.959999999999994</v>
      </c>
      <c r="H8" s="318"/>
      <c r="I8" s="318">
        <v>78.94</v>
      </c>
      <c r="J8" s="318"/>
      <c r="K8" s="318">
        <v>78.900000000000006</v>
      </c>
      <c r="L8" s="318"/>
      <c r="M8" s="318">
        <v>78.930000000000007</v>
      </c>
      <c r="N8" s="319"/>
      <c r="O8" s="254">
        <v>1</v>
      </c>
      <c r="P8" s="143"/>
      <c r="Q8" s="12" t="s">
        <v>44</v>
      </c>
    </row>
    <row r="9" spans="1:17" ht="23.25" customHeight="1" x14ac:dyDescent="0.7">
      <c r="A9" s="299" t="s">
        <v>46</v>
      </c>
      <c r="B9" s="300"/>
      <c r="C9" s="300"/>
      <c r="D9" s="300"/>
      <c r="E9" s="300"/>
      <c r="F9" s="301"/>
      <c r="G9" s="305">
        <v>47.98</v>
      </c>
      <c r="H9" s="306"/>
      <c r="I9" s="306">
        <v>47.98</v>
      </c>
      <c r="J9" s="306"/>
      <c r="K9" s="306">
        <v>48</v>
      </c>
      <c r="L9" s="306"/>
      <c r="M9" s="306">
        <v>47.98</v>
      </c>
      <c r="N9" s="307"/>
      <c r="O9" s="254">
        <v>1</v>
      </c>
      <c r="P9" s="143"/>
      <c r="Q9" s="251" t="s">
        <v>44</v>
      </c>
    </row>
    <row r="10" spans="1:17" ht="23.65" thickBot="1" x14ac:dyDescent="0.75">
      <c r="A10" s="320"/>
      <c r="B10" s="321"/>
      <c r="C10" s="321"/>
      <c r="D10" s="321"/>
      <c r="E10" s="321"/>
      <c r="F10" s="322"/>
      <c r="G10" s="323">
        <v>47.99</v>
      </c>
      <c r="H10" s="324"/>
      <c r="I10" s="325"/>
      <c r="J10" s="325"/>
      <c r="K10" s="325"/>
      <c r="L10" s="325"/>
      <c r="M10" s="325"/>
      <c r="N10" s="326"/>
      <c r="O10" s="254"/>
      <c r="P10" s="143"/>
      <c r="Q10" s="251"/>
    </row>
    <row r="11" spans="1:17" ht="23.65" thickBot="1" x14ac:dyDescent="0.75">
      <c r="A11" s="314" t="s">
        <v>47</v>
      </c>
      <c r="B11" s="315"/>
      <c r="C11" s="315"/>
      <c r="D11" s="315"/>
      <c r="E11" s="315"/>
      <c r="F11" s="316"/>
      <c r="G11" s="317">
        <v>43.98</v>
      </c>
      <c r="H11" s="318"/>
      <c r="I11" s="318">
        <v>44</v>
      </c>
      <c r="J11" s="318"/>
      <c r="K11" s="318">
        <v>44.01</v>
      </c>
      <c r="L11" s="318"/>
      <c r="M11" s="318">
        <v>43.97</v>
      </c>
      <c r="N11" s="319"/>
      <c r="O11" s="254">
        <v>1</v>
      </c>
      <c r="P11" s="143"/>
      <c r="Q11" s="12" t="s">
        <v>44</v>
      </c>
    </row>
    <row r="12" spans="1:17" ht="23.65" thickBot="1" x14ac:dyDescent="0.75">
      <c r="A12" s="284" t="s">
        <v>148</v>
      </c>
      <c r="B12" s="285"/>
      <c r="C12" s="285"/>
      <c r="D12" s="285"/>
      <c r="E12" s="285"/>
      <c r="F12" s="286"/>
      <c r="G12" s="287">
        <v>0.28000000000000003</v>
      </c>
      <c r="H12" s="288"/>
      <c r="I12" s="288"/>
      <c r="J12" s="288"/>
      <c r="K12" s="288">
        <v>1.84</v>
      </c>
      <c r="L12" s="288"/>
      <c r="M12" s="288"/>
      <c r="N12" s="289"/>
      <c r="O12" s="254">
        <v>2</v>
      </c>
      <c r="P12" s="143"/>
      <c r="Q12" s="12" t="s">
        <v>57</v>
      </c>
    </row>
    <row r="13" spans="1:17" ht="23.65" thickBot="1" x14ac:dyDescent="0.75">
      <c r="A13" s="314" t="s">
        <v>48</v>
      </c>
      <c r="B13" s="315"/>
      <c r="C13" s="315"/>
      <c r="D13" s="315"/>
      <c r="E13" s="315"/>
      <c r="F13" s="316"/>
      <c r="G13" s="317">
        <v>79.03</v>
      </c>
      <c r="H13" s="318"/>
      <c r="I13" s="318">
        <v>79.010000000000005</v>
      </c>
      <c r="J13" s="318"/>
      <c r="K13" s="318">
        <v>79.12</v>
      </c>
      <c r="L13" s="318"/>
      <c r="M13" s="318">
        <v>79.11</v>
      </c>
      <c r="N13" s="319"/>
      <c r="O13" s="254">
        <v>1</v>
      </c>
      <c r="P13" s="143"/>
      <c r="Q13" s="12" t="s">
        <v>44</v>
      </c>
    </row>
    <row r="14" spans="1:17" ht="23.65" thickBot="1" x14ac:dyDescent="0.75">
      <c r="A14" s="284" t="s">
        <v>49</v>
      </c>
      <c r="B14" s="285"/>
      <c r="C14" s="285"/>
      <c r="D14" s="285"/>
      <c r="E14" s="285"/>
      <c r="F14" s="286"/>
      <c r="G14" s="287">
        <v>81.34</v>
      </c>
      <c r="H14" s="288"/>
      <c r="I14" s="288"/>
      <c r="J14" s="288"/>
      <c r="K14" s="288"/>
      <c r="L14" s="288"/>
      <c r="M14" s="288"/>
      <c r="N14" s="289"/>
      <c r="O14" s="254">
        <v>1</v>
      </c>
      <c r="P14" s="143"/>
      <c r="Q14" s="12" t="s">
        <v>44</v>
      </c>
    </row>
    <row r="15" spans="1:17" ht="23.25" x14ac:dyDescent="0.7">
      <c r="A15" s="308" t="s">
        <v>50</v>
      </c>
      <c r="B15" s="309"/>
      <c r="C15" s="309"/>
      <c r="D15" s="309"/>
      <c r="E15" s="309"/>
      <c r="F15" s="310"/>
      <c r="G15" s="311">
        <v>3.04</v>
      </c>
      <c r="H15" s="312"/>
      <c r="I15" s="312">
        <v>3.03</v>
      </c>
      <c r="J15" s="312"/>
      <c r="K15" s="312">
        <v>3.03</v>
      </c>
      <c r="L15" s="312"/>
      <c r="M15" s="312">
        <v>3</v>
      </c>
      <c r="N15" s="313"/>
      <c r="O15" s="254">
        <v>1</v>
      </c>
      <c r="P15" s="143"/>
      <c r="Q15" s="251" t="s">
        <v>44</v>
      </c>
    </row>
    <row r="16" spans="1:17" ht="23.65" thickBot="1" x14ac:dyDescent="0.75">
      <c r="A16" s="302"/>
      <c r="B16" s="303"/>
      <c r="C16" s="303"/>
      <c r="D16" s="303"/>
      <c r="E16" s="303"/>
      <c r="F16" s="304"/>
      <c r="G16" s="298">
        <v>3.04</v>
      </c>
      <c r="H16" s="296"/>
      <c r="I16" s="296">
        <v>3</v>
      </c>
      <c r="J16" s="296"/>
      <c r="K16" s="296">
        <v>3.07</v>
      </c>
      <c r="L16" s="296"/>
      <c r="M16" s="296">
        <v>3.03</v>
      </c>
      <c r="N16" s="297"/>
      <c r="O16" s="254"/>
      <c r="P16" s="143"/>
      <c r="Q16" s="251"/>
    </row>
    <row r="17" spans="1:17" ht="23.25" x14ac:dyDescent="0.7">
      <c r="A17" s="299" t="s">
        <v>51</v>
      </c>
      <c r="B17" s="300"/>
      <c r="C17" s="300"/>
      <c r="D17" s="300"/>
      <c r="E17" s="300"/>
      <c r="F17" s="301"/>
      <c r="G17" s="305">
        <v>1.53</v>
      </c>
      <c r="H17" s="306"/>
      <c r="I17" s="306">
        <v>1.55</v>
      </c>
      <c r="J17" s="306"/>
      <c r="K17" s="306">
        <v>1.5</v>
      </c>
      <c r="L17" s="306"/>
      <c r="M17" s="306">
        <v>1.5</v>
      </c>
      <c r="N17" s="307"/>
      <c r="O17" s="254">
        <v>1</v>
      </c>
      <c r="P17" s="143"/>
      <c r="Q17" s="251" t="s">
        <v>44</v>
      </c>
    </row>
    <row r="18" spans="1:17" ht="23.65" thickBot="1" x14ac:dyDescent="0.75">
      <c r="A18" s="302"/>
      <c r="B18" s="303"/>
      <c r="C18" s="303"/>
      <c r="D18" s="303"/>
      <c r="E18" s="303"/>
      <c r="F18" s="304"/>
      <c r="G18" s="298">
        <v>1.55</v>
      </c>
      <c r="H18" s="296"/>
      <c r="I18" s="296">
        <v>1.55</v>
      </c>
      <c r="J18" s="296"/>
      <c r="K18" s="296">
        <v>1.5</v>
      </c>
      <c r="L18" s="296"/>
      <c r="M18" s="296">
        <v>1.5</v>
      </c>
      <c r="N18" s="297"/>
      <c r="O18" s="254"/>
      <c r="P18" s="143"/>
      <c r="Q18" s="251"/>
    </row>
    <row r="19" spans="1:17" ht="23.65" thickBot="1" x14ac:dyDescent="0.75">
      <c r="A19" s="284" t="s">
        <v>52</v>
      </c>
      <c r="B19" s="285"/>
      <c r="C19" s="285"/>
      <c r="D19" s="285"/>
      <c r="E19" s="285"/>
      <c r="F19" s="286"/>
      <c r="G19" s="287">
        <v>48.2</v>
      </c>
      <c r="H19" s="288"/>
      <c r="I19" s="288"/>
      <c r="J19" s="288"/>
      <c r="K19" s="288"/>
      <c r="L19" s="288"/>
      <c r="M19" s="288"/>
      <c r="N19" s="289"/>
      <c r="O19" s="254">
        <v>1</v>
      </c>
      <c r="P19" s="143"/>
      <c r="Q19" s="12" t="s">
        <v>44</v>
      </c>
    </row>
    <row r="20" spans="1:17" ht="23.65" thickBot="1" x14ac:dyDescent="0.75">
      <c r="A20" s="284" t="s">
        <v>53</v>
      </c>
      <c r="B20" s="285"/>
      <c r="C20" s="285"/>
      <c r="D20" s="285"/>
      <c r="E20" s="285"/>
      <c r="F20" s="286"/>
      <c r="G20" s="287">
        <v>5.96</v>
      </c>
      <c r="H20" s="288"/>
      <c r="I20" s="288"/>
      <c r="J20" s="288"/>
      <c r="K20" s="288"/>
      <c r="L20" s="288"/>
      <c r="M20" s="288"/>
      <c r="N20" s="289"/>
      <c r="O20" s="254">
        <v>1</v>
      </c>
      <c r="P20" s="143"/>
      <c r="Q20" s="12" t="s">
        <v>44</v>
      </c>
    </row>
    <row r="21" spans="1:17" ht="23.65" thickBot="1" x14ac:dyDescent="0.75">
      <c r="A21" s="284" t="s">
        <v>54</v>
      </c>
      <c r="B21" s="285"/>
      <c r="C21" s="285"/>
      <c r="D21" s="285"/>
      <c r="E21" s="285"/>
      <c r="F21" s="286"/>
      <c r="G21" s="287">
        <v>30.13</v>
      </c>
      <c r="H21" s="288"/>
      <c r="I21" s="288"/>
      <c r="J21" s="288"/>
      <c r="K21" s="288"/>
      <c r="L21" s="288"/>
      <c r="M21" s="288"/>
      <c r="N21" s="289"/>
      <c r="O21" s="255">
        <v>1</v>
      </c>
      <c r="P21" s="256"/>
      <c r="Q21" s="13" t="s">
        <v>44</v>
      </c>
    </row>
    <row r="22" spans="1:17" x14ac:dyDescent="0.45">
      <c r="A22" s="290" t="s">
        <v>55</v>
      </c>
      <c r="B22" s="291"/>
      <c r="C22" s="291"/>
      <c r="D22" s="291"/>
      <c r="E22" s="291"/>
      <c r="F22" s="291"/>
      <c r="G22" s="291"/>
      <c r="H22" s="291"/>
      <c r="I22" s="291"/>
      <c r="J22" s="291"/>
      <c r="K22" s="291"/>
      <c r="L22" s="291"/>
      <c r="M22" s="291"/>
      <c r="N22" s="292"/>
      <c r="O22" s="263"/>
      <c r="P22" s="264"/>
      <c r="Q22" s="265"/>
    </row>
    <row r="23" spans="1:17" ht="34.5" customHeight="1" thickBot="1" x14ac:dyDescent="0.5">
      <c r="A23" s="293"/>
      <c r="B23" s="294"/>
      <c r="C23" s="294"/>
      <c r="D23" s="294"/>
      <c r="E23" s="294"/>
      <c r="F23" s="294"/>
      <c r="G23" s="294"/>
      <c r="H23" s="294"/>
      <c r="I23" s="294"/>
      <c r="J23" s="294"/>
      <c r="K23" s="294"/>
      <c r="L23" s="294"/>
      <c r="M23" s="294"/>
      <c r="N23" s="295"/>
      <c r="O23" s="266"/>
      <c r="P23" s="267"/>
      <c r="Q23" s="268"/>
    </row>
    <row r="24" spans="1:17" ht="31.25" customHeight="1" x14ac:dyDescent="0.65">
      <c r="A24" s="259" t="s">
        <v>173</v>
      </c>
      <c r="B24" s="260"/>
      <c r="C24" s="260"/>
      <c r="D24" s="260"/>
      <c r="E24" s="260"/>
      <c r="F24" s="260"/>
      <c r="G24" s="260"/>
      <c r="H24" s="260"/>
      <c r="I24" s="260"/>
      <c r="J24" s="260"/>
      <c r="K24" s="260"/>
      <c r="L24" s="260"/>
      <c r="M24" s="260"/>
      <c r="N24" s="260"/>
      <c r="O24" s="14" t="s">
        <v>56</v>
      </c>
      <c r="P24" s="9">
        <v>2</v>
      </c>
      <c r="Q24" s="15" t="s">
        <v>57</v>
      </c>
    </row>
    <row r="25" spans="1:17" ht="34.25" customHeight="1" thickBot="1" x14ac:dyDescent="0.7">
      <c r="A25" s="261"/>
      <c r="B25" s="262"/>
      <c r="C25" s="262"/>
      <c r="D25" s="262"/>
      <c r="E25" s="262"/>
      <c r="F25" s="262"/>
      <c r="G25" s="262"/>
      <c r="H25" s="262"/>
      <c r="I25" s="262"/>
      <c r="J25" s="262"/>
      <c r="K25" s="262"/>
      <c r="L25" s="262"/>
      <c r="M25" s="262"/>
      <c r="N25" s="262"/>
      <c r="O25" s="16" t="s">
        <v>58</v>
      </c>
      <c r="P25" s="10">
        <v>1</v>
      </c>
      <c r="Q25" s="13" t="s">
        <v>44</v>
      </c>
    </row>
    <row r="26" spans="1:17" x14ac:dyDescent="0.45">
      <c r="A26" s="278" t="s">
        <v>174</v>
      </c>
      <c r="B26" s="279"/>
      <c r="C26" s="279"/>
      <c r="D26" s="279"/>
      <c r="E26" s="279"/>
      <c r="F26" s="279"/>
      <c r="G26" s="279"/>
      <c r="H26" s="279"/>
      <c r="I26" s="279"/>
      <c r="J26" s="279"/>
      <c r="K26" s="279"/>
      <c r="L26" s="279"/>
      <c r="M26" s="279"/>
      <c r="N26" s="280"/>
      <c r="O26" s="263"/>
      <c r="P26" s="264"/>
      <c r="Q26" s="265"/>
    </row>
    <row r="27" spans="1:17" ht="33" customHeight="1" thickBot="1" x14ac:dyDescent="0.5">
      <c r="A27" s="281"/>
      <c r="B27" s="282"/>
      <c r="C27" s="282"/>
      <c r="D27" s="282"/>
      <c r="E27" s="282"/>
      <c r="F27" s="282"/>
      <c r="G27" s="282"/>
      <c r="H27" s="282"/>
      <c r="I27" s="282"/>
      <c r="J27" s="282"/>
      <c r="K27" s="282"/>
      <c r="L27" s="282"/>
      <c r="M27" s="282"/>
      <c r="N27" s="283"/>
      <c r="O27" s="266"/>
      <c r="P27" s="267"/>
      <c r="Q27" s="268"/>
    </row>
    <row r="28" spans="1:17" x14ac:dyDescent="0.45">
      <c r="A28" s="259" t="s">
        <v>191</v>
      </c>
      <c r="B28" s="260"/>
      <c r="C28" s="260"/>
      <c r="D28" s="260"/>
      <c r="E28" s="260"/>
      <c r="F28" s="260"/>
      <c r="G28" s="260"/>
      <c r="H28" s="260"/>
      <c r="I28" s="260"/>
      <c r="J28" s="260"/>
      <c r="K28" s="260"/>
      <c r="L28" s="260"/>
      <c r="M28" s="260"/>
      <c r="N28" s="260"/>
      <c r="O28" s="247" t="s">
        <v>59</v>
      </c>
      <c r="P28" s="249">
        <v>2</v>
      </c>
      <c r="Q28" s="250" t="s">
        <v>57</v>
      </c>
    </row>
    <row r="29" spans="1:17" ht="19.5" customHeight="1" x14ac:dyDescent="0.45">
      <c r="A29" s="259"/>
      <c r="B29" s="260"/>
      <c r="C29" s="260"/>
      <c r="D29" s="260"/>
      <c r="E29" s="260"/>
      <c r="F29" s="260"/>
      <c r="G29" s="260"/>
      <c r="H29" s="260"/>
      <c r="I29" s="260"/>
      <c r="J29" s="260"/>
      <c r="K29" s="260"/>
      <c r="L29" s="260"/>
      <c r="M29" s="260"/>
      <c r="N29" s="260"/>
      <c r="O29" s="248"/>
      <c r="P29" s="143"/>
      <c r="Q29" s="251"/>
    </row>
    <row r="30" spans="1:17" ht="18" x14ac:dyDescent="0.55000000000000004">
      <c r="A30" s="259"/>
      <c r="B30" s="260"/>
      <c r="C30" s="260"/>
      <c r="D30" s="260"/>
      <c r="E30" s="260"/>
      <c r="F30" s="260"/>
      <c r="G30" s="260"/>
      <c r="H30" s="260"/>
      <c r="I30" s="260"/>
      <c r="J30" s="260"/>
      <c r="K30" s="260"/>
      <c r="L30" s="260"/>
      <c r="M30" s="260"/>
      <c r="N30" s="260"/>
      <c r="O30" s="17" t="s">
        <v>60</v>
      </c>
      <c r="P30" s="5">
        <v>1</v>
      </c>
      <c r="Q30" s="12" t="s">
        <v>44</v>
      </c>
    </row>
    <row r="31" spans="1:17" ht="103.25" customHeight="1" thickBot="1" x14ac:dyDescent="0.6">
      <c r="A31" s="261"/>
      <c r="B31" s="262"/>
      <c r="C31" s="262"/>
      <c r="D31" s="262"/>
      <c r="E31" s="262"/>
      <c r="F31" s="262"/>
      <c r="G31" s="262"/>
      <c r="H31" s="262"/>
      <c r="I31" s="262"/>
      <c r="J31" s="262"/>
      <c r="K31" s="262"/>
      <c r="L31" s="262"/>
      <c r="M31" s="262"/>
      <c r="N31" s="262"/>
      <c r="O31" s="18" t="s">
        <v>61</v>
      </c>
      <c r="P31" s="10">
        <v>1</v>
      </c>
      <c r="Q31" s="13" t="s">
        <v>44</v>
      </c>
    </row>
    <row r="32" spans="1:17" x14ac:dyDescent="0.45">
      <c r="A32" s="278" t="s">
        <v>62</v>
      </c>
      <c r="B32" s="279"/>
      <c r="C32" s="279"/>
      <c r="D32" s="279"/>
      <c r="E32" s="279"/>
      <c r="F32" s="279"/>
      <c r="G32" s="279"/>
      <c r="H32" s="279"/>
      <c r="I32" s="279"/>
      <c r="J32" s="279"/>
      <c r="K32" s="279"/>
      <c r="L32" s="279"/>
      <c r="M32" s="279"/>
      <c r="N32" s="280"/>
      <c r="O32" s="269"/>
      <c r="P32" s="270"/>
      <c r="Q32" s="271"/>
    </row>
    <row r="33" spans="1:18" ht="36" customHeight="1" thickBot="1" x14ac:dyDescent="0.5">
      <c r="A33" s="281"/>
      <c r="B33" s="282"/>
      <c r="C33" s="282"/>
      <c r="D33" s="282"/>
      <c r="E33" s="282"/>
      <c r="F33" s="282"/>
      <c r="G33" s="282"/>
      <c r="H33" s="282"/>
      <c r="I33" s="282"/>
      <c r="J33" s="282"/>
      <c r="K33" s="282"/>
      <c r="L33" s="282"/>
      <c r="M33" s="282"/>
      <c r="N33" s="283"/>
      <c r="O33" s="272"/>
      <c r="P33" s="273"/>
      <c r="Q33" s="274"/>
    </row>
    <row r="34" spans="1:18" x14ac:dyDescent="0.45">
      <c r="A34" s="257" t="s">
        <v>169</v>
      </c>
      <c r="B34" s="258"/>
      <c r="C34" s="258"/>
      <c r="D34" s="258"/>
      <c r="E34" s="258"/>
      <c r="F34" s="258"/>
      <c r="G34" s="258"/>
      <c r="H34" s="258"/>
      <c r="I34" s="258"/>
      <c r="J34" s="258"/>
      <c r="K34" s="258"/>
      <c r="L34" s="258"/>
      <c r="M34" s="258"/>
      <c r="N34" s="258"/>
      <c r="O34" s="276">
        <v>2</v>
      </c>
      <c r="P34" s="249"/>
      <c r="Q34" s="250" t="s">
        <v>149</v>
      </c>
    </row>
    <row r="35" spans="1:18" x14ac:dyDescent="0.45">
      <c r="A35" s="259"/>
      <c r="B35" s="260"/>
      <c r="C35" s="260"/>
      <c r="D35" s="260"/>
      <c r="E35" s="260"/>
      <c r="F35" s="260"/>
      <c r="G35" s="260"/>
      <c r="H35" s="260"/>
      <c r="I35" s="260"/>
      <c r="J35" s="260"/>
      <c r="K35" s="260"/>
      <c r="L35" s="260"/>
      <c r="M35" s="260"/>
      <c r="N35" s="260"/>
      <c r="O35" s="254"/>
      <c r="P35" s="143"/>
      <c r="Q35" s="251"/>
    </row>
    <row r="36" spans="1:18" x14ac:dyDescent="0.45">
      <c r="A36" s="259"/>
      <c r="B36" s="260"/>
      <c r="C36" s="260"/>
      <c r="D36" s="260"/>
      <c r="E36" s="260"/>
      <c r="F36" s="260"/>
      <c r="G36" s="260"/>
      <c r="H36" s="260"/>
      <c r="I36" s="260"/>
      <c r="J36" s="260"/>
      <c r="K36" s="260"/>
      <c r="L36" s="260"/>
      <c r="M36" s="260"/>
      <c r="N36" s="260"/>
      <c r="O36" s="254"/>
      <c r="P36" s="143"/>
      <c r="Q36" s="251"/>
      <c r="R36" s="46" t="s">
        <v>233</v>
      </c>
    </row>
    <row r="37" spans="1:18" ht="28.8" customHeight="1" thickBot="1" x14ac:dyDescent="0.5">
      <c r="A37" s="261"/>
      <c r="B37" s="262"/>
      <c r="C37" s="262"/>
      <c r="D37" s="262"/>
      <c r="E37" s="262"/>
      <c r="F37" s="262"/>
      <c r="G37" s="262"/>
      <c r="H37" s="262"/>
      <c r="I37" s="262"/>
      <c r="J37" s="262"/>
      <c r="K37" s="262"/>
      <c r="L37" s="262"/>
      <c r="M37" s="262"/>
      <c r="N37" s="262"/>
      <c r="O37" s="277"/>
      <c r="P37" s="188"/>
      <c r="Q37" s="275"/>
    </row>
    <row r="38" spans="1:18" ht="18.399999999999999" thickBot="1" x14ac:dyDescent="0.6">
      <c r="O38" s="6" t="s">
        <v>19</v>
      </c>
      <c r="P38" s="7">
        <f>O34+P31+P30+P28+P25+P24+SUM(O7:P21)</f>
        <v>22</v>
      </c>
      <c r="Q38" s="8" t="s">
        <v>64</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U27" sqref="U27"/>
    </sheetView>
  </sheetViews>
  <sheetFormatPr defaultRowHeight="14.25" x14ac:dyDescent="0.45"/>
  <cols>
    <col min="6" max="6" width="10" customWidth="1"/>
    <col min="7" max="7" width="10.53125" customWidth="1"/>
  </cols>
  <sheetData>
    <row r="1" spans="1:17" x14ac:dyDescent="0.45">
      <c r="A1" s="192" t="s">
        <v>65</v>
      </c>
      <c r="B1" s="193"/>
      <c r="C1" s="193"/>
      <c r="D1" s="193"/>
      <c r="E1" s="193"/>
      <c r="F1" s="193"/>
      <c r="G1" s="193"/>
      <c r="H1" s="193"/>
      <c r="I1" s="193"/>
      <c r="J1" s="193"/>
      <c r="K1" s="193"/>
      <c r="L1" s="193"/>
      <c r="M1" s="193"/>
      <c r="N1" s="194"/>
    </row>
    <row r="2" spans="1:17" x14ac:dyDescent="0.45">
      <c r="A2" s="195"/>
      <c r="B2" s="125"/>
      <c r="C2" s="125"/>
      <c r="D2" s="125"/>
      <c r="E2" s="125"/>
      <c r="F2" s="125"/>
      <c r="G2" s="125"/>
      <c r="H2" s="125"/>
      <c r="I2" s="125"/>
      <c r="J2" s="125"/>
      <c r="K2" s="125"/>
      <c r="L2" s="125"/>
      <c r="M2" s="125"/>
      <c r="N2" s="196"/>
    </row>
    <row r="3" spans="1:17" ht="14.65" thickBot="1" x14ac:dyDescent="0.5">
      <c r="A3" s="197"/>
      <c r="B3" s="198"/>
      <c r="C3" s="198"/>
      <c r="D3" s="198"/>
      <c r="E3" s="198"/>
      <c r="F3" s="198"/>
      <c r="G3" s="198"/>
      <c r="H3" s="198"/>
      <c r="I3" s="198"/>
      <c r="J3" s="198"/>
      <c r="K3" s="198"/>
      <c r="L3" s="198"/>
      <c r="M3" s="198"/>
      <c r="N3" s="199"/>
    </row>
    <row r="4" spans="1:17" ht="23.25" x14ac:dyDescent="0.45">
      <c r="A4" s="329" t="s">
        <v>1</v>
      </c>
      <c r="B4" s="330"/>
      <c r="C4" s="330"/>
      <c r="D4" s="330"/>
      <c r="E4" s="330"/>
      <c r="F4" s="330"/>
      <c r="G4" s="330"/>
      <c r="H4" s="330"/>
      <c r="I4" s="330"/>
      <c r="J4" s="330"/>
      <c r="K4" s="330"/>
      <c r="L4" s="330"/>
      <c r="M4" s="330"/>
      <c r="N4" s="331"/>
    </row>
    <row r="5" spans="1:17" ht="23.25" x14ac:dyDescent="0.45">
      <c r="A5" s="361" t="s">
        <v>2</v>
      </c>
      <c r="B5" s="362"/>
      <c r="C5" s="362"/>
      <c r="D5" s="362"/>
      <c r="E5" s="362"/>
      <c r="F5" s="362"/>
      <c r="G5" s="362"/>
      <c r="H5" s="362"/>
      <c r="I5" s="362"/>
      <c r="J5" s="362"/>
      <c r="K5" s="362"/>
      <c r="L5" s="362"/>
      <c r="M5" s="362"/>
      <c r="N5" s="362"/>
      <c r="O5" s="379" t="s">
        <v>11</v>
      </c>
      <c r="P5" s="380"/>
    </row>
    <row r="6" spans="1:17" x14ac:dyDescent="0.45">
      <c r="A6" s="369" t="s">
        <v>66</v>
      </c>
      <c r="B6" s="370"/>
      <c r="C6" s="370"/>
      <c r="D6" s="370"/>
      <c r="E6" s="370"/>
      <c r="F6" s="370"/>
      <c r="G6" s="370"/>
      <c r="H6" s="370"/>
      <c r="I6" s="370"/>
      <c r="J6" s="370"/>
      <c r="K6" s="370"/>
      <c r="L6" s="370"/>
      <c r="M6" s="370"/>
      <c r="N6" s="371"/>
      <c r="O6" s="381"/>
      <c r="P6" s="382"/>
    </row>
    <row r="7" spans="1:17" ht="14.25" customHeight="1" x14ac:dyDescent="0.45">
      <c r="A7" s="363" t="s">
        <v>67</v>
      </c>
      <c r="B7" s="364"/>
      <c r="C7" s="364"/>
      <c r="D7" s="364"/>
      <c r="E7" s="365"/>
      <c r="F7" s="372" t="s">
        <v>68</v>
      </c>
      <c r="G7" s="372"/>
      <c r="H7" s="48" t="s">
        <v>69</v>
      </c>
      <c r="I7" s="48">
        <v>-148</v>
      </c>
      <c r="J7" s="48" t="s">
        <v>70</v>
      </c>
      <c r="K7" s="48">
        <v>182.35</v>
      </c>
      <c r="L7" s="48" t="s">
        <v>71</v>
      </c>
      <c r="M7" s="49">
        <v>311.08</v>
      </c>
      <c r="N7" s="374"/>
      <c r="O7" s="52">
        <v>1.5</v>
      </c>
      <c r="P7" s="53" t="s">
        <v>146</v>
      </c>
    </row>
    <row r="8" spans="1:17" ht="14.75" customHeight="1" x14ac:dyDescent="0.45">
      <c r="A8" s="366"/>
      <c r="B8" s="367"/>
      <c r="C8" s="367"/>
      <c r="D8" s="367"/>
      <c r="E8" s="368"/>
      <c r="F8" s="373" t="s">
        <v>73</v>
      </c>
      <c r="G8" s="373"/>
      <c r="H8" s="50" t="s">
        <v>69</v>
      </c>
      <c r="I8" s="50">
        <v>-65.7</v>
      </c>
      <c r="J8" s="50" t="s">
        <v>70</v>
      </c>
      <c r="K8" s="50">
        <v>737</v>
      </c>
      <c r="L8" s="50" t="s">
        <v>71</v>
      </c>
      <c r="M8" s="51">
        <v>348.59</v>
      </c>
      <c r="N8" s="375"/>
      <c r="O8" s="52">
        <v>1.5</v>
      </c>
      <c r="P8" s="53" t="s">
        <v>146</v>
      </c>
    </row>
    <row r="9" spans="1:17" x14ac:dyDescent="0.45">
      <c r="A9" s="401" t="s">
        <v>74</v>
      </c>
      <c r="B9" s="402"/>
      <c r="C9" s="402"/>
      <c r="D9" s="402"/>
      <c r="E9" s="402"/>
      <c r="F9" s="403"/>
      <c r="G9" s="403"/>
      <c r="H9" s="403"/>
      <c r="I9" s="403"/>
      <c r="J9" s="403"/>
      <c r="K9" s="403"/>
      <c r="L9" s="403"/>
      <c r="M9" s="403"/>
      <c r="N9" s="404"/>
      <c r="O9" s="389"/>
      <c r="P9" s="390"/>
    </row>
    <row r="10" spans="1:17" ht="26.25" customHeight="1" x14ac:dyDescent="0.45">
      <c r="A10" s="156" t="s">
        <v>75</v>
      </c>
      <c r="B10" s="157"/>
      <c r="C10" s="157"/>
      <c r="D10" s="157"/>
      <c r="E10" s="405"/>
      <c r="F10" s="355" t="s">
        <v>76</v>
      </c>
      <c r="G10" s="347" t="s">
        <v>180</v>
      </c>
      <c r="H10" s="347"/>
      <c r="I10" s="347"/>
      <c r="J10" s="347"/>
      <c r="K10" s="347"/>
      <c r="L10" s="347"/>
      <c r="M10" s="347"/>
      <c r="N10" s="348"/>
      <c r="O10" s="393">
        <v>4</v>
      </c>
      <c r="P10" s="391" t="s">
        <v>36</v>
      </c>
    </row>
    <row r="11" spans="1:17" ht="26.25" customHeight="1" x14ac:dyDescent="0.45">
      <c r="A11" s="158"/>
      <c r="B11" s="159"/>
      <c r="C11" s="159"/>
      <c r="D11" s="159"/>
      <c r="E11" s="406"/>
      <c r="F11" s="356"/>
      <c r="G11" s="152" t="s">
        <v>181</v>
      </c>
      <c r="H11" s="152"/>
      <c r="I11" s="152"/>
      <c r="J11" s="152"/>
      <c r="K11" s="152"/>
      <c r="L11" s="152"/>
      <c r="M11" s="152"/>
      <c r="N11" s="357"/>
      <c r="O11" s="394"/>
      <c r="P11" s="392"/>
    </row>
    <row r="12" spans="1:17" ht="21.75" customHeight="1" thickBot="1" x14ac:dyDescent="0.5">
      <c r="A12" s="160"/>
      <c r="B12" s="161"/>
      <c r="C12" s="161"/>
      <c r="D12" s="161"/>
      <c r="E12" s="407"/>
      <c r="F12" s="33" t="s">
        <v>77</v>
      </c>
      <c r="G12" s="227" t="s">
        <v>182</v>
      </c>
      <c r="H12" s="227"/>
      <c r="I12" s="227"/>
      <c r="J12" s="227"/>
      <c r="K12" s="227"/>
      <c r="L12" s="227"/>
      <c r="M12" s="227"/>
      <c r="N12" s="349"/>
      <c r="O12" s="58">
        <v>0.5</v>
      </c>
      <c r="P12" s="53" t="s">
        <v>98</v>
      </c>
      <c r="Q12" s="46" t="s">
        <v>244</v>
      </c>
    </row>
    <row r="13" spans="1:17" ht="14.65" thickBot="1" x14ac:dyDescent="0.5">
      <c r="A13" s="408" t="s">
        <v>78</v>
      </c>
      <c r="B13" s="409"/>
      <c r="C13" s="409"/>
      <c r="D13" s="409"/>
      <c r="E13" s="409"/>
      <c r="F13" s="409"/>
      <c r="G13" s="409"/>
      <c r="H13" s="409"/>
      <c r="I13" s="409"/>
      <c r="J13" s="409"/>
      <c r="K13" s="409"/>
      <c r="L13" s="409"/>
      <c r="M13" s="409"/>
      <c r="N13" s="409"/>
      <c r="O13" s="383"/>
      <c r="P13" s="384"/>
    </row>
    <row r="14" spans="1:17" ht="14.25" customHeight="1" x14ac:dyDescent="0.45">
      <c r="A14" s="341" t="s">
        <v>79</v>
      </c>
      <c r="B14" s="342"/>
      <c r="C14" s="342"/>
      <c r="D14" s="342"/>
      <c r="E14" s="343"/>
      <c r="F14" s="339" t="s">
        <v>80</v>
      </c>
      <c r="G14" s="340"/>
      <c r="H14" s="340" t="s">
        <v>81</v>
      </c>
      <c r="I14" s="340"/>
      <c r="J14" s="26" t="s">
        <v>82</v>
      </c>
      <c r="K14" s="350" t="s">
        <v>83</v>
      </c>
      <c r="L14" s="351"/>
      <c r="M14" s="350" t="s">
        <v>84</v>
      </c>
      <c r="N14" s="352"/>
      <c r="O14" s="385"/>
      <c r="P14" s="386"/>
    </row>
    <row r="15" spans="1:17" x14ac:dyDescent="0.45">
      <c r="A15" s="344"/>
      <c r="B15" s="345"/>
      <c r="C15" s="345"/>
      <c r="D15" s="345"/>
      <c r="E15" s="346"/>
      <c r="F15" s="27" t="s">
        <v>85</v>
      </c>
      <c r="G15" s="25" t="s">
        <v>86</v>
      </c>
      <c r="H15" s="25" t="s">
        <v>85</v>
      </c>
      <c r="I15" s="25" t="s">
        <v>86</v>
      </c>
      <c r="J15" s="353" t="s">
        <v>87</v>
      </c>
      <c r="K15" s="25" t="s">
        <v>85</v>
      </c>
      <c r="L15" s="25" t="s">
        <v>86</v>
      </c>
      <c r="M15" s="25" t="s">
        <v>85</v>
      </c>
      <c r="N15" s="47" t="s">
        <v>86</v>
      </c>
      <c r="O15" s="387"/>
      <c r="P15" s="388"/>
    </row>
    <row r="16" spans="1:17" x14ac:dyDescent="0.45">
      <c r="A16" s="344"/>
      <c r="B16" s="345"/>
      <c r="C16" s="345"/>
      <c r="D16" s="345"/>
      <c r="E16" s="346"/>
      <c r="F16" s="28" t="s">
        <v>183</v>
      </c>
      <c r="G16" s="23" t="s">
        <v>184</v>
      </c>
      <c r="H16" s="23" t="s">
        <v>185</v>
      </c>
      <c r="I16" s="23" t="s">
        <v>186</v>
      </c>
      <c r="J16" s="354"/>
      <c r="K16" s="23" t="s">
        <v>187</v>
      </c>
      <c r="L16" s="23" t="s">
        <v>188</v>
      </c>
      <c r="M16" s="23" t="s">
        <v>189</v>
      </c>
      <c r="N16" s="54" t="s">
        <v>190</v>
      </c>
      <c r="O16" s="52">
        <v>2.5</v>
      </c>
      <c r="P16" s="53" t="s">
        <v>36</v>
      </c>
      <c r="Q16" s="46" t="s">
        <v>234</v>
      </c>
    </row>
    <row r="17" spans="1:17" x14ac:dyDescent="0.45">
      <c r="A17" s="344"/>
      <c r="B17" s="345"/>
      <c r="C17" s="345"/>
      <c r="D17" s="345"/>
      <c r="E17" s="346"/>
      <c r="F17" s="399" t="s">
        <v>88</v>
      </c>
      <c r="G17" s="360"/>
      <c r="H17" s="359" t="s">
        <v>89</v>
      </c>
      <c r="I17" s="360"/>
      <c r="J17" s="358" t="s">
        <v>90</v>
      </c>
      <c r="K17" s="358"/>
      <c r="L17" s="358" t="s">
        <v>91</v>
      </c>
      <c r="M17" s="358"/>
      <c r="N17" s="397"/>
      <c r="O17" s="389"/>
      <c r="P17" s="390"/>
      <c r="Q17" s="46" t="s">
        <v>235</v>
      </c>
    </row>
    <row r="18" spans="1:17" ht="14.65" thickBot="1" x14ac:dyDescent="0.5">
      <c r="A18" s="344"/>
      <c r="B18" s="345"/>
      <c r="C18" s="345"/>
      <c r="D18" s="345"/>
      <c r="E18" s="346"/>
      <c r="F18" s="29"/>
      <c r="G18" s="19">
        <v>6.7000000000000004E-2</v>
      </c>
      <c r="H18" s="20"/>
      <c r="I18" s="19">
        <v>3.5999999999999997E-2</v>
      </c>
      <c r="J18" s="227">
        <v>6.8000000000000005E-2</v>
      </c>
      <c r="K18" s="227"/>
      <c r="L18" s="227">
        <v>0.14499999999999999</v>
      </c>
      <c r="M18" s="227"/>
      <c r="N18" s="398"/>
      <c r="O18" s="58">
        <v>0</v>
      </c>
      <c r="P18" s="53" t="s">
        <v>36</v>
      </c>
      <c r="Q18" s="46" t="s">
        <v>236</v>
      </c>
    </row>
    <row r="19" spans="1:17" x14ac:dyDescent="0.45">
      <c r="A19" s="339" t="s">
        <v>92</v>
      </c>
      <c r="B19" s="340"/>
      <c r="C19" s="340"/>
      <c r="D19" s="340"/>
      <c r="E19" s="340"/>
      <c r="F19" s="340"/>
      <c r="G19" s="340"/>
      <c r="H19" s="340"/>
      <c r="I19" s="340"/>
      <c r="J19" s="340"/>
      <c r="K19" s="340"/>
      <c r="L19" s="340"/>
      <c r="M19" s="340"/>
      <c r="N19" s="350"/>
      <c r="O19" s="383"/>
      <c r="P19" s="384"/>
      <c r="Q19" t="s">
        <v>237</v>
      </c>
    </row>
    <row r="20" spans="1:17" x14ac:dyDescent="0.45">
      <c r="A20" s="400" t="s">
        <v>93</v>
      </c>
      <c r="B20" s="358"/>
      <c r="C20" s="358"/>
      <c r="D20" s="358"/>
      <c r="E20" s="358"/>
      <c r="F20" s="358"/>
      <c r="G20" s="358"/>
      <c r="H20" s="358"/>
      <c r="I20" s="358"/>
      <c r="J20" s="358"/>
      <c r="K20" s="358"/>
      <c r="L20" s="358"/>
      <c r="M20" s="358"/>
      <c r="N20" s="359"/>
      <c r="O20" s="385"/>
      <c r="P20" s="386"/>
    </row>
    <row r="21" spans="1:17" x14ac:dyDescent="0.45">
      <c r="A21" s="400" t="s">
        <v>94</v>
      </c>
      <c r="B21" s="358"/>
      <c r="C21" s="358"/>
      <c r="D21" s="358"/>
      <c r="E21" s="358"/>
      <c r="F21" s="358"/>
      <c r="G21" s="358"/>
      <c r="H21" s="358"/>
      <c r="I21" s="358"/>
      <c r="J21" s="358"/>
      <c r="K21" s="358"/>
      <c r="L21" s="358"/>
      <c r="M21" s="358"/>
      <c r="N21" s="359"/>
      <c r="O21" s="385"/>
      <c r="P21" s="386"/>
    </row>
    <row r="22" spans="1:17" x14ac:dyDescent="0.45">
      <c r="A22" s="376" t="s">
        <v>95</v>
      </c>
      <c r="B22" s="377"/>
      <c r="C22" s="377"/>
      <c r="D22" s="377"/>
      <c r="E22" s="377"/>
      <c r="F22" s="377"/>
      <c r="G22" s="377"/>
      <c r="H22" s="377"/>
      <c r="I22" s="377"/>
      <c r="J22" s="377"/>
      <c r="K22" s="377"/>
      <c r="L22" s="377"/>
      <c r="M22" s="377"/>
      <c r="N22" s="378"/>
      <c r="O22" s="395"/>
      <c r="P22" s="396"/>
    </row>
    <row r="23" spans="1:17" x14ac:dyDescent="0.45">
      <c r="N23" s="30" t="s">
        <v>19</v>
      </c>
      <c r="O23" s="22">
        <f>O18+O16+O12+O10+O8+O7</f>
        <v>10</v>
      </c>
      <c r="P23" s="31" t="s">
        <v>147</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92" t="s">
        <v>96</v>
      </c>
      <c r="B1" s="193"/>
      <c r="C1" s="193"/>
      <c r="D1" s="193"/>
      <c r="E1" s="193"/>
      <c r="F1" s="193"/>
      <c r="G1" s="193"/>
      <c r="H1" s="193"/>
      <c r="I1" s="193"/>
      <c r="J1" s="193"/>
      <c r="K1" s="193"/>
      <c r="L1" s="193"/>
      <c r="M1" s="193"/>
      <c r="N1" s="194"/>
    </row>
    <row r="2" spans="1:18" x14ac:dyDescent="0.45">
      <c r="A2" s="195"/>
      <c r="B2" s="125"/>
      <c r="C2" s="125"/>
      <c r="D2" s="125"/>
      <c r="E2" s="125"/>
      <c r="F2" s="125"/>
      <c r="G2" s="125"/>
      <c r="H2" s="125"/>
      <c r="I2" s="125"/>
      <c r="J2" s="125"/>
      <c r="K2" s="125"/>
      <c r="L2" s="125"/>
      <c r="M2" s="125"/>
      <c r="N2" s="196"/>
    </row>
    <row r="3" spans="1:18" ht="14.65" thickBot="1" x14ac:dyDescent="0.5">
      <c r="A3" s="197"/>
      <c r="B3" s="198"/>
      <c r="C3" s="198"/>
      <c r="D3" s="198"/>
      <c r="E3" s="198"/>
      <c r="F3" s="198"/>
      <c r="G3" s="198"/>
      <c r="H3" s="198"/>
      <c r="I3" s="198"/>
      <c r="J3" s="198"/>
      <c r="K3" s="198"/>
      <c r="L3" s="198"/>
      <c r="M3" s="198"/>
      <c r="N3" s="199"/>
    </row>
    <row r="4" spans="1:18" ht="23.65" thickBot="1" x14ac:dyDescent="0.5">
      <c r="A4" s="329" t="s">
        <v>1</v>
      </c>
      <c r="B4" s="330"/>
      <c r="C4" s="330"/>
      <c r="D4" s="330"/>
      <c r="E4" s="330"/>
      <c r="F4" s="330"/>
      <c r="G4" s="330"/>
      <c r="H4" s="330"/>
      <c r="I4" s="330"/>
      <c r="J4" s="330"/>
      <c r="K4" s="330"/>
      <c r="L4" s="330"/>
      <c r="M4" s="330"/>
      <c r="N4" s="331"/>
      <c r="O4" s="241" t="s">
        <v>11</v>
      </c>
      <c r="P4" s="242"/>
      <c r="Q4" s="243"/>
    </row>
    <row r="5" spans="1:18" ht="23.65" thickBot="1" x14ac:dyDescent="0.5">
      <c r="A5" s="361" t="s">
        <v>2</v>
      </c>
      <c r="B5" s="362"/>
      <c r="C5" s="362"/>
      <c r="D5" s="362"/>
      <c r="E5" s="362"/>
      <c r="F5" s="362"/>
      <c r="G5" s="362"/>
      <c r="H5" s="362"/>
      <c r="I5" s="362"/>
      <c r="J5" s="362"/>
      <c r="K5" s="362"/>
      <c r="L5" s="362"/>
      <c r="M5" s="362"/>
      <c r="N5" s="362"/>
      <c r="O5" s="425"/>
      <c r="P5" s="426"/>
      <c r="Q5" s="427"/>
    </row>
    <row r="6" spans="1:18" x14ac:dyDescent="0.45">
      <c r="A6" s="410" t="s">
        <v>97</v>
      </c>
      <c r="B6" s="411"/>
      <c r="C6" s="411"/>
      <c r="D6" s="411"/>
      <c r="E6" s="411"/>
      <c r="F6" s="412"/>
      <c r="G6" s="416" t="s">
        <v>210</v>
      </c>
      <c r="H6" s="151"/>
      <c r="I6" s="151"/>
      <c r="J6" s="151"/>
      <c r="K6" s="151"/>
      <c r="L6" s="151"/>
      <c r="M6" s="151"/>
      <c r="N6" s="417"/>
      <c r="O6" s="252">
        <v>0.5</v>
      </c>
      <c r="P6" s="253"/>
      <c r="Q6" s="428" t="s">
        <v>98</v>
      </c>
    </row>
    <row r="7" spans="1:18" x14ac:dyDescent="0.45">
      <c r="A7" s="413"/>
      <c r="B7" s="414"/>
      <c r="C7" s="414"/>
      <c r="D7" s="414"/>
      <c r="E7" s="414"/>
      <c r="F7" s="415"/>
      <c r="G7" s="418"/>
      <c r="H7" s="152"/>
      <c r="I7" s="152"/>
      <c r="J7" s="152"/>
      <c r="K7" s="152"/>
      <c r="L7" s="152"/>
      <c r="M7" s="152"/>
      <c r="N7" s="217"/>
      <c r="O7" s="254"/>
      <c r="P7" s="143"/>
      <c r="Q7" s="144"/>
      <c r="R7" s="46" t="s">
        <v>238</v>
      </c>
    </row>
    <row r="8" spans="1:18" x14ac:dyDescent="0.45">
      <c r="A8" s="413" t="s">
        <v>99</v>
      </c>
      <c r="B8" s="414"/>
      <c r="C8" s="414"/>
      <c r="D8" s="414"/>
      <c r="E8" s="414"/>
      <c r="F8" s="415"/>
      <c r="G8" s="419" t="s">
        <v>211</v>
      </c>
      <c r="H8" s="420"/>
      <c r="I8" s="420"/>
      <c r="J8" s="420"/>
      <c r="K8" s="420"/>
      <c r="L8" s="420"/>
      <c r="M8" s="420"/>
      <c r="N8" s="421"/>
      <c r="O8" s="254">
        <v>3</v>
      </c>
      <c r="P8" s="143"/>
      <c r="Q8" s="144" t="s">
        <v>36</v>
      </c>
    </row>
    <row r="9" spans="1:18" x14ac:dyDescent="0.45">
      <c r="A9" s="413"/>
      <c r="B9" s="414"/>
      <c r="C9" s="414"/>
      <c r="D9" s="414"/>
      <c r="E9" s="414"/>
      <c r="F9" s="415"/>
      <c r="G9" s="419"/>
      <c r="H9" s="420"/>
      <c r="I9" s="420"/>
      <c r="J9" s="420"/>
      <c r="K9" s="420"/>
      <c r="L9" s="420"/>
      <c r="M9" s="420"/>
      <c r="N9" s="421"/>
      <c r="O9" s="254"/>
      <c r="P9" s="143"/>
      <c r="Q9" s="144"/>
    </row>
    <row r="10" spans="1:18" x14ac:dyDescent="0.45">
      <c r="A10" s="413"/>
      <c r="B10" s="414"/>
      <c r="C10" s="414"/>
      <c r="D10" s="414"/>
      <c r="E10" s="414"/>
      <c r="F10" s="415"/>
      <c r="G10" s="419"/>
      <c r="H10" s="420"/>
      <c r="I10" s="420"/>
      <c r="J10" s="420"/>
      <c r="K10" s="420"/>
      <c r="L10" s="420"/>
      <c r="M10" s="420"/>
      <c r="N10" s="421"/>
      <c r="O10" s="254"/>
      <c r="P10" s="143"/>
      <c r="Q10" s="144"/>
    </row>
    <row r="11" spans="1:18" x14ac:dyDescent="0.45">
      <c r="A11" s="413"/>
      <c r="B11" s="414"/>
      <c r="C11" s="414"/>
      <c r="D11" s="414"/>
      <c r="E11" s="414"/>
      <c r="F11" s="415"/>
      <c r="G11" s="419"/>
      <c r="H11" s="420"/>
      <c r="I11" s="420"/>
      <c r="J11" s="420"/>
      <c r="K11" s="420"/>
      <c r="L11" s="420"/>
      <c r="M11" s="420"/>
      <c r="N11" s="421"/>
      <c r="O11" s="254"/>
      <c r="P11" s="143"/>
      <c r="Q11" s="144"/>
    </row>
    <row r="12" spans="1:18" x14ac:dyDescent="0.45">
      <c r="A12" s="413"/>
      <c r="B12" s="414"/>
      <c r="C12" s="414"/>
      <c r="D12" s="414"/>
      <c r="E12" s="414"/>
      <c r="F12" s="415"/>
      <c r="G12" s="419"/>
      <c r="H12" s="420"/>
      <c r="I12" s="420"/>
      <c r="J12" s="420"/>
      <c r="K12" s="420"/>
      <c r="L12" s="420"/>
      <c r="M12" s="420"/>
      <c r="N12" s="421"/>
      <c r="O12" s="254"/>
      <c r="P12" s="143"/>
      <c r="Q12" s="144"/>
      <c r="R12" s="46" t="s">
        <v>239</v>
      </c>
    </row>
    <row r="13" spans="1:18" x14ac:dyDescent="0.45">
      <c r="A13" s="413"/>
      <c r="B13" s="414"/>
      <c r="C13" s="414"/>
      <c r="D13" s="414"/>
      <c r="E13" s="414"/>
      <c r="F13" s="415"/>
      <c r="G13" s="419"/>
      <c r="H13" s="420"/>
      <c r="I13" s="420"/>
      <c r="J13" s="420"/>
      <c r="K13" s="420"/>
      <c r="L13" s="420"/>
      <c r="M13" s="420"/>
      <c r="N13" s="421"/>
      <c r="O13" s="254"/>
      <c r="P13" s="143"/>
      <c r="Q13" s="144"/>
    </row>
    <row r="14" spans="1:18" x14ac:dyDescent="0.45">
      <c r="A14" s="413"/>
      <c r="B14" s="414"/>
      <c r="C14" s="414"/>
      <c r="D14" s="414"/>
      <c r="E14" s="414"/>
      <c r="F14" s="415"/>
      <c r="G14" s="419"/>
      <c r="H14" s="420"/>
      <c r="I14" s="420"/>
      <c r="J14" s="420"/>
      <c r="K14" s="420"/>
      <c r="L14" s="420"/>
      <c r="M14" s="420"/>
      <c r="N14" s="421"/>
      <c r="O14" s="254"/>
      <c r="P14" s="143"/>
      <c r="Q14" s="144"/>
    </row>
    <row r="15" spans="1:18" x14ac:dyDescent="0.45">
      <c r="A15" s="413"/>
      <c r="B15" s="414"/>
      <c r="C15" s="414"/>
      <c r="D15" s="414"/>
      <c r="E15" s="414"/>
      <c r="F15" s="415"/>
      <c r="G15" s="419"/>
      <c r="H15" s="420"/>
      <c r="I15" s="420"/>
      <c r="J15" s="420"/>
      <c r="K15" s="420"/>
      <c r="L15" s="420"/>
      <c r="M15" s="420"/>
      <c r="N15" s="421"/>
      <c r="O15" s="254"/>
      <c r="P15" s="143"/>
      <c r="Q15" s="144"/>
    </row>
    <row r="16" spans="1:18" x14ac:dyDescent="0.45">
      <c r="A16" s="422" t="s">
        <v>100</v>
      </c>
      <c r="B16" s="423"/>
      <c r="C16" s="423"/>
      <c r="D16" s="423"/>
      <c r="E16" s="423"/>
      <c r="F16" s="424"/>
      <c r="G16" s="418" t="s">
        <v>212</v>
      </c>
      <c r="H16" s="152"/>
      <c r="I16" s="152"/>
      <c r="J16" s="152"/>
      <c r="K16" s="152"/>
      <c r="L16" s="152"/>
      <c r="M16" s="152"/>
      <c r="N16" s="217"/>
      <c r="O16" s="254">
        <v>1</v>
      </c>
      <c r="P16" s="143"/>
      <c r="Q16" s="144" t="s">
        <v>72</v>
      </c>
    </row>
    <row r="17" spans="1:18" x14ac:dyDescent="0.45">
      <c r="A17" s="422"/>
      <c r="B17" s="423"/>
      <c r="C17" s="423"/>
      <c r="D17" s="423"/>
      <c r="E17" s="423"/>
      <c r="F17" s="424"/>
      <c r="G17" s="418"/>
      <c r="H17" s="152"/>
      <c r="I17" s="152"/>
      <c r="J17" s="152"/>
      <c r="K17" s="152"/>
      <c r="L17" s="152"/>
      <c r="M17" s="152"/>
      <c r="N17" s="217"/>
      <c r="O17" s="254"/>
      <c r="P17" s="143"/>
      <c r="Q17" s="144"/>
    </row>
    <row r="18" spans="1:18" x14ac:dyDescent="0.45">
      <c r="A18" s="413" t="s">
        <v>101</v>
      </c>
      <c r="B18" s="414"/>
      <c r="C18" s="414"/>
      <c r="D18" s="414"/>
      <c r="E18" s="414"/>
      <c r="F18" s="415"/>
      <c r="G18" s="418" t="s">
        <v>213</v>
      </c>
      <c r="H18" s="152"/>
      <c r="I18" s="152"/>
      <c r="J18" s="152"/>
      <c r="K18" s="152"/>
      <c r="L18" s="152"/>
      <c r="M18" s="152"/>
      <c r="N18" s="217"/>
      <c r="O18" s="254">
        <v>1</v>
      </c>
      <c r="P18" s="143"/>
      <c r="Q18" s="144" t="s">
        <v>98</v>
      </c>
      <c r="R18" s="46" t="s">
        <v>240</v>
      </c>
    </row>
    <row r="19" spans="1:18" x14ac:dyDescent="0.45">
      <c r="A19" s="413"/>
      <c r="B19" s="414"/>
      <c r="C19" s="414"/>
      <c r="D19" s="414"/>
      <c r="E19" s="414"/>
      <c r="F19" s="415"/>
      <c r="G19" s="418"/>
      <c r="H19" s="152"/>
      <c r="I19" s="152"/>
      <c r="J19" s="152"/>
      <c r="K19" s="152"/>
      <c r="L19" s="152"/>
      <c r="M19" s="152"/>
      <c r="N19" s="217"/>
      <c r="O19" s="254"/>
      <c r="P19" s="143"/>
      <c r="Q19" s="144"/>
    </row>
    <row r="20" spans="1:18" x14ac:dyDescent="0.45">
      <c r="A20" s="422" t="s">
        <v>102</v>
      </c>
      <c r="B20" s="423"/>
      <c r="C20" s="423"/>
      <c r="D20" s="423"/>
      <c r="E20" s="423"/>
      <c r="F20" s="424"/>
      <c r="G20" s="418" t="s">
        <v>214</v>
      </c>
      <c r="H20" s="152"/>
      <c r="I20" s="152"/>
      <c r="J20" s="152"/>
      <c r="K20" s="152"/>
      <c r="L20" s="152"/>
      <c r="M20" s="152"/>
      <c r="N20" s="217"/>
      <c r="O20" s="254">
        <v>1</v>
      </c>
      <c r="P20" s="143"/>
      <c r="Q20" s="144" t="s">
        <v>123</v>
      </c>
    </row>
    <row r="21" spans="1:18" ht="14.65" thickBot="1" x14ac:dyDescent="0.5">
      <c r="A21" s="429"/>
      <c r="B21" s="430"/>
      <c r="C21" s="430"/>
      <c r="D21" s="430"/>
      <c r="E21" s="430"/>
      <c r="F21" s="431"/>
      <c r="G21" s="432"/>
      <c r="H21" s="153"/>
      <c r="I21" s="153"/>
      <c r="J21" s="153"/>
      <c r="K21" s="153"/>
      <c r="L21" s="153"/>
      <c r="M21" s="153"/>
      <c r="N21" s="433"/>
      <c r="O21" s="277"/>
      <c r="P21" s="188"/>
      <c r="Q21" s="434"/>
      <c r="R21" s="46" t="s">
        <v>241</v>
      </c>
    </row>
    <row r="22" spans="1:18" ht="14.65" thickBot="1" x14ac:dyDescent="0.5">
      <c r="O22" s="21" t="s">
        <v>19</v>
      </c>
      <c r="P22" s="22">
        <f>SUM(O6:P21)</f>
        <v>6.5</v>
      </c>
      <c r="Q22" s="31" t="s">
        <v>145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S23" sqref="S23"/>
    </sheetView>
  </sheetViews>
  <sheetFormatPr defaultRowHeight="14.25" x14ac:dyDescent="0.45"/>
  <sheetData>
    <row r="1" spans="1:18" x14ac:dyDescent="0.45">
      <c r="A1" s="192" t="s">
        <v>104</v>
      </c>
      <c r="B1" s="193"/>
      <c r="C1" s="193"/>
      <c r="D1" s="193"/>
      <c r="E1" s="193"/>
      <c r="F1" s="193"/>
      <c r="G1" s="193"/>
      <c r="H1" s="193"/>
      <c r="I1" s="193"/>
      <c r="J1" s="193"/>
      <c r="K1" s="193"/>
      <c r="L1" s="193"/>
      <c r="M1" s="193"/>
      <c r="N1" s="194"/>
    </row>
    <row r="2" spans="1:18" x14ac:dyDescent="0.45">
      <c r="A2" s="195"/>
      <c r="B2" s="125"/>
      <c r="C2" s="125"/>
      <c r="D2" s="125"/>
      <c r="E2" s="125"/>
      <c r="F2" s="125"/>
      <c r="G2" s="125"/>
      <c r="H2" s="125"/>
      <c r="I2" s="125"/>
      <c r="J2" s="125"/>
      <c r="K2" s="125"/>
      <c r="L2" s="125"/>
      <c r="M2" s="125"/>
      <c r="N2" s="196"/>
    </row>
    <row r="3" spans="1:18" ht="14.65" thickBot="1" x14ac:dyDescent="0.5">
      <c r="A3" s="197"/>
      <c r="B3" s="198"/>
      <c r="C3" s="198"/>
      <c r="D3" s="198"/>
      <c r="E3" s="198"/>
      <c r="F3" s="198"/>
      <c r="G3" s="198"/>
      <c r="H3" s="198"/>
      <c r="I3" s="198"/>
      <c r="J3" s="198"/>
      <c r="K3" s="198"/>
      <c r="L3" s="198"/>
      <c r="M3" s="198"/>
      <c r="N3" s="199"/>
    </row>
    <row r="4" spans="1:18" ht="23.65" thickBot="1" x14ac:dyDescent="0.5">
      <c r="A4" s="329" t="s">
        <v>1</v>
      </c>
      <c r="B4" s="330"/>
      <c r="C4" s="330"/>
      <c r="D4" s="330"/>
      <c r="E4" s="330"/>
      <c r="F4" s="330"/>
      <c r="G4" s="330"/>
      <c r="H4" s="330"/>
      <c r="I4" s="330"/>
      <c r="J4" s="330"/>
      <c r="K4" s="330"/>
      <c r="L4" s="330"/>
      <c r="M4" s="330"/>
      <c r="N4" s="331"/>
      <c r="O4" s="241" t="s">
        <v>11</v>
      </c>
      <c r="P4" s="242"/>
      <c r="Q4" s="243"/>
    </row>
    <row r="5" spans="1:18" ht="23.65" thickBot="1" x14ac:dyDescent="0.5">
      <c r="A5" s="332" t="s">
        <v>2</v>
      </c>
      <c r="B5" s="333"/>
      <c r="C5" s="333"/>
      <c r="D5" s="333"/>
      <c r="E5" s="333"/>
      <c r="F5" s="333"/>
      <c r="G5" s="333"/>
      <c r="H5" s="333"/>
      <c r="I5" s="333"/>
      <c r="J5" s="333"/>
      <c r="K5" s="333"/>
      <c r="L5" s="333"/>
      <c r="M5" s="333"/>
      <c r="N5" s="450"/>
      <c r="O5" s="425"/>
      <c r="P5" s="426"/>
      <c r="Q5" s="427"/>
    </row>
    <row r="6" spans="1:18" ht="14.75" customHeight="1" x14ac:dyDescent="0.45">
      <c r="A6" s="410" t="s">
        <v>105</v>
      </c>
      <c r="B6" s="411"/>
      <c r="C6" s="411"/>
      <c r="D6" s="411"/>
      <c r="E6" s="411"/>
      <c r="F6" s="412"/>
      <c r="G6" s="444" t="s">
        <v>194</v>
      </c>
      <c r="H6" s="445"/>
      <c r="I6" s="445"/>
      <c r="J6" s="445"/>
      <c r="K6" s="445"/>
      <c r="L6" s="445"/>
      <c r="M6" s="445"/>
      <c r="N6" s="446"/>
      <c r="O6" s="252">
        <v>2</v>
      </c>
      <c r="P6" s="253"/>
      <c r="Q6" s="441" t="s">
        <v>57</v>
      </c>
    </row>
    <row r="7" spans="1:18" ht="16.8" customHeight="1" x14ac:dyDescent="0.45">
      <c r="A7" s="413"/>
      <c r="B7" s="414"/>
      <c r="C7" s="414"/>
      <c r="D7" s="414"/>
      <c r="E7" s="414"/>
      <c r="F7" s="415"/>
      <c r="G7" s="447"/>
      <c r="H7" s="448"/>
      <c r="I7" s="448"/>
      <c r="J7" s="448"/>
      <c r="K7" s="448"/>
      <c r="L7" s="448"/>
      <c r="M7" s="448"/>
      <c r="N7" s="449"/>
      <c r="O7" s="254"/>
      <c r="P7" s="143"/>
      <c r="Q7" s="435"/>
    </row>
    <row r="8" spans="1:18" x14ac:dyDescent="0.45">
      <c r="A8" s="413" t="s">
        <v>106</v>
      </c>
      <c r="B8" s="414"/>
      <c r="C8" s="414"/>
      <c r="D8" s="414"/>
      <c r="E8" s="414"/>
      <c r="F8" s="415"/>
      <c r="G8" s="447" t="s">
        <v>195</v>
      </c>
      <c r="H8" s="448"/>
      <c r="I8" s="448"/>
      <c r="J8" s="448"/>
      <c r="K8" s="448"/>
      <c r="L8" s="448"/>
      <c r="M8" s="448"/>
      <c r="N8" s="449"/>
      <c r="O8" s="442">
        <v>3</v>
      </c>
      <c r="P8" s="443"/>
      <c r="Q8" s="435" t="s">
        <v>107</v>
      </c>
    </row>
    <row r="9" spans="1:18" x14ac:dyDescent="0.45">
      <c r="A9" s="413"/>
      <c r="B9" s="414"/>
      <c r="C9" s="414"/>
      <c r="D9" s="414"/>
      <c r="E9" s="414"/>
      <c r="F9" s="415"/>
      <c r="G9" s="447"/>
      <c r="H9" s="448"/>
      <c r="I9" s="448"/>
      <c r="J9" s="448"/>
      <c r="K9" s="448"/>
      <c r="L9" s="448"/>
      <c r="M9" s="448"/>
      <c r="N9" s="449"/>
      <c r="O9" s="442"/>
      <c r="P9" s="443"/>
      <c r="Q9" s="435"/>
    </row>
    <row r="10" spans="1:18" x14ac:dyDescent="0.45">
      <c r="A10" s="413"/>
      <c r="B10" s="414"/>
      <c r="C10" s="414"/>
      <c r="D10" s="414"/>
      <c r="E10" s="414"/>
      <c r="F10" s="415"/>
      <c r="G10" s="447"/>
      <c r="H10" s="448"/>
      <c r="I10" s="448"/>
      <c r="J10" s="448"/>
      <c r="K10" s="448"/>
      <c r="L10" s="448"/>
      <c r="M10" s="448"/>
      <c r="N10" s="449"/>
      <c r="O10" s="442"/>
      <c r="P10" s="443"/>
      <c r="Q10" s="435"/>
    </row>
    <row r="11" spans="1:18" x14ac:dyDescent="0.45">
      <c r="A11" s="413"/>
      <c r="B11" s="414"/>
      <c r="C11" s="414"/>
      <c r="D11" s="414"/>
      <c r="E11" s="414"/>
      <c r="F11" s="415"/>
      <c r="G11" s="447"/>
      <c r="H11" s="448"/>
      <c r="I11" s="448"/>
      <c r="J11" s="448"/>
      <c r="K11" s="448"/>
      <c r="L11" s="448"/>
      <c r="M11" s="448"/>
      <c r="N11" s="449"/>
      <c r="O11" s="442"/>
      <c r="P11" s="443"/>
      <c r="Q11" s="435"/>
    </row>
    <row r="12" spans="1:18" x14ac:dyDescent="0.45">
      <c r="A12" s="413"/>
      <c r="B12" s="414"/>
      <c r="C12" s="414"/>
      <c r="D12" s="414"/>
      <c r="E12" s="414"/>
      <c r="F12" s="415"/>
      <c r="G12" s="447"/>
      <c r="H12" s="448"/>
      <c r="I12" s="448"/>
      <c r="J12" s="448"/>
      <c r="K12" s="448"/>
      <c r="L12" s="448"/>
      <c r="M12" s="448"/>
      <c r="N12" s="449"/>
      <c r="O12" s="442"/>
      <c r="P12" s="443"/>
      <c r="Q12" s="435"/>
    </row>
    <row r="13" spans="1:18" x14ac:dyDescent="0.45">
      <c r="A13" s="413"/>
      <c r="B13" s="414"/>
      <c r="C13" s="414"/>
      <c r="D13" s="414"/>
      <c r="E13" s="414"/>
      <c r="F13" s="415"/>
      <c r="G13" s="447"/>
      <c r="H13" s="448"/>
      <c r="I13" s="448"/>
      <c r="J13" s="448"/>
      <c r="K13" s="448"/>
      <c r="L13" s="448"/>
      <c r="M13" s="448"/>
      <c r="N13" s="449"/>
      <c r="O13" s="442"/>
      <c r="P13" s="443"/>
      <c r="Q13" s="435"/>
    </row>
    <row r="14" spans="1:18" x14ac:dyDescent="0.45">
      <c r="A14" s="413"/>
      <c r="B14" s="414"/>
      <c r="C14" s="414"/>
      <c r="D14" s="414"/>
      <c r="E14" s="414"/>
      <c r="F14" s="415"/>
      <c r="G14" s="447"/>
      <c r="H14" s="448"/>
      <c r="I14" s="448"/>
      <c r="J14" s="448"/>
      <c r="K14" s="448"/>
      <c r="L14" s="448"/>
      <c r="M14" s="448"/>
      <c r="N14" s="449"/>
      <c r="O14" s="442"/>
      <c r="P14" s="443"/>
      <c r="Q14" s="435"/>
      <c r="R14" s="46" t="s">
        <v>242</v>
      </c>
    </row>
    <row r="15" spans="1:18" x14ac:dyDescent="0.45">
      <c r="A15" s="413"/>
      <c r="B15" s="414"/>
      <c r="C15" s="414"/>
      <c r="D15" s="414"/>
      <c r="E15" s="414"/>
      <c r="F15" s="415"/>
      <c r="G15" s="447"/>
      <c r="H15" s="448"/>
      <c r="I15" s="448"/>
      <c r="J15" s="448"/>
      <c r="K15" s="448"/>
      <c r="L15" s="448"/>
      <c r="M15" s="448"/>
      <c r="N15" s="449"/>
      <c r="O15" s="442"/>
      <c r="P15" s="443"/>
      <c r="Q15" s="435"/>
    </row>
    <row r="16" spans="1:18" x14ac:dyDescent="0.45">
      <c r="A16" s="413"/>
      <c r="B16" s="414"/>
      <c r="C16" s="414"/>
      <c r="D16" s="414"/>
      <c r="E16" s="414"/>
      <c r="F16" s="415"/>
      <c r="G16" s="447"/>
      <c r="H16" s="448"/>
      <c r="I16" s="448"/>
      <c r="J16" s="448"/>
      <c r="K16" s="448"/>
      <c r="L16" s="448"/>
      <c r="M16" s="448"/>
      <c r="N16" s="449"/>
      <c r="O16" s="442"/>
      <c r="P16" s="443"/>
      <c r="Q16" s="435"/>
    </row>
    <row r="17" spans="1:17" x14ac:dyDescent="0.45">
      <c r="A17" s="413"/>
      <c r="B17" s="414"/>
      <c r="C17" s="414"/>
      <c r="D17" s="414"/>
      <c r="E17" s="414"/>
      <c r="F17" s="415"/>
      <c r="G17" s="447"/>
      <c r="H17" s="448"/>
      <c r="I17" s="448"/>
      <c r="J17" s="448"/>
      <c r="K17" s="448"/>
      <c r="L17" s="448"/>
      <c r="M17" s="448"/>
      <c r="N17" s="449"/>
      <c r="O17" s="442"/>
      <c r="P17" s="443"/>
      <c r="Q17" s="435"/>
    </row>
    <row r="18" spans="1:17" x14ac:dyDescent="0.45">
      <c r="A18" s="413"/>
      <c r="B18" s="414"/>
      <c r="C18" s="414"/>
      <c r="D18" s="414"/>
      <c r="E18" s="414"/>
      <c r="F18" s="415"/>
      <c r="G18" s="447"/>
      <c r="H18" s="448"/>
      <c r="I18" s="448"/>
      <c r="J18" s="448"/>
      <c r="K18" s="448"/>
      <c r="L18" s="448"/>
      <c r="M18" s="448"/>
      <c r="N18" s="449"/>
      <c r="O18" s="442"/>
      <c r="P18" s="443"/>
      <c r="Q18" s="435"/>
    </row>
    <row r="19" spans="1:17" x14ac:dyDescent="0.45">
      <c r="A19" s="413"/>
      <c r="B19" s="414"/>
      <c r="C19" s="414"/>
      <c r="D19" s="414"/>
      <c r="E19" s="414"/>
      <c r="F19" s="415"/>
      <c r="G19" s="447"/>
      <c r="H19" s="448"/>
      <c r="I19" s="448"/>
      <c r="J19" s="448"/>
      <c r="K19" s="448"/>
      <c r="L19" s="448"/>
      <c r="M19" s="448"/>
      <c r="N19" s="449"/>
      <c r="O19" s="442"/>
      <c r="P19" s="443"/>
      <c r="Q19" s="435"/>
    </row>
    <row r="20" spans="1:17" x14ac:dyDescent="0.45">
      <c r="A20" s="413" t="s">
        <v>108</v>
      </c>
      <c r="B20" s="414"/>
      <c r="C20" s="414"/>
      <c r="D20" s="414"/>
      <c r="E20" s="414"/>
      <c r="F20" s="415"/>
      <c r="G20" s="418" t="s">
        <v>193</v>
      </c>
      <c r="H20" s="152"/>
      <c r="I20" s="152"/>
      <c r="J20" s="152"/>
      <c r="K20" s="152"/>
      <c r="L20" s="152"/>
      <c r="M20" s="152"/>
      <c r="N20" s="357"/>
      <c r="O20" s="254">
        <v>2</v>
      </c>
      <c r="P20" s="143"/>
      <c r="Q20" s="435" t="s">
        <v>57</v>
      </c>
    </row>
    <row r="21" spans="1:17" ht="39" customHeight="1" x14ac:dyDescent="0.45">
      <c r="A21" s="413"/>
      <c r="B21" s="414"/>
      <c r="C21" s="414"/>
      <c r="D21" s="414"/>
      <c r="E21" s="414"/>
      <c r="F21" s="415"/>
      <c r="G21" s="418"/>
      <c r="H21" s="152"/>
      <c r="I21" s="152"/>
      <c r="J21" s="152"/>
      <c r="K21" s="152"/>
      <c r="L21" s="152"/>
      <c r="M21" s="152"/>
      <c r="N21" s="357"/>
      <c r="O21" s="254"/>
      <c r="P21" s="143"/>
      <c r="Q21" s="435"/>
    </row>
    <row r="22" spans="1:17" x14ac:dyDescent="0.45">
      <c r="A22" s="413" t="s">
        <v>109</v>
      </c>
      <c r="B22" s="414"/>
      <c r="C22" s="414"/>
      <c r="D22" s="414"/>
      <c r="E22" s="414"/>
      <c r="F22" s="415"/>
      <c r="G22" s="418" t="s">
        <v>196</v>
      </c>
      <c r="H22" s="152"/>
      <c r="I22" s="152"/>
      <c r="J22" s="152"/>
      <c r="K22" s="152"/>
      <c r="L22" s="152"/>
      <c r="M22" s="152"/>
      <c r="N22" s="357"/>
      <c r="O22" s="254">
        <v>1</v>
      </c>
      <c r="P22" s="143"/>
      <c r="Q22" s="435" t="s">
        <v>57</v>
      </c>
    </row>
    <row r="23" spans="1:17" ht="14.65" thickBot="1" x14ac:dyDescent="0.5">
      <c r="A23" s="437"/>
      <c r="B23" s="438"/>
      <c r="C23" s="438"/>
      <c r="D23" s="438"/>
      <c r="E23" s="438"/>
      <c r="F23" s="439"/>
      <c r="G23" s="432"/>
      <c r="H23" s="153"/>
      <c r="I23" s="153"/>
      <c r="J23" s="153"/>
      <c r="K23" s="153"/>
      <c r="L23" s="153"/>
      <c r="M23" s="153"/>
      <c r="N23" s="440"/>
      <c r="O23" s="277"/>
      <c r="P23" s="188"/>
      <c r="Q23" s="436"/>
    </row>
    <row r="24" spans="1:17" ht="14.65" thickBot="1" x14ac:dyDescent="0.5">
      <c r="O24" s="21" t="s">
        <v>19</v>
      </c>
      <c r="P24" s="22">
        <f>SUM(O6:P23)</f>
        <v>8</v>
      </c>
      <c r="Q24" s="31" t="s">
        <v>103</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46484375" customWidth="1"/>
  </cols>
  <sheetData>
    <row r="1" spans="1:15" x14ac:dyDescent="0.45">
      <c r="A1" s="192" t="s">
        <v>132</v>
      </c>
      <c r="B1" s="193"/>
      <c r="C1" s="193"/>
      <c r="D1" s="193"/>
      <c r="E1" s="193"/>
      <c r="F1" s="193"/>
      <c r="G1" s="193"/>
      <c r="H1" s="193"/>
      <c r="I1" s="193"/>
      <c r="J1" s="193"/>
      <c r="K1" s="193"/>
      <c r="L1" s="193"/>
      <c r="M1" s="193"/>
      <c r="N1" s="193"/>
      <c r="O1" s="194"/>
    </row>
    <row r="2" spans="1:15" x14ac:dyDescent="0.45">
      <c r="A2" s="195"/>
      <c r="B2" s="125"/>
      <c r="C2" s="125"/>
      <c r="D2" s="125"/>
      <c r="E2" s="125"/>
      <c r="F2" s="125"/>
      <c r="G2" s="125"/>
      <c r="H2" s="125"/>
      <c r="I2" s="125"/>
      <c r="J2" s="125"/>
      <c r="K2" s="125"/>
      <c r="L2" s="125"/>
      <c r="M2" s="125"/>
      <c r="N2" s="125"/>
      <c r="O2" s="196"/>
    </row>
    <row r="3" spans="1:15" ht="14.65" thickBot="1" x14ac:dyDescent="0.5">
      <c r="A3" s="197"/>
      <c r="B3" s="198"/>
      <c r="C3" s="198"/>
      <c r="D3" s="198"/>
      <c r="E3" s="198"/>
      <c r="F3" s="198"/>
      <c r="G3" s="198"/>
      <c r="H3" s="198"/>
      <c r="I3" s="198"/>
      <c r="J3" s="198"/>
      <c r="K3" s="198"/>
      <c r="L3" s="198"/>
      <c r="M3" s="198"/>
      <c r="N3" s="198"/>
      <c r="O3" s="199"/>
    </row>
    <row r="4" spans="1:15" ht="23.65" thickBot="1" x14ac:dyDescent="0.5">
      <c r="A4" s="329" t="s">
        <v>1</v>
      </c>
      <c r="B4" s="330"/>
      <c r="C4" s="330"/>
      <c r="D4" s="330"/>
      <c r="E4" s="330"/>
      <c r="F4" s="330"/>
      <c r="G4" s="330"/>
      <c r="H4" s="330"/>
      <c r="I4" s="330"/>
      <c r="J4" s="330"/>
      <c r="K4" s="330"/>
      <c r="L4" s="330"/>
      <c r="M4" s="330"/>
      <c r="N4" s="330"/>
      <c r="O4" s="331"/>
    </row>
    <row r="5" spans="1:15" ht="23.65" thickBot="1" x14ac:dyDescent="0.5">
      <c r="A5" s="332" t="s">
        <v>2</v>
      </c>
      <c r="B5" s="333"/>
      <c r="C5" s="333"/>
      <c r="D5" s="333"/>
      <c r="E5" s="333"/>
      <c r="F5" s="333"/>
      <c r="G5" s="362"/>
      <c r="H5" s="362"/>
      <c r="I5" s="362"/>
      <c r="J5" s="362"/>
      <c r="K5" s="362"/>
      <c r="L5" s="362"/>
      <c r="M5" s="362"/>
      <c r="N5" s="362"/>
      <c r="O5" s="486"/>
    </row>
    <row r="6" spans="1:15" x14ac:dyDescent="0.45">
      <c r="A6" s="410" t="s">
        <v>138</v>
      </c>
      <c r="B6" s="411"/>
      <c r="C6" s="411"/>
      <c r="D6" s="411"/>
      <c r="E6" s="411"/>
      <c r="F6" s="487"/>
      <c r="G6" s="152" t="s">
        <v>175</v>
      </c>
      <c r="H6" s="152"/>
      <c r="I6" s="152"/>
      <c r="J6" s="152"/>
      <c r="K6" s="152"/>
      <c r="L6" s="152"/>
      <c r="M6" s="152"/>
      <c r="N6" s="152"/>
      <c r="O6" s="217"/>
    </row>
    <row r="7" spans="1:15" ht="31.25" customHeight="1" x14ac:dyDescent="0.45">
      <c r="A7" s="413"/>
      <c r="B7" s="414"/>
      <c r="C7" s="414"/>
      <c r="D7" s="414"/>
      <c r="E7" s="414"/>
      <c r="F7" s="488"/>
      <c r="G7" s="152"/>
      <c r="H7" s="152"/>
      <c r="I7" s="152"/>
      <c r="J7" s="152"/>
      <c r="K7" s="152"/>
      <c r="L7" s="152"/>
      <c r="M7" s="152"/>
      <c r="N7" s="152"/>
      <c r="O7" s="217"/>
    </row>
    <row r="8" spans="1:15" x14ac:dyDescent="0.45">
      <c r="A8" s="467" t="s">
        <v>139</v>
      </c>
      <c r="B8" s="468"/>
      <c r="C8" s="468"/>
      <c r="D8" s="468"/>
      <c r="E8" s="468"/>
      <c r="F8" s="468"/>
      <c r="G8" s="465" t="s">
        <v>176</v>
      </c>
      <c r="H8" s="471"/>
      <c r="I8" s="471"/>
      <c r="J8" s="471"/>
      <c r="K8" s="471"/>
      <c r="L8" s="471"/>
      <c r="M8" s="471"/>
      <c r="N8" s="471"/>
      <c r="O8" s="472"/>
    </row>
    <row r="9" spans="1:15" ht="39.75" customHeight="1" x14ac:dyDescent="0.45">
      <c r="A9" s="469"/>
      <c r="B9" s="470"/>
      <c r="C9" s="470"/>
      <c r="D9" s="470"/>
      <c r="E9" s="470"/>
      <c r="F9" s="470"/>
      <c r="G9" s="473"/>
      <c r="H9" s="474"/>
      <c r="I9" s="474"/>
      <c r="J9" s="474"/>
      <c r="K9" s="474"/>
      <c r="L9" s="474"/>
      <c r="M9" s="474"/>
      <c r="N9" s="474"/>
      <c r="O9" s="475"/>
    </row>
    <row r="10" spans="1:15" x14ac:dyDescent="0.45">
      <c r="A10" s="55"/>
      <c r="B10" s="476" t="s">
        <v>133</v>
      </c>
      <c r="C10" s="476"/>
      <c r="D10" s="477"/>
      <c r="E10" s="480" t="s">
        <v>134</v>
      </c>
      <c r="F10" s="476"/>
      <c r="G10" s="477"/>
      <c r="H10" s="480" t="s">
        <v>135</v>
      </c>
      <c r="I10" s="476"/>
      <c r="J10" s="477"/>
      <c r="K10" s="480" t="s">
        <v>136</v>
      </c>
      <c r="L10" s="476"/>
      <c r="M10" s="477"/>
      <c r="N10" s="480" t="s">
        <v>137</v>
      </c>
      <c r="O10" s="482"/>
    </row>
    <row r="11" spans="1:15" x14ac:dyDescent="0.45">
      <c r="A11" s="56"/>
      <c r="B11" s="478"/>
      <c r="C11" s="478"/>
      <c r="D11" s="479"/>
      <c r="E11" s="481"/>
      <c r="F11" s="478"/>
      <c r="G11" s="479"/>
      <c r="H11" s="481"/>
      <c r="I11" s="478"/>
      <c r="J11" s="479"/>
      <c r="K11" s="481"/>
      <c r="L11" s="478"/>
      <c r="M11" s="479"/>
      <c r="N11" s="481"/>
      <c r="O11" s="483"/>
    </row>
    <row r="12" spans="1:15" x14ac:dyDescent="0.45">
      <c r="A12" s="484">
        <v>1</v>
      </c>
      <c r="B12" s="451" t="s">
        <v>192</v>
      </c>
      <c r="C12" s="452"/>
      <c r="D12" s="453"/>
      <c r="E12" s="451" t="s">
        <v>215</v>
      </c>
      <c r="F12" s="452"/>
      <c r="G12" s="453"/>
      <c r="H12" s="451" t="s">
        <v>216</v>
      </c>
      <c r="I12" s="452"/>
      <c r="J12" s="453"/>
      <c r="K12" s="451" t="s">
        <v>206</v>
      </c>
      <c r="L12" s="452"/>
      <c r="M12" s="453"/>
      <c r="N12" s="485">
        <v>46631</v>
      </c>
      <c r="O12" s="472"/>
    </row>
    <row r="13" spans="1:15" ht="32.450000000000003" customHeight="1" x14ac:dyDescent="0.45">
      <c r="A13" s="355"/>
      <c r="B13" s="454"/>
      <c r="C13" s="455"/>
      <c r="D13" s="456"/>
      <c r="E13" s="454"/>
      <c r="F13" s="455"/>
      <c r="G13" s="456"/>
      <c r="H13" s="454"/>
      <c r="I13" s="455"/>
      <c r="J13" s="456"/>
      <c r="K13" s="454"/>
      <c r="L13" s="455"/>
      <c r="M13" s="456"/>
      <c r="N13" s="473"/>
      <c r="O13" s="475"/>
    </row>
    <row r="14" spans="1:15" x14ac:dyDescent="0.45">
      <c r="A14" s="484">
        <v>2</v>
      </c>
      <c r="B14" s="451" t="s">
        <v>197</v>
      </c>
      <c r="C14" s="452"/>
      <c r="D14" s="453"/>
      <c r="E14" s="451" t="s">
        <v>200</v>
      </c>
      <c r="F14" s="452"/>
      <c r="G14" s="453"/>
      <c r="H14" s="451" t="s">
        <v>203</v>
      </c>
      <c r="I14" s="452"/>
      <c r="J14" s="453"/>
      <c r="K14" s="451" t="s">
        <v>207</v>
      </c>
      <c r="L14" s="452"/>
      <c r="M14" s="453"/>
      <c r="N14" s="485">
        <v>46997</v>
      </c>
      <c r="O14" s="472"/>
    </row>
    <row r="15" spans="1:15" ht="26.45" customHeight="1" x14ac:dyDescent="0.45">
      <c r="A15" s="355"/>
      <c r="B15" s="454"/>
      <c r="C15" s="455"/>
      <c r="D15" s="456"/>
      <c r="E15" s="454"/>
      <c r="F15" s="455"/>
      <c r="G15" s="456"/>
      <c r="H15" s="454"/>
      <c r="I15" s="455"/>
      <c r="J15" s="456"/>
      <c r="K15" s="454"/>
      <c r="L15" s="455"/>
      <c r="M15" s="456"/>
      <c r="N15" s="473"/>
      <c r="O15" s="475"/>
    </row>
    <row r="16" spans="1:15" x14ac:dyDescent="0.45">
      <c r="A16" s="484">
        <v>3</v>
      </c>
      <c r="B16" s="451" t="s">
        <v>198</v>
      </c>
      <c r="C16" s="452"/>
      <c r="D16" s="453"/>
      <c r="E16" s="451" t="s">
        <v>202</v>
      </c>
      <c r="F16" s="452"/>
      <c r="G16" s="453"/>
      <c r="H16" s="451" t="s">
        <v>204</v>
      </c>
      <c r="I16" s="452"/>
      <c r="J16" s="453"/>
      <c r="K16" s="451" t="s">
        <v>209</v>
      </c>
      <c r="L16" s="452"/>
      <c r="M16" s="453"/>
      <c r="N16" s="485">
        <v>46266</v>
      </c>
      <c r="O16" s="472"/>
    </row>
    <row r="17" spans="1:16" x14ac:dyDescent="0.45">
      <c r="A17" s="355"/>
      <c r="B17" s="454"/>
      <c r="C17" s="455"/>
      <c r="D17" s="456"/>
      <c r="E17" s="454"/>
      <c r="F17" s="455"/>
      <c r="G17" s="456"/>
      <c r="H17" s="454"/>
      <c r="I17" s="455"/>
      <c r="J17" s="456"/>
      <c r="K17" s="454"/>
      <c r="L17" s="455"/>
      <c r="M17" s="456"/>
      <c r="N17" s="473"/>
      <c r="O17" s="475"/>
    </row>
    <row r="18" spans="1:16" x14ac:dyDescent="0.45">
      <c r="A18" s="484">
        <v>4</v>
      </c>
      <c r="B18" s="451" t="s">
        <v>199</v>
      </c>
      <c r="C18" s="452"/>
      <c r="D18" s="453"/>
      <c r="E18" s="451" t="s">
        <v>201</v>
      </c>
      <c r="F18" s="452"/>
      <c r="G18" s="453"/>
      <c r="H18" s="451" t="s">
        <v>205</v>
      </c>
      <c r="I18" s="452"/>
      <c r="J18" s="453"/>
      <c r="K18" s="451" t="s">
        <v>208</v>
      </c>
      <c r="L18" s="452"/>
      <c r="M18" s="453"/>
      <c r="N18" s="485">
        <v>46143</v>
      </c>
      <c r="O18" s="472"/>
    </row>
    <row r="19" spans="1:16" ht="26.45" customHeight="1" x14ac:dyDescent="0.45">
      <c r="A19" s="355"/>
      <c r="B19" s="454"/>
      <c r="C19" s="455"/>
      <c r="D19" s="456"/>
      <c r="E19" s="454"/>
      <c r="F19" s="455"/>
      <c r="G19" s="456"/>
      <c r="H19" s="454"/>
      <c r="I19" s="455"/>
      <c r="J19" s="456"/>
      <c r="K19" s="454"/>
      <c r="L19" s="455"/>
      <c r="M19" s="456"/>
      <c r="N19" s="473"/>
      <c r="O19" s="475"/>
    </row>
    <row r="20" spans="1:16" x14ac:dyDescent="0.45">
      <c r="A20" s="422" t="s">
        <v>140</v>
      </c>
      <c r="B20" s="423"/>
      <c r="C20" s="423"/>
      <c r="D20" s="423"/>
      <c r="E20" s="423"/>
      <c r="F20" s="424"/>
      <c r="G20" s="418" t="s">
        <v>171</v>
      </c>
      <c r="H20" s="152"/>
      <c r="I20" s="152"/>
      <c r="J20" s="152"/>
      <c r="K20" s="152"/>
      <c r="L20" s="152"/>
      <c r="M20" s="152"/>
      <c r="N20" s="357"/>
      <c r="O20" s="217"/>
    </row>
    <row r="21" spans="1:16" ht="31.25" customHeight="1" x14ac:dyDescent="0.45">
      <c r="A21" s="422"/>
      <c r="B21" s="423"/>
      <c r="C21" s="423"/>
      <c r="D21" s="423"/>
      <c r="E21" s="423"/>
      <c r="F21" s="424"/>
      <c r="G21" s="418"/>
      <c r="H21" s="152"/>
      <c r="I21" s="152"/>
      <c r="J21" s="152"/>
      <c r="K21" s="152"/>
      <c r="L21" s="152"/>
      <c r="M21" s="152"/>
      <c r="N21" s="357"/>
      <c r="O21" s="217"/>
    </row>
    <row r="22" spans="1:16" x14ac:dyDescent="0.45">
      <c r="A22" s="413" t="s">
        <v>144</v>
      </c>
      <c r="B22" s="414"/>
      <c r="C22" s="414"/>
      <c r="D22" s="414"/>
      <c r="E22" s="414"/>
      <c r="F22" s="415"/>
      <c r="G22" s="418" t="s">
        <v>170</v>
      </c>
      <c r="H22" s="152"/>
      <c r="I22" s="152"/>
      <c r="J22" s="152"/>
      <c r="K22" s="152"/>
      <c r="L22" s="152"/>
      <c r="M22" s="152"/>
      <c r="N22" s="357"/>
      <c r="O22" s="217"/>
    </row>
    <row r="23" spans="1:16" x14ac:dyDescent="0.45">
      <c r="A23" s="460"/>
      <c r="B23" s="461"/>
      <c r="C23" s="461"/>
      <c r="D23" s="461"/>
      <c r="E23" s="461"/>
      <c r="F23" s="462"/>
      <c r="G23" s="463"/>
      <c r="H23" s="464"/>
      <c r="I23" s="464"/>
      <c r="J23" s="464"/>
      <c r="K23" s="464"/>
      <c r="L23" s="464"/>
      <c r="M23" s="464"/>
      <c r="N23" s="465"/>
      <c r="O23" s="466"/>
    </row>
    <row r="24" spans="1:16" ht="18" x14ac:dyDescent="0.55000000000000004">
      <c r="A24" s="459" t="s">
        <v>11</v>
      </c>
      <c r="B24" s="459"/>
      <c r="C24" s="459"/>
      <c r="D24" s="459"/>
      <c r="E24" s="459"/>
      <c r="F24" s="459"/>
      <c r="G24" s="459"/>
      <c r="H24" s="459"/>
      <c r="I24" s="459"/>
      <c r="J24" s="459"/>
      <c r="K24" s="459"/>
      <c r="L24" s="459"/>
      <c r="M24" s="459"/>
      <c r="N24" s="459"/>
      <c r="O24" s="459"/>
      <c r="P24" s="1"/>
    </row>
    <row r="25" spans="1:16" x14ac:dyDescent="0.45">
      <c r="A25" s="457" t="s">
        <v>143</v>
      </c>
      <c r="B25" s="458"/>
      <c r="C25" s="458"/>
      <c r="D25" s="458"/>
      <c r="E25" s="458"/>
      <c r="F25" s="458"/>
      <c r="G25" s="249" t="s">
        <v>243</v>
      </c>
      <c r="H25" s="249"/>
      <c r="I25" s="249"/>
      <c r="J25" s="249"/>
      <c r="K25" s="249"/>
      <c r="L25" s="249"/>
      <c r="M25" s="249"/>
      <c r="N25" s="249"/>
      <c r="O25" s="249"/>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4" t="s">
        <v>125</v>
      </c>
      <c r="B1" s="125"/>
      <c r="C1" s="125"/>
      <c r="D1" s="125"/>
      <c r="E1" s="125"/>
      <c r="F1" s="125"/>
      <c r="G1" s="125"/>
      <c r="H1" s="125"/>
      <c r="I1" s="125"/>
      <c r="J1" s="125"/>
      <c r="K1" s="125"/>
      <c r="L1" s="125"/>
      <c r="M1" s="125"/>
      <c r="N1" s="125"/>
      <c r="O1" s="125"/>
      <c r="P1" s="125"/>
    </row>
    <row r="2" spans="1:18" ht="15.6" customHeight="1" x14ac:dyDescent="0.45">
      <c r="A2" s="124"/>
      <c r="B2" s="125"/>
      <c r="C2" s="125"/>
      <c r="D2" s="125"/>
      <c r="E2" s="125"/>
      <c r="F2" s="125"/>
      <c r="G2" s="125"/>
      <c r="H2" s="125"/>
      <c r="I2" s="125"/>
      <c r="J2" s="125"/>
      <c r="K2" s="125"/>
      <c r="L2" s="125"/>
      <c r="M2" s="125"/>
      <c r="N2" s="125"/>
      <c r="O2" s="125"/>
      <c r="P2" s="125"/>
    </row>
    <row r="3" spans="1:18" ht="14.75" customHeight="1" thickBot="1" x14ac:dyDescent="0.5">
      <c r="A3" s="124"/>
      <c r="B3" s="125"/>
      <c r="C3" s="125"/>
      <c r="D3" s="125"/>
      <c r="E3" s="125"/>
      <c r="F3" s="125"/>
      <c r="G3" s="125"/>
      <c r="H3" s="125"/>
      <c r="I3" s="125"/>
      <c r="J3" s="125"/>
      <c r="K3" s="125"/>
      <c r="L3" s="125"/>
      <c r="M3" s="125"/>
      <c r="N3" s="125"/>
      <c r="O3" s="125"/>
      <c r="P3" s="125"/>
    </row>
    <row r="4" spans="1:18" ht="23.65" thickBot="1" x14ac:dyDescent="0.5">
      <c r="A4" s="329" t="s">
        <v>1</v>
      </c>
      <c r="B4" s="330"/>
      <c r="C4" s="330"/>
      <c r="D4" s="330"/>
      <c r="E4" s="330"/>
      <c r="F4" s="330"/>
      <c r="G4" s="330"/>
      <c r="H4" s="330"/>
      <c r="I4" s="330"/>
      <c r="J4" s="330"/>
      <c r="K4" s="330"/>
      <c r="L4" s="330"/>
      <c r="M4" s="330"/>
      <c r="N4" s="330"/>
      <c r="O4" s="330"/>
      <c r="P4" s="331"/>
    </row>
    <row r="5" spans="1:18" ht="23.65" thickBot="1" x14ac:dyDescent="0.5">
      <c r="A5" s="63" t="s">
        <v>2</v>
      </c>
      <c r="B5" s="64"/>
      <c r="C5" s="64"/>
      <c r="D5" s="64"/>
      <c r="E5" s="64"/>
      <c r="F5" s="64"/>
      <c r="G5" s="64"/>
      <c r="H5" s="64"/>
      <c r="I5" s="64"/>
      <c r="J5" s="64"/>
      <c r="K5" s="64"/>
      <c r="L5" s="64"/>
      <c r="M5" s="64"/>
      <c r="N5" s="64"/>
      <c r="O5" s="64"/>
      <c r="P5" s="65"/>
    </row>
    <row r="6" spans="1:18" ht="15" thickTop="1" thickBot="1" x14ac:dyDescent="0.5">
      <c r="A6" s="497" t="s">
        <v>126</v>
      </c>
      <c r="B6" s="498"/>
      <c r="C6" s="498"/>
      <c r="D6" s="498"/>
      <c r="E6" s="498"/>
      <c r="F6" s="498"/>
      <c r="G6" s="498"/>
      <c r="H6" s="498"/>
      <c r="I6" s="498"/>
      <c r="J6" s="498"/>
      <c r="K6" s="498"/>
      <c r="L6" s="498"/>
      <c r="M6" s="498"/>
      <c r="N6" s="498"/>
      <c r="O6" s="498"/>
      <c r="P6" s="498"/>
      <c r="Q6" s="241" t="s">
        <v>11</v>
      </c>
      <c r="R6" s="243"/>
    </row>
    <row r="7" spans="1:18" ht="15" thickTop="1" thickBot="1" x14ac:dyDescent="0.5">
      <c r="A7" s="497"/>
      <c r="B7" s="498"/>
      <c r="C7" s="498"/>
      <c r="D7" s="498"/>
      <c r="E7" s="498"/>
      <c r="F7" s="498"/>
      <c r="G7" s="498"/>
      <c r="H7" s="498"/>
      <c r="I7" s="498"/>
      <c r="J7" s="498"/>
      <c r="K7" s="498"/>
      <c r="L7" s="498"/>
      <c r="M7" s="498"/>
      <c r="N7" s="498"/>
      <c r="O7" s="498"/>
      <c r="P7" s="498"/>
      <c r="Q7" s="244"/>
      <c r="R7" s="246"/>
    </row>
    <row r="8" spans="1:18" ht="15" thickTop="1" thickBot="1" x14ac:dyDescent="0.5">
      <c r="A8" s="99" t="s">
        <v>177</v>
      </c>
      <c r="B8" s="100"/>
      <c r="C8" s="100"/>
      <c r="D8" s="100"/>
      <c r="E8" s="100"/>
      <c r="F8" s="100"/>
      <c r="G8" s="100"/>
      <c r="H8" s="100"/>
      <c r="I8" s="100"/>
      <c r="J8" s="100"/>
      <c r="K8" s="100"/>
      <c r="L8" s="100"/>
      <c r="M8" s="100"/>
      <c r="N8" s="100"/>
      <c r="O8" s="100"/>
      <c r="P8" s="100"/>
      <c r="Q8" s="252">
        <v>3</v>
      </c>
      <c r="R8" s="511" t="s">
        <v>123</v>
      </c>
    </row>
    <row r="9" spans="1:18" ht="15" thickTop="1" thickBot="1" x14ac:dyDescent="0.5">
      <c r="A9" s="99"/>
      <c r="B9" s="100"/>
      <c r="C9" s="100"/>
      <c r="D9" s="100"/>
      <c r="E9" s="100"/>
      <c r="F9" s="100"/>
      <c r="G9" s="100"/>
      <c r="H9" s="100"/>
      <c r="I9" s="100"/>
      <c r="J9" s="100"/>
      <c r="K9" s="100"/>
      <c r="L9" s="100"/>
      <c r="M9" s="100"/>
      <c r="N9" s="100"/>
      <c r="O9" s="100"/>
      <c r="P9" s="100"/>
      <c r="Q9" s="254"/>
      <c r="R9" s="512"/>
    </row>
    <row r="10" spans="1:18" ht="15" thickTop="1" thickBot="1" x14ac:dyDescent="0.5">
      <c r="A10" s="99"/>
      <c r="B10" s="100"/>
      <c r="C10" s="100"/>
      <c r="D10" s="100"/>
      <c r="E10" s="100"/>
      <c r="F10" s="100"/>
      <c r="G10" s="100"/>
      <c r="H10" s="100"/>
      <c r="I10" s="100"/>
      <c r="J10" s="100"/>
      <c r="K10" s="100"/>
      <c r="L10" s="100"/>
      <c r="M10" s="100"/>
      <c r="N10" s="100"/>
      <c r="O10" s="100"/>
      <c r="P10" s="100"/>
      <c r="Q10" s="254"/>
      <c r="R10" s="512"/>
    </row>
    <row r="11" spans="1:18" ht="15" thickTop="1" thickBot="1" x14ac:dyDescent="0.5">
      <c r="A11" s="99"/>
      <c r="B11" s="100"/>
      <c r="C11" s="100"/>
      <c r="D11" s="100"/>
      <c r="E11" s="100"/>
      <c r="F11" s="100"/>
      <c r="G11" s="100"/>
      <c r="H11" s="100"/>
      <c r="I11" s="100"/>
      <c r="J11" s="100"/>
      <c r="K11" s="100"/>
      <c r="L11" s="100"/>
      <c r="M11" s="100"/>
      <c r="N11" s="100"/>
      <c r="O11" s="100"/>
      <c r="P11" s="100"/>
      <c r="Q11" s="254"/>
      <c r="R11" s="512"/>
    </row>
    <row r="12" spans="1:18" ht="15" thickTop="1" thickBot="1" x14ac:dyDescent="0.5">
      <c r="A12" s="99"/>
      <c r="B12" s="100"/>
      <c r="C12" s="100"/>
      <c r="D12" s="100"/>
      <c r="E12" s="100"/>
      <c r="F12" s="100"/>
      <c r="G12" s="100"/>
      <c r="H12" s="100"/>
      <c r="I12" s="100"/>
      <c r="J12" s="100"/>
      <c r="K12" s="100"/>
      <c r="L12" s="100"/>
      <c r="M12" s="100"/>
      <c r="N12" s="100"/>
      <c r="O12" s="100"/>
      <c r="P12" s="100"/>
      <c r="Q12" s="254"/>
      <c r="R12" s="512"/>
    </row>
    <row r="13" spans="1:18" ht="15" thickTop="1" thickBot="1" x14ac:dyDescent="0.5">
      <c r="A13" s="99"/>
      <c r="B13" s="100"/>
      <c r="C13" s="100"/>
      <c r="D13" s="100"/>
      <c r="E13" s="100"/>
      <c r="F13" s="100"/>
      <c r="G13" s="100"/>
      <c r="H13" s="100"/>
      <c r="I13" s="100"/>
      <c r="J13" s="100"/>
      <c r="K13" s="100"/>
      <c r="L13" s="100"/>
      <c r="M13" s="100"/>
      <c r="N13" s="100"/>
      <c r="O13" s="100"/>
      <c r="P13" s="100"/>
      <c r="Q13" s="254"/>
      <c r="R13" s="512"/>
    </row>
    <row r="14" spans="1:18" ht="15" thickTop="1" thickBot="1" x14ac:dyDescent="0.5">
      <c r="A14" s="99"/>
      <c r="B14" s="100"/>
      <c r="C14" s="100"/>
      <c r="D14" s="100"/>
      <c r="E14" s="100"/>
      <c r="F14" s="100"/>
      <c r="G14" s="100"/>
      <c r="H14" s="100"/>
      <c r="I14" s="100"/>
      <c r="J14" s="100"/>
      <c r="K14" s="100"/>
      <c r="L14" s="100"/>
      <c r="M14" s="100"/>
      <c r="N14" s="100"/>
      <c r="O14" s="100"/>
      <c r="P14" s="100"/>
      <c r="Q14" s="254"/>
      <c r="R14" s="512"/>
    </row>
    <row r="15" spans="1:18" ht="15" thickTop="1" thickBot="1" x14ac:dyDescent="0.5">
      <c r="A15" s="99"/>
      <c r="B15" s="100"/>
      <c r="C15" s="100"/>
      <c r="D15" s="100"/>
      <c r="E15" s="100"/>
      <c r="F15" s="100"/>
      <c r="G15" s="100"/>
      <c r="H15" s="100"/>
      <c r="I15" s="100"/>
      <c r="J15" s="100"/>
      <c r="K15" s="100"/>
      <c r="L15" s="100"/>
      <c r="M15" s="100"/>
      <c r="N15" s="100"/>
      <c r="O15" s="100"/>
      <c r="P15" s="100"/>
      <c r="Q15" s="254"/>
      <c r="R15" s="512"/>
    </row>
    <row r="16" spans="1:18" ht="15" thickTop="1" thickBot="1" x14ac:dyDescent="0.5">
      <c r="A16" s="99"/>
      <c r="B16" s="100"/>
      <c r="C16" s="100"/>
      <c r="D16" s="100"/>
      <c r="E16" s="100"/>
      <c r="F16" s="100"/>
      <c r="G16" s="100"/>
      <c r="H16" s="100"/>
      <c r="I16" s="100"/>
      <c r="J16" s="100"/>
      <c r="K16" s="100"/>
      <c r="L16" s="100"/>
      <c r="M16" s="100"/>
      <c r="N16" s="100"/>
      <c r="O16" s="100"/>
      <c r="P16" s="100"/>
      <c r="Q16" s="254"/>
      <c r="R16" s="512"/>
    </row>
    <row r="17" spans="1:18" ht="15" thickTop="1" thickBot="1" x14ac:dyDescent="0.5">
      <c r="A17" s="99"/>
      <c r="B17" s="100"/>
      <c r="C17" s="100"/>
      <c r="D17" s="100"/>
      <c r="E17" s="100"/>
      <c r="F17" s="100"/>
      <c r="G17" s="100"/>
      <c r="H17" s="100"/>
      <c r="I17" s="100"/>
      <c r="J17" s="100"/>
      <c r="K17" s="100"/>
      <c r="L17" s="100"/>
      <c r="M17" s="100"/>
      <c r="N17" s="100"/>
      <c r="O17" s="100"/>
      <c r="P17" s="100"/>
      <c r="Q17" s="277"/>
      <c r="R17" s="513"/>
    </row>
    <row r="18" spans="1:18" ht="18" customHeight="1" thickTop="1" thickBot="1" x14ac:dyDescent="0.5">
      <c r="A18" s="490" t="s">
        <v>127</v>
      </c>
      <c r="B18" s="491"/>
      <c r="C18" s="491"/>
      <c r="D18" s="491"/>
      <c r="E18" s="491"/>
      <c r="F18" s="491"/>
      <c r="G18" s="491"/>
      <c r="H18" s="491"/>
      <c r="I18" s="491"/>
      <c r="J18" s="491"/>
      <c r="K18" s="491"/>
      <c r="L18" s="491"/>
      <c r="M18" s="491"/>
      <c r="N18" s="491"/>
      <c r="O18" s="491"/>
      <c r="P18" s="491"/>
      <c r="Q18" s="507"/>
      <c r="R18" s="508"/>
    </row>
    <row r="19" spans="1:18" ht="18.75" customHeight="1" thickTop="1" thickBot="1" x14ac:dyDescent="0.5">
      <c r="A19" s="490"/>
      <c r="B19" s="491"/>
      <c r="C19" s="491"/>
      <c r="D19" s="491"/>
      <c r="E19" s="491"/>
      <c r="F19" s="491"/>
      <c r="G19" s="491"/>
      <c r="H19" s="491"/>
      <c r="I19" s="491"/>
      <c r="J19" s="491"/>
      <c r="K19" s="491"/>
      <c r="L19" s="491"/>
      <c r="M19" s="491"/>
      <c r="N19" s="491"/>
      <c r="O19" s="491"/>
      <c r="P19" s="491"/>
      <c r="Q19" s="509"/>
      <c r="R19" s="510"/>
    </row>
    <row r="20" spans="1:18" ht="14.65" thickTop="1" x14ac:dyDescent="0.45">
      <c r="A20" s="101" t="s">
        <v>178</v>
      </c>
      <c r="B20" s="102"/>
      <c r="C20" s="102"/>
      <c r="D20" s="102"/>
      <c r="E20" s="102"/>
      <c r="F20" s="102"/>
      <c r="G20" s="102"/>
      <c r="H20" s="102"/>
      <c r="I20" s="102"/>
      <c r="J20" s="102"/>
      <c r="K20" s="102"/>
      <c r="L20" s="102"/>
      <c r="M20" s="102"/>
      <c r="N20" s="102"/>
      <c r="O20" s="102"/>
      <c r="P20" s="492"/>
      <c r="Q20" s="252">
        <v>1</v>
      </c>
      <c r="R20" s="511" t="s">
        <v>72</v>
      </c>
    </row>
    <row r="21" spans="1:18" x14ac:dyDescent="0.45">
      <c r="A21" s="493"/>
      <c r="B21" s="107"/>
      <c r="C21" s="107"/>
      <c r="D21" s="107"/>
      <c r="E21" s="107"/>
      <c r="F21" s="107"/>
      <c r="G21" s="107"/>
      <c r="H21" s="107"/>
      <c r="I21" s="107"/>
      <c r="J21" s="107"/>
      <c r="K21" s="107"/>
      <c r="L21" s="107"/>
      <c r="M21" s="107"/>
      <c r="N21" s="107"/>
      <c r="O21" s="107"/>
      <c r="P21" s="108"/>
      <c r="Q21" s="254"/>
      <c r="R21" s="512"/>
    </row>
    <row r="22" spans="1:18" x14ac:dyDescent="0.45">
      <c r="A22" s="493"/>
      <c r="B22" s="107"/>
      <c r="C22" s="107"/>
      <c r="D22" s="107"/>
      <c r="E22" s="107"/>
      <c r="F22" s="107"/>
      <c r="G22" s="107"/>
      <c r="H22" s="107"/>
      <c r="I22" s="107"/>
      <c r="J22" s="107"/>
      <c r="K22" s="107"/>
      <c r="L22" s="107"/>
      <c r="M22" s="107"/>
      <c r="N22" s="107"/>
      <c r="O22" s="107"/>
      <c r="P22" s="108"/>
      <c r="Q22" s="254"/>
      <c r="R22" s="512"/>
    </row>
    <row r="23" spans="1:18" x14ac:dyDescent="0.45">
      <c r="A23" s="493"/>
      <c r="B23" s="107"/>
      <c r="C23" s="107"/>
      <c r="D23" s="107"/>
      <c r="E23" s="107"/>
      <c r="F23" s="107"/>
      <c r="G23" s="107"/>
      <c r="H23" s="107"/>
      <c r="I23" s="107"/>
      <c r="J23" s="107"/>
      <c r="K23" s="107"/>
      <c r="L23" s="107"/>
      <c r="M23" s="107"/>
      <c r="N23" s="107"/>
      <c r="O23" s="107"/>
      <c r="P23" s="108"/>
      <c r="Q23" s="254"/>
      <c r="R23" s="512"/>
    </row>
    <row r="24" spans="1:18" x14ac:dyDescent="0.45">
      <c r="A24" s="493"/>
      <c r="B24" s="107"/>
      <c r="C24" s="107"/>
      <c r="D24" s="107"/>
      <c r="E24" s="107"/>
      <c r="F24" s="107"/>
      <c r="G24" s="107"/>
      <c r="H24" s="107"/>
      <c r="I24" s="107"/>
      <c r="J24" s="107"/>
      <c r="K24" s="107"/>
      <c r="L24" s="107"/>
      <c r="M24" s="107"/>
      <c r="N24" s="107"/>
      <c r="O24" s="107"/>
      <c r="P24" s="108"/>
      <c r="Q24" s="254"/>
      <c r="R24" s="512"/>
    </row>
    <row r="25" spans="1:18" x14ac:dyDescent="0.45">
      <c r="A25" s="493"/>
      <c r="B25" s="107"/>
      <c r="C25" s="107"/>
      <c r="D25" s="107"/>
      <c r="E25" s="107"/>
      <c r="F25" s="107"/>
      <c r="G25" s="107"/>
      <c r="H25" s="107"/>
      <c r="I25" s="107"/>
      <c r="J25" s="107"/>
      <c r="K25" s="107"/>
      <c r="L25" s="107"/>
      <c r="M25" s="107"/>
      <c r="N25" s="107"/>
      <c r="O25" s="107"/>
      <c r="P25" s="108"/>
      <c r="Q25" s="254"/>
      <c r="R25" s="512"/>
    </row>
    <row r="26" spans="1:18" ht="14.65" thickBot="1" x14ac:dyDescent="0.5">
      <c r="A26" s="494"/>
      <c r="B26" s="495"/>
      <c r="C26" s="495"/>
      <c r="D26" s="495"/>
      <c r="E26" s="495"/>
      <c r="F26" s="495"/>
      <c r="G26" s="495"/>
      <c r="H26" s="495"/>
      <c r="I26" s="495"/>
      <c r="J26" s="495"/>
      <c r="K26" s="495"/>
      <c r="L26" s="495"/>
      <c r="M26" s="495"/>
      <c r="N26" s="495"/>
      <c r="O26" s="495"/>
      <c r="P26" s="496"/>
      <c r="Q26" s="277"/>
      <c r="R26" s="513"/>
    </row>
    <row r="27" spans="1:18" ht="15" thickTop="1" thickBot="1" x14ac:dyDescent="0.5">
      <c r="A27" s="497" t="s">
        <v>124</v>
      </c>
      <c r="B27" s="498"/>
      <c r="C27" s="498"/>
      <c r="D27" s="498"/>
      <c r="E27" s="498"/>
      <c r="F27" s="498"/>
      <c r="G27" s="498"/>
      <c r="H27" s="498"/>
      <c r="I27" s="498"/>
      <c r="J27" s="498"/>
      <c r="K27" s="498"/>
      <c r="L27" s="498"/>
      <c r="M27" s="498"/>
      <c r="N27" s="498"/>
      <c r="O27" s="498"/>
      <c r="P27" s="498"/>
      <c r="Q27" s="507"/>
      <c r="R27" s="508"/>
    </row>
    <row r="28" spans="1:18" ht="15" thickTop="1" thickBot="1" x14ac:dyDescent="0.5">
      <c r="A28" s="499"/>
      <c r="B28" s="500"/>
      <c r="C28" s="500"/>
      <c r="D28" s="500"/>
      <c r="E28" s="500"/>
      <c r="F28" s="500"/>
      <c r="G28" s="500"/>
      <c r="H28" s="500"/>
      <c r="I28" s="500"/>
      <c r="J28" s="500"/>
      <c r="K28" s="500"/>
      <c r="L28" s="500"/>
      <c r="M28" s="500"/>
      <c r="N28" s="500"/>
      <c r="O28" s="500"/>
      <c r="P28" s="500"/>
      <c r="Q28" s="509"/>
      <c r="R28" s="510"/>
    </row>
    <row r="29" spans="1:18" ht="14.65" thickBot="1" x14ac:dyDescent="0.5">
      <c r="A29" s="502" t="s">
        <v>179</v>
      </c>
      <c r="B29" s="503"/>
      <c r="C29" s="503"/>
      <c r="D29" s="503"/>
      <c r="E29" s="503"/>
      <c r="F29" s="503"/>
      <c r="G29" s="503"/>
      <c r="H29" s="503"/>
      <c r="I29" s="503"/>
      <c r="J29" s="503"/>
      <c r="K29" s="503"/>
      <c r="L29" s="503"/>
      <c r="M29" s="503"/>
      <c r="N29" s="503"/>
      <c r="O29" s="503"/>
      <c r="P29" s="503"/>
      <c r="Q29" s="252">
        <v>2</v>
      </c>
      <c r="R29" s="511" t="s">
        <v>98</v>
      </c>
    </row>
    <row r="30" spans="1:18" ht="15" thickTop="1" thickBot="1" x14ac:dyDescent="0.5">
      <c r="A30" s="504"/>
      <c r="B30" s="100"/>
      <c r="C30" s="100"/>
      <c r="D30" s="100"/>
      <c r="E30" s="100"/>
      <c r="F30" s="100"/>
      <c r="G30" s="100"/>
      <c r="H30" s="100"/>
      <c r="I30" s="100"/>
      <c r="J30" s="100"/>
      <c r="K30" s="100"/>
      <c r="L30" s="100"/>
      <c r="M30" s="100"/>
      <c r="N30" s="100"/>
      <c r="O30" s="100"/>
      <c r="P30" s="100"/>
      <c r="Q30" s="254"/>
      <c r="R30" s="512"/>
    </row>
    <row r="31" spans="1:18" ht="15" thickTop="1" thickBot="1" x14ac:dyDescent="0.5">
      <c r="A31" s="504"/>
      <c r="B31" s="100"/>
      <c r="C31" s="100"/>
      <c r="D31" s="100"/>
      <c r="E31" s="100"/>
      <c r="F31" s="100"/>
      <c r="G31" s="100"/>
      <c r="H31" s="100"/>
      <c r="I31" s="100"/>
      <c r="J31" s="100"/>
      <c r="K31" s="100"/>
      <c r="L31" s="100"/>
      <c r="M31" s="100"/>
      <c r="N31" s="100"/>
      <c r="O31" s="100"/>
      <c r="P31" s="100"/>
      <c r="Q31" s="254"/>
      <c r="R31" s="512"/>
    </row>
    <row r="32" spans="1:18" ht="15" thickTop="1" thickBot="1" x14ac:dyDescent="0.5">
      <c r="A32" s="504"/>
      <c r="B32" s="100"/>
      <c r="C32" s="100"/>
      <c r="D32" s="100"/>
      <c r="E32" s="100"/>
      <c r="F32" s="100"/>
      <c r="G32" s="100"/>
      <c r="H32" s="100"/>
      <c r="I32" s="100"/>
      <c r="J32" s="100"/>
      <c r="K32" s="100"/>
      <c r="L32" s="100"/>
      <c r="M32" s="100"/>
      <c r="N32" s="100"/>
      <c r="O32" s="100"/>
      <c r="P32" s="100"/>
      <c r="Q32" s="254"/>
      <c r="R32" s="512"/>
    </row>
    <row r="33" spans="1:20" ht="18.75" thickTop="1" thickBot="1" x14ac:dyDescent="0.6">
      <c r="A33" s="504"/>
      <c r="B33" s="100"/>
      <c r="C33" s="100"/>
      <c r="D33" s="100"/>
      <c r="E33" s="100"/>
      <c r="F33" s="100"/>
      <c r="G33" s="100"/>
      <c r="H33" s="100"/>
      <c r="I33" s="100"/>
      <c r="J33" s="100"/>
      <c r="K33" s="100"/>
      <c r="L33" s="100"/>
      <c r="M33" s="100"/>
      <c r="N33" s="100"/>
      <c r="O33" s="100"/>
      <c r="P33" s="100"/>
      <c r="Q33" s="254"/>
      <c r="R33" s="512"/>
      <c r="T33" s="1"/>
    </row>
    <row r="34" spans="1:20" ht="15" thickTop="1" thickBot="1" x14ac:dyDescent="0.5">
      <c r="A34" s="504"/>
      <c r="B34" s="100"/>
      <c r="C34" s="100"/>
      <c r="D34" s="100"/>
      <c r="E34" s="100"/>
      <c r="F34" s="100"/>
      <c r="G34" s="100"/>
      <c r="H34" s="100"/>
      <c r="I34" s="100"/>
      <c r="J34" s="100"/>
      <c r="K34" s="100"/>
      <c r="L34" s="100"/>
      <c r="M34" s="100"/>
      <c r="N34" s="100"/>
      <c r="O34" s="100"/>
      <c r="P34" s="100"/>
      <c r="Q34" s="254"/>
      <c r="R34" s="512"/>
    </row>
    <row r="35" spans="1:20" ht="15" thickTop="1" thickBot="1" x14ac:dyDescent="0.5">
      <c r="A35" s="504"/>
      <c r="B35" s="100"/>
      <c r="C35" s="100"/>
      <c r="D35" s="100"/>
      <c r="E35" s="100"/>
      <c r="F35" s="100"/>
      <c r="G35" s="100"/>
      <c r="H35" s="100"/>
      <c r="I35" s="100"/>
      <c r="J35" s="100"/>
      <c r="K35" s="100"/>
      <c r="L35" s="100"/>
      <c r="M35" s="100"/>
      <c r="N35" s="100"/>
      <c r="O35" s="100"/>
      <c r="P35" s="100"/>
      <c r="Q35" s="254"/>
      <c r="R35" s="512"/>
    </row>
    <row r="36" spans="1:20" ht="15" thickTop="1" thickBot="1" x14ac:dyDescent="0.5">
      <c r="A36" s="504"/>
      <c r="B36" s="100"/>
      <c r="C36" s="100"/>
      <c r="D36" s="100"/>
      <c r="E36" s="100"/>
      <c r="F36" s="100"/>
      <c r="G36" s="100"/>
      <c r="H36" s="100"/>
      <c r="I36" s="100"/>
      <c r="J36" s="100"/>
      <c r="K36" s="100"/>
      <c r="L36" s="100"/>
      <c r="M36" s="100"/>
      <c r="N36" s="100"/>
      <c r="O36" s="100"/>
      <c r="P36" s="100"/>
      <c r="Q36" s="254"/>
      <c r="R36" s="512"/>
    </row>
    <row r="37" spans="1:20" ht="15" thickTop="1" thickBot="1" x14ac:dyDescent="0.5">
      <c r="A37" s="505"/>
      <c r="B37" s="506"/>
      <c r="C37" s="506"/>
      <c r="D37" s="506"/>
      <c r="E37" s="506"/>
      <c r="F37" s="506"/>
      <c r="G37" s="506"/>
      <c r="H37" s="506"/>
      <c r="I37" s="506"/>
      <c r="J37" s="506"/>
      <c r="K37" s="506"/>
      <c r="L37" s="506"/>
      <c r="M37" s="506"/>
      <c r="N37" s="506"/>
      <c r="O37" s="506"/>
      <c r="P37" s="506"/>
      <c r="Q37" s="277"/>
      <c r="R37" s="513"/>
    </row>
    <row r="38" spans="1:20" ht="18.399999999999999" thickBot="1" x14ac:dyDescent="0.6">
      <c r="A38" s="501"/>
      <c r="B38" s="501"/>
      <c r="C38" s="501"/>
      <c r="D38" s="501"/>
      <c r="E38" s="501"/>
      <c r="F38" s="1"/>
      <c r="G38" s="1"/>
      <c r="H38" s="1"/>
      <c r="I38" s="1"/>
      <c r="J38" s="1"/>
      <c r="K38" s="1"/>
      <c r="L38" s="1"/>
      <c r="M38" s="1"/>
      <c r="N38" s="129" t="s">
        <v>19</v>
      </c>
      <c r="O38" s="130"/>
      <c r="P38" s="130"/>
      <c r="Q38" s="38">
        <f>SUM(Q29+Q20+Q8)</f>
        <v>6</v>
      </c>
      <c r="R38" s="37" t="s">
        <v>63</v>
      </c>
    </row>
    <row r="39" spans="1:20" x14ac:dyDescent="0.45">
      <c r="A39" s="489"/>
      <c r="B39" s="489"/>
      <c r="C39" s="489"/>
      <c r="E39" s="34"/>
    </row>
    <row r="40" spans="1:20" x14ac:dyDescent="0.45">
      <c r="A40" s="489"/>
      <c r="B40" s="489"/>
      <c r="C40" s="489"/>
      <c r="E40" s="34"/>
      <c r="J40" s="2"/>
      <c r="K40" s="2"/>
      <c r="L40" s="2"/>
      <c r="M40" s="2"/>
      <c r="N40" s="2"/>
      <c r="O40" s="2"/>
      <c r="P40" s="2"/>
    </row>
    <row r="41" spans="1:20" x14ac:dyDescent="0.45">
      <c r="A41" s="489"/>
      <c r="B41" s="489"/>
      <c r="C41" s="489"/>
      <c r="E41" s="34"/>
    </row>
    <row r="42" spans="1:20" x14ac:dyDescent="0.45">
      <c r="A42" s="489"/>
      <c r="B42" s="489"/>
      <c r="C42" s="48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11" sqref="L11"/>
    </sheetView>
  </sheetViews>
  <sheetFormatPr defaultRowHeight="14.25" x14ac:dyDescent="0.45"/>
  <cols>
    <col min="6" max="6" width="9.53125" customWidth="1"/>
  </cols>
  <sheetData>
    <row r="2" spans="2:6" ht="14.65" thickBot="1" x14ac:dyDescent="0.5">
      <c r="B2" s="514" t="s">
        <v>110</v>
      </c>
      <c r="C2" s="514"/>
      <c r="D2" s="514"/>
      <c r="E2" s="39" t="s">
        <v>111</v>
      </c>
      <c r="F2" s="39" t="s">
        <v>112</v>
      </c>
    </row>
    <row r="3" spans="2:6" x14ac:dyDescent="0.45">
      <c r="B3" s="527" t="s">
        <v>113</v>
      </c>
      <c r="C3" s="528"/>
      <c r="D3" s="529"/>
      <c r="E3" s="32">
        <f>'H&amp;S Overview'!G49</f>
        <v>6.5</v>
      </c>
      <c r="F3" s="5">
        <v>10</v>
      </c>
    </row>
    <row r="4" spans="2:6" x14ac:dyDescent="0.45">
      <c r="B4" s="141" t="s">
        <v>114</v>
      </c>
      <c r="C4" s="142"/>
      <c r="D4" s="530"/>
      <c r="E4" s="32">
        <f>'Machine Shop'!N44</f>
        <v>16</v>
      </c>
      <c r="F4" s="5">
        <v>20</v>
      </c>
    </row>
    <row r="5" spans="2:6" x14ac:dyDescent="0.45">
      <c r="B5" s="141" t="s">
        <v>115</v>
      </c>
      <c r="C5" s="142"/>
      <c r="D5" s="530"/>
      <c r="E5" s="32">
        <f>'Engine Strip'!P38</f>
        <v>22</v>
      </c>
      <c r="F5" s="5">
        <v>25</v>
      </c>
    </row>
    <row r="6" spans="2:6" x14ac:dyDescent="0.45">
      <c r="B6" s="141" t="s">
        <v>116</v>
      </c>
      <c r="C6" s="142"/>
      <c r="D6" s="530"/>
      <c r="E6" s="32">
        <f>Suspension!O23</f>
        <v>10</v>
      </c>
      <c r="F6" s="5">
        <v>17</v>
      </c>
    </row>
    <row r="7" spans="2:6" x14ac:dyDescent="0.45">
      <c r="B7" s="141" t="s">
        <v>117</v>
      </c>
      <c r="C7" s="142"/>
      <c r="D7" s="530"/>
      <c r="E7" s="32">
        <f>'Ad Manufacturing'!P22</f>
        <v>6.5</v>
      </c>
      <c r="F7" s="5">
        <v>12</v>
      </c>
    </row>
    <row r="8" spans="2:6" x14ac:dyDescent="0.45">
      <c r="B8" s="141" t="s">
        <v>118</v>
      </c>
      <c r="C8" s="142"/>
      <c r="D8" s="530"/>
      <c r="E8" s="32">
        <f>Composites!P24</f>
        <v>8</v>
      </c>
      <c r="F8" s="5">
        <v>10</v>
      </c>
    </row>
    <row r="9" spans="2:6" x14ac:dyDescent="0.45">
      <c r="B9" s="531" t="s">
        <v>142</v>
      </c>
      <c r="C9" s="532"/>
      <c r="D9" s="533"/>
      <c r="E9" s="43" t="s">
        <v>243</v>
      </c>
      <c r="F9" s="10" t="s">
        <v>143</v>
      </c>
    </row>
    <row r="10" spans="2:6" ht="14.65" thickBot="1" x14ac:dyDescent="0.5">
      <c r="B10" s="521" t="s">
        <v>141</v>
      </c>
      <c r="C10" s="522"/>
      <c r="D10" s="523"/>
      <c r="E10" s="43" cm="1">
        <f t="array" ref="E10">CPD!Q38:Q38</f>
        <v>6</v>
      </c>
      <c r="F10" s="10">
        <v>6</v>
      </c>
    </row>
    <row r="11" spans="2:6" ht="14.65" thickBot="1" x14ac:dyDescent="0.5">
      <c r="B11" s="524" t="s">
        <v>119</v>
      </c>
      <c r="C11" s="525"/>
      <c r="D11" s="526"/>
      <c r="E11" s="44">
        <f>SUM(E3:E10)</f>
        <v>75</v>
      </c>
      <c r="F11" s="41">
        <f>F3+F4+F5+F6+F7+F8+F10</f>
        <v>100</v>
      </c>
    </row>
    <row r="12" spans="2:6" ht="14.65" thickBot="1" x14ac:dyDescent="0.5">
      <c r="B12" s="515" t="s">
        <v>120</v>
      </c>
      <c r="C12" s="516"/>
      <c r="D12" s="517"/>
      <c r="E12" s="45">
        <v>0</v>
      </c>
      <c r="F12" s="40">
        <v>100</v>
      </c>
    </row>
    <row r="13" spans="2:6" ht="14.65" thickBot="1" x14ac:dyDescent="0.5"/>
    <row r="14" spans="2:6" ht="14.65" thickBot="1" x14ac:dyDescent="0.5">
      <c r="B14" s="518" t="s">
        <v>121</v>
      </c>
      <c r="C14" s="519"/>
      <c r="D14" s="520"/>
      <c r="E14" s="534">
        <f>(E11*0.75)+(E12*0.25)</f>
        <v>56.25</v>
      </c>
      <c r="F14" s="42"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