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Qadee\Downloads\"/>
    </mc:Choice>
  </mc:AlternateContent>
  <xr:revisionPtr revIDLastSave="0" documentId="8_{33EE73C7-FF8A-4467-A81C-CF80E3F99B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" i="1" l="1"/>
  <c r="N8" i="1"/>
  <c r="E57" i="1"/>
  <c r="C57" i="1"/>
  <c r="E56" i="1"/>
  <c r="D56" i="1"/>
  <c r="D57" i="1"/>
  <c r="C56" i="1"/>
  <c r="B56" i="1"/>
  <c r="B57" i="1"/>
  <c r="M8" i="1"/>
  <c r="K10" i="1"/>
  <c r="L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</authors>
  <commentList>
    <comment ref="A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performed to determine acceleration value and time consumed.
</t>
        </r>
      </text>
    </comment>
    <comment ref="L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Compute the Compute the numerical values by entering a value within the range of 1 to 9.</t>
        </r>
      </text>
    </comment>
    <comment ref="B4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The information provided in the inquiry.
</t>
        </r>
      </text>
    </comment>
    <comment ref="D4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 xml:space="preserve">The items that are required to be located.
</t>
        </r>
      </text>
    </comment>
    <comment ref="F4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 xml:space="preserve">The mathematical equations that will be utilized in resolving the inquiry.
</t>
        </r>
      </text>
    </comment>
    <comment ref="H4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 xml:space="preserve">The problem is currently being resolved.
</t>
        </r>
      </text>
    </comment>
    <comment ref="L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Please enter the value into the cell located directly beneath.
</t>
        </r>
      </text>
    </comment>
    <comment ref="A13" authorId="0" shapeId="0" xr:uid="{00000000-0006-0000-0000-000008000000}">
      <text>
        <r>
          <rPr>
            <b/>
            <sz val="9"/>
            <color indexed="81"/>
            <rFont val="Tahoma"/>
            <charset val="1"/>
          </rPr>
          <t>the velocity time graph for the table above.</t>
        </r>
      </text>
    </comment>
    <comment ref="A33" authorId="0" shapeId="0" xr:uid="{00000000-0006-0000-0000-000009000000}">
      <text>
        <r>
          <rPr>
            <b/>
            <sz val="9"/>
            <color indexed="81"/>
            <rFont val="Tahoma"/>
            <charset val="1"/>
          </rPr>
          <t xml:space="preserve">This task aims to compare the actual size with the estimated size as determined by three technicians.
</t>
        </r>
      </text>
    </comment>
    <comment ref="H33" authorId="0" shapeId="0" xr:uid="{00000000-0006-0000-0000-00000A000000}">
      <text>
        <r>
          <rPr>
            <b/>
            <sz val="9"/>
            <color indexed="81"/>
            <rFont val="Tahoma"/>
            <charset val="1"/>
          </rPr>
          <t xml:space="preserve">In this task, the process of measuring error is conducted.
</t>
        </r>
      </text>
    </comment>
    <comment ref="G3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least error ratio</t>
        </r>
      </text>
    </comment>
    <comment ref="H3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greatest error ratio</t>
        </r>
      </text>
    </comment>
    <comment ref="A5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 xml:space="preserve">The arithmetic average for each column is computed.
</t>
        </r>
      </text>
    </comment>
    <comment ref="A57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The range was computed for all of the columns.
</t>
        </r>
      </text>
    </comment>
    <comment ref="A63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comperison of actual size with all three measurement of technictians.</t>
        </r>
      </text>
    </comment>
    <comment ref="A8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 xml:space="preserve">The presented chart displays a comparative analysis of data gathered by Technician A.
In comparison to the other two technicians, it can be observed that the measurements taken by TECHNICIAN A exhibit the highest degree of accuracy.
</t>
        </r>
      </text>
    </comment>
    <comment ref="A98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 xml:space="preserve">When the ratios exhibit greater variability between technicians A and B, it can be inferred that technician B's performance is comparatively inferior.
</t>
        </r>
      </text>
    </comment>
    <comment ref="A116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 xml:space="preserve">The graph representing the performance of technician C.
</t>
        </r>
      </text>
    </comment>
  </commentList>
</comments>
</file>

<file path=xl/sharedStrings.xml><?xml version="1.0" encoding="utf-8"?>
<sst xmlns="http://schemas.openxmlformats.org/spreadsheetml/2006/main" count="55" uniqueCount="53">
  <si>
    <t>Statement:</t>
  </si>
  <si>
    <t xml:space="preserve">Data: </t>
  </si>
  <si>
    <t>240 km/h (66.66 m/s)</t>
  </si>
  <si>
    <t>Speed (top):</t>
  </si>
  <si>
    <t>Track {length):</t>
  </si>
  <si>
    <t>400 m</t>
  </si>
  <si>
    <t>a:</t>
  </si>
  <si>
    <t>t:</t>
  </si>
  <si>
    <t>v2-=u22.s</t>
  </si>
  <si>
    <t>v-u a</t>
  </si>
  <si>
    <t>Car's acceleration:</t>
  </si>
  <si>
    <t>Time (taken):</t>
  </si>
  <si>
    <t>to find?</t>
  </si>
  <si>
    <t xml:space="preserve">Statement: </t>
  </si>
  <si>
    <t>Acceleration:</t>
  </si>
  <si>
    <t xml:space="preserve">𝑎 = (v^2 - u^2) / 2s </t>
  </si>
  <si>
    <t>Velocity:</t>
  </si>
  <si>
    <t>v= 66.66 m/s, u= 0 m/s, and  s= 400 m.</t>
  </si>
  <si>
    <t>Formulas:</t>
  </si>
  <si>
    <t>Solution:</t>
  </si>
  <si>
    <t xml:space="preserve">(66,66^2 - 0^2) / (2 x 400) </t>
  </si>
  <si>
    <t>277.77 m/s^2 (answer)</t>
  </si>
  <si>
    <t>Find:</t>
  </si>
  <si>
    <t>Time taken:</t>
  </si>
  <si>
    <t>66.66 /277.77</t>
  </si>
  <si>
    <t>0.24 (answer)</t>
  </si>
  <si>
    <t>Time(s)</t>
  </si>
  <si>
    <t>Speed(km/h)</t>
  </si>
  <si>
    <t>Distance (m)</t>
  </si>
  <si>
    <t>Total time</t>
  </si>
  <si>
    <t>Sample</t>
  </si>
  <si>
    <t>Actual Size -</t>
  </si>
  <si>
    <t>Techniction A</t>
  </si>
  <si>
    <t>Techniction B</t>
  </si>
  <si>
    <t>Technician C</t>
  </si>
  <si>
    <t>Mean</t>
  </si>
  <si>
    <t>Range</t>
  </si>
  <si>
    <t>measurement error collection</t>
  </si>
  <si>
    <t>TA</t>
  </si>
  <si>
    <t>TB</t>
  </si>
  <si>
    <t>TC</t>
  </si>
  <si>
    <t>Statement:2</t>
  </si>
  <si>
    <t>Statement:3</t>
  </si>
  <si>
    <t>Insert value</t>
  </si>
  <si>
    <t>Graph Tech. C:</t>
  </si>
  <si>
    <t>Graph Tech B:</t>
  </si>
  <si>
    <t>Graph Tech A:</t>
  </si>
  <si>
    <t>Graph Tech ABC:</t>
  </si>
  <si>
    <t>Task: 1A</t>
  </si>
  <si>
    <t>Task: 1C</t>
  </si>
  <si>
    <t>Task: 1B</t>
  </si>
  <si>
    <t>Task: 2B</t>
  </si>
  <si>
    <t>Task: 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</si>
</sst>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9"/>
      <color indexed="81"/>
      <name val="Tahoma"/>
      <family val="2"/>
    </font>
    <font>
      <b/>
      <sz val="12"/>
      <color theme="1"/>
      <name val="Times New Roman"/>
      <family val="1"/>
    </font>
    <font>
      <sz val="11"/>
      <color theme="1"/>
      <name val="Calibri"/>
      <family val="2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1" xfId="0" applyFont="1" applyBorder="1"/>
    <xf numFmtId="0" fontId="1" fillId="0" borderId="0" xfId="0" applyFont="1" applyAlignment="1">
      <alignment horizontal="center"/>
    </xf>
    <xf numFmtId="0" fontId="2" fillId="0" borderId="0" xfId="0" applyFont="1"/>
    <xf numFmtId="0" fontId="5" fillId="0" borderId="8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3" fillId="0" borderId="7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41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justifyLastLine="0" shrinkToFit="0" readingOrder="0"/>
    </dxf>
    <dxf>
      <alignment horizontal="left" textRotation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Velocity Time graph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strRef>
              <c:f>Sheet1!$K$7:$L$7</c:f>
              <c:strCache>
                <c:ptCount val="2"/>
                <c:pt idx="0">
                  <c:v>Time(s)</c:v>
                </c:pt>
                <c:pt idx="1">
                  <c:v>Speed(km/h)</c:v>
                </c:pt>
              </c:strCache>
            </c:strRef>
          </c:xVal>
          <c:yVal>
            <c:numRef>
              <c:f>Sheet1!$K$8:$L$8</c:f>
              <c:numCache>
                <c:formatCode>General</c:formatCode>
                <c:ptCount val="2"/>
                <c:pt idx="0">
                  <c:v>7.4074074074074074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EB6-4FB5-BC41-788D3F044263}"/>
            </c:ext>
          </c:extLst>
        </c:ser>
        <c:ser>
          <c:idx val="1"/>
          <c:order val="1"/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strRef>
              <c:f>Sheet1!$K$7:$L$7</c:f>
              <c:strCache>
                <c:ptCount val="2"/>
                <c:pt idx="0">
                  <c:v>Time(s)</c:v>
                </c:pt>
                <c:pt idx="1">
                  <c:v>Speed(km/h)</c:v>
                </c:pt>
              </c:strCache>
            </c:strRef>
          </c:xVal>
          <c:yVal>
            <c:numRef>
              <c:f>Sheet1!$K$7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EB6-4FB5-BC41-788D3F0442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0910720"/>
        <c:axId val="2090920704"/>
      </c:scatterChart>
      <c:valAx>
        <c:axId val="2090910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0920704"/>
        <c:crosses val="autoZero"/>
        <c:crossBetween val="midCat"/>
      </c:valAx>
      <c:valAx>
        <c:axId val="2090920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09107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Values measured against actual size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574958842365216"/>
          <c:y val="0.17409400528533661"/>
          <c:w val="0.83728339226146598"/>
          <c:h val="0.45270062847495762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Sheet1!$C$35</c:f>
              <c:strCache>
                <c:ptCount val="1"/>
                <c:pt idx="0">
                  <c:v>Techniction A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trendline>
            <c:spPr>
              <a:ln w="9525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Sheet1!$B$36:$B$55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Sheet1!$C$36:$C$55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1B7-48AC-96E6-F1E31F8C7BF1}"/>
            </c:ext>
          </c:extLst>
        </c:ser>
        <c:ser>
          <c:idx val="1"/>
          <c:order val="1"/>
          <c:tx>
            <c:strRef>
              <c:f>Sheet1!$D$35</c:f>
              <c:strCache>
                <c:ptCount val="1"/>
                <c:pt idx="0">
                  <c:v>Techniction B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trendline>
            <c:spPr>
              <a:ln w="9525" cap="rnd">
                <a:solidFill>
                  <a:schemeClr val="accent2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Sheet1!$B$36:$B$55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Sheet1!$D$36:$D$55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1B7-48AC-96E6-F1E31F8C7BF1}"/>
            </c:ext>
          </c:extLst>
        </c:ser>
        <c:ser>
          <c:idx val="2"/>
          <c:order val="2"/>
          <c:tx>
            <c:strRef>
              <c:f>Sheet1!$E$35</c:f>
              <c:strCache>
                <c:ptCount val="1"/>
                <c:pt idx="0">
                  <c:v>Technician C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trendline>
            <c:spPr>
              <a:ln w="9525" cap="rnd">
                <a:solidFill>
                  <a:schemeClr val="accent3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Sheet1!$B$36:$B$55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Sheet1!$E$36:$E$55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1B7-48AC-96E6-F1E31F8C7B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34192448"/>
        <c:axId val="1834194112"/>
      </c:scatterChart>
      <c:valAx>
        <c:axId val="1834192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4194112"/>
        <c:crosses val="autoZero"/>
        <c:crossBetween val="midCat"/>
      </c:valAx>
      <c:valAx>
        <c:axId val="1834194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41924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Sheet1!$C$35</c:f>
              <c:strCache>
                <c:ptCount val="1"/>
                <c:pt idx="0">
                  <c:v>Techniction A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trendline>
            <c:spPr>
              <a:ln w="9525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Sheet1!$B$36:$B$55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Sheet1!$C$36:$C$55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271-43F9-BD28-45DF263E6A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2047520"/>
        <c:axId val="2082040448"/>
      </c:scatterChart>
      <c:valAx>
        <c:axId val="2082047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2040448"/>
        <c:crosses val="autoZero"/>
        <c:crossBetween val="midCat"/>
      </c:valAx>
      <c:valAx>
        <c:axId val="2082040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20475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Techniction B</a:t>
            </a:r>
          </a:p>
        </c:rich>
      </c:tx>
      <c:layout>
        <c:manualLayout>
          <c:xMode val="edge"/>
          <c:yMode val="edge"/>
          <c:x val="0.35485546375328192"/>
          <c:y val="3.03212862592048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3914260717410324E-2"/>
          <c:y val="0.1612980635241674"/>
          <c:w val="0.90286351706036749"/>
          <c:h val="0.61772319492814309"/>
        </c:manualLayout>
      </c:layout>
      <c:scatterChart>
        <c:scatterStyle val="lineMarker"/>
        <c:varyColors val="0"/>
        <c:ser>
          <c:idx val="0"/>
          <c:order val="0"/>
          <c:tx>
            <c:strRef>
              <c:f>[1]Sheet1!$B$32</c:f>
              <c:strCache>
                <c:ptCount val="1"/>
                <c:pt idx="0">
                  <c:v>Actual Size -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trendline>
            <c:spPr>
              <a:ln w="9525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yVal>
            <c:numRef>
              <c:f>[1]Sheet1!$B$33:$B$52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468-470E-B951-895CA0288BB2}"/>
            </c:ext>
          </c:extLst>
        </c:ser>
        <c:ser>
          <c:idx val="1"/>
          <c:order val="1"/>
          <c:tx>
            <c:strRef>
              <c:f>[1]Sheet1!$D$32</c:f>
              <c:strCache>
                <c:ptCount val="1"/>
                <c:pt idx="0">
                  <c:v>Techniction B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trendline>
            <c:spPr>
              <a:ln w="9525" cap="rnd">
                <a:solidFill>
                  <a:schemeClr val="accent2"/>
                </a:solidFill>
              </a:ln>
              <a:effectLst/>
            </c:spPr>
            <c:trendlineType val="linear"/>
            <c:dispRSqr val="0"/>
            <c:dispEq val="0"/>
          </c:trendline>
          <c:yVal>
            <c:numRef>
              <c:f>[1]Sheet1!$D$33:$D$52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468-470E-B951-895CA0288B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57677999"/>
        <c:axId val="1357678831"/>
      </c:scatterChart>
      <c:valAx>
        <c:axId val="13576779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7678831"/>
        <c:crosses val="autoZero"/>
        <c:crossBetween val="midCat"/>
      </c:valAx>
      <c:valAx>
        <c:axId val="13576788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767799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4542496849474036"/>
          <c:y val="3.04311154561312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[1]Sheet1!$E$32</c:f>
              <c:strCache>
                <c:ptCount val="1"/>
                <c:pt idx="0">
                  <c:v>Technician C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trendline>
            <c:spPr>
              <a:ln w="9525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[1]Sheet1!$B$33:$B$52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[1]Sheet1!$E$33:$E$52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8E4-46FE-9F89-6218D21476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9158239"/>
        <c:axId val="1529147423"/>
      </c:scatterChart>
      <c:valAx>
        <c:axId val="15291582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9147423"/>
        <c:crosses val="autoZero"/>
        <c:crossBetween val="midCat"/>
      </c:valAx>
      <c:valAx>
        <c:axId val="1529147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91582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33074</xdr:colOff>
      <xdr:row>13</xdr:row>
      <xdr:rowOff>66412</xdr:rowOff>
    </xdr:from>
    <xdr:to>
      <xdr:col>5</xdr:col>
      <xdr:colOff>1146970</xdr:colOff>
      <xdr:row>27</xdr:row>
      <xdr:rowOff>15612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63</xdr:row>
      <xdr:rowOff>24341</xdr:rowOff>
    </xdr:from>
    <xdr:to>
      <xdr:col>4</xdr:col>
      <xdr:colOff>1162050</xdr:colOff>
      <xdr:row>76</xdr:row>
      <xdr:rowOff>155575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10582</xdr:colOff>
      <xdr:row>81</xdr:row>
      <xdr:rowOff>40216</xdr:rowOff>
    </xdr:from>
    <xdr:to>
      <xdr:col>3</xdr:col>
      <xdr:colOff>764719</xdr:colOff>
      <xdr:row>92</xdr:row>
      <xdr:rowOff>104623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98</xdr:row>
      <xdr:rowOff>42334</xdr:rowOff>
    </xdr:from>
    <xdr:to>
      <xdr:col>4</xdr:col>
      <xdr:colOff>300567</xdr:colOff>
      <xdr:row>109</xdr:row>
      <xdr:rowOff>116417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116</xdr:row>
      <xdr:rowOff>50800</xdr:rowOff>
    </xdr:from>
    <xdr:to>
      <xdr:col>4</xdr:col>
      <xdr:colOff>226483</xdr:colOff>
      <xdr:row>127</xdr:row>
      <xdr:rowOff>29633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UTURE%20LAPTOP/Desktop/29-mar-23/ACMA4014_sem2_CW2_2022-23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>
        <row r="32">
          <cell r="B32" t="str">
            <v>Actual Size -</v>
          </cell>
          <cell r="D32" t="str">
            <v>Techniction B</v>
          </cell>
          <cell r="E32" t="str">
            <v>Technician C</v>
          </cell>
        </row>
        <row r="33">
          <cell r="B33">
            <v>0.7</v>
          </cell>
          <cell r="D33">
            <v>1</v>
          </cell>
          <cell r="E33">
            <v>1.4</v>
          </cell>
        </row>
        <row r="34">
          <cell r="B34">
            <v>2.1</v>
          </cell>
          <cell r="D34">
            <v>2</v>
          </cell>
          <cell r="E34">
            <v>2.5</v>
          </cell>
        </row>
        <row r="35">
          <cell r="B35">
            <v>1.1000000000000001</v>
          </cell>
          <cell r="D35">
            <v>2</v>
          </cell>
          <cell r="E35">
            <v>1.6</v>
          </cell>
        </row>
        <row r="36">
          <cell r="B36">
            <v>1.6</v>
          </cell>
          <cell r="D36">
            <v>2</v>
          </cell>
          <cell r="E36">
            <v>1.6</v>
          </cell>
        </row>
        <row r="37">
          <cell r="B37">
            <v>2.7</v>
          </cell>
          <cell r="D37">
            <v>3.5</v>
          </cell>
          <cell r="E37">
            <v>3</v>
          </cell>
        </row>
        <row r="38">
          <cell r="B38">
            <v>0.55000000000000004</v>
          </cell>
          <cell r="D38">
            <v>1</v>
          </cell>
          <cell r="E38">
            <v>1</v>
          </cell>
        </row>
        <row r="39">
          <cell r="B39">
            <v>0.27</v>
          </cell>
          <cell r="D39">
            <v>1</v>
          </cell>
          <cell r="E39">
            <v>0.7</v>
          </cell>
        </row>
        <row r="40">
          <cell r="B40">
            <v>0.4</v>
          </cell>
          <cell r="D40">
            <v>1</v>
          </cell>
          <cell r="E40">
            <v>0.9</v>
          </cell>
        </row>
        <row r="41">
          <cell r="B41">
            <v>6</v>
          </cell>
          <cell r="D41">
            <v>6.5</v>
          </cell>
          <cell r="E41">
            <v>6.2</v>
          </cell>
        </row>
        <row r="42">
          <cell r="B42">
            <v>1.1200000000000001</v>
          </cell>
          <cell r="D42">
            <v>1.5</v>
          </cell>
          <cell r="E42">
            <v>1.4</v>
          </cell>
        </row>
        <row r="43">
          <cell r="B43">
            <v>1.3</v>
          </cell>
          <cell r="D43">
            <v>1.5</v>
          </cell>
          <cell r="E43">
            <v>1.7</v>
          </cell>
        </row>
        <row r="44">
          <cell r="B44">
            <v>0.98</v>
          </cell>
          <cell r="D44">
            <v>1</v>
          </cell>
          <cell r="E44">
            <v>1.3</v>
          </cell>
        </row>
        <row r="45">
          <cell r="B45">
            <v>1.1499999999999999</v>
          </cell>
          <cell r="D45">
            <v>1.5</v>
          </cell>
          <cell r="E45">
            <v>1.6</v>
          </cell>
        </row>
        <row r="46">
          <cell r="B46">
            <v>0.52</v>
          </cell>
          <cell r="D46">
            <v>1</v>
          </cell>
          <cell r="E46">
            <v>1</v>
          </cell>
        </row>
        <row r="47">
          <cell r="B47">
            <v>1.8</v>
          </cell>
          <cell r="D47">
            <v>2.5</v>
          </cell>
          <cell r="E47">
            <v>2.1</v>
          </cell>
        </row>
        <row r="48">
          <cell r="B48">
            <v>7.5</v>
          </cell>
          <cell r="D48">
            <v>8</v>
          </cell>
          <cell r="E48">
            <v>7</v>
          </cell>
        </row>
        <row r="49">
          <cell r="B49">
            <v>0.28000000000000003</v>
          </cell>
          <cell r="D49">
            <v>1</v>
          </cell>
          <cell r="E49">
            <v>0.8</v>
          </cell>
        </row>
        <row r="50">
          <cell r="B50">
            <v>0.5</v>
          </cell>
          <cell r="D50">
            <v>1.2</v>
          </cell>
          <cell r="E50">
            <v>0.8</v>
          </cell>
        </row>
        <row r="51">
          <cell r="B51">
            <v>4.9000000000000004</v>
          </cell>
          <cell r="D51">
            <v>5.5</v>
          </cell>
          <cell r="E51">
            <v>4.9000000000000004</v>
          </cell>
        </row>
        <row r="52">
          <cell r="B52">
            <v>0.25</v>
          </cell>
          <cell r="D52">
            <v>1</v>
          </cell>
          <cell r="E52">
            <v>0.5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35:E57" totalsRowShown="0" headerRowDxfId="40" dataDxfId="38" totalsRowDxfId="36" headerRowBorderDxfId="39" tableBorderDxfId="37">
  <autoFilter ref="A35:E57" xr:uid="{00000000-0009-0000-0100-000001000000}"/>
  <sortState xmlns:xlrd2="http://schemas.microsoft.com/office/spreadsheetml/2017/richdata2" ref="A36:E57">
    <sortCondition ref="A35:A57"/>
  </sortState>
  <tableColumns count="5">
    <tableColumn id="1" xr3:uid="{00000000-0010-0000-0000-000001000000}" name="Sample" dataDxfId="35" totalsRowDxfId="34"/>
    <tableColumn id="2" xr3:uid="{00000000-0010-0000-0000-000002000000}" name="Actual Size -" dataDxfId="33" totalsRowDxfId="32"/>
    <tableColumn id="3" xr3:uid="{00000000-0010-0000-0000-000003000000}" name="Techniction A" dataDxfId="31" totalsRowDxfId="30"/>
    <tableColumn id="4" xr3:uid="{00000000-0010-0000-0000-000004000000}" name="Techniction B" dataDxfId="29" totalsRowDxfId="28"/>
    <tableColumn id="5" xr3:uid="{00000000-0010-0000-0000-000005000000}" name="Technician C" dataDxfId="27" totalsRowDxfId="2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4" displayName="Table4" ref="A4:H9" totalsRowShown="0" headerRowDxfId="25" dataDxfId="23" headerRowBorderDxfId="24" tableBorderDxfId="22">
  <autoFilter ref="A4:H9" xr:uid="{00000000-0009-0000-0100-000004000000}"/>
  <tableColumns count="8">
    <tableColumn id="1" xr3:uid="{00000000-0010-0000-0100-000001000000}" name="Statement:" dataDxfId="21"/>
    <tableColumn id="2" xr3:uid="{00000000-0010-0000-0100-000002000000}" name="Data: " dataDxfId="20"/>
    <tableColumn id="3" xr3:uid="{00000000-0010-0000-0100-000003000000}" name="Statement:2" dataDxfId="19"/>
    <tableColumn id="4" xr3:uid="{00000000-0010-0000-0100-000004000000}" name="Find:" dataDxfId="18"/>
    <tableColumn id="5" xr3:uid="{00000000-0010-0000-0100-000005000000}" name="Statement: " dataDxfId="17"/>
    <tableColumn id="6" xr3:uid="{00000000-0010-0000-0100-000006000000}" name="Formulas:" dataDxfId="16"/>
    <tableColumn id="7" xr3:uid="{00000000-0010-0000-0100-000007000000}" name="Statement:3" dataDxfId="15"/>
    <tableColumn id="8" xr3:uid="{00000000-0010-0000-0100-000008000000}" name="Solution:" dataDxfId="14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5" displayName="Table5" ref="K7:N8" totalsRowShown="0" headerRowDxfId="13" tableBorderDxfId="12">
  <autoFilter ref="K7:N8" xr:uid="{00000000-0009-0000-0100-000005000000}"/>
  <tableColumns count="4">
    <tableColumn id="1" xr3:uid="{00000000-0010-0000-0200-000001000000}" name="Time(s)" dataDxfId="11">
      <calculatedColumnFormula>240/(L5*3.6)</calculatedColumnFormula>
    </tableColumn>
    <tableColumn id="2" xr3:uid="{00000000-0010-0000-0200-000002000000}" name="Speed(km/h)" dataDxfId="10">
      <calculatedColumnFormula>L5*N8/(L5*3.6)</calculatedColumnFormula>
    </tableColumn>
    <tableColumn id="3" xr3:uid="{00000000-0010-0000-0200-000003000000}" name="Distance (m)" dataDxfId="9">
      <calculatedColumnFormula>0.5*L5*((240/3.6)/L5)*2</calculatedColumnFormula>
    </tableColumn>
    <tableColumn id="4" xr3:uid="{00000000-0010-0000-0200-000004000000}" name="Total time" dataDxfId="8">
      <calculatedColumnFormula>A13=2*K8</calculatedColumnFormula>
    </tableColumn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6" displayName="Table6" ref="G36:I37" totalsRowShown="0" headerRowDxfId="7" dataDxfId="6">
  <autoFilter ref="G36:I37" xr:uid="{00000000-0009-0000-0100-000006000000}"/>
  <tableColumns count="3">
    <tableColumn id="1" xr3:uid="{00000000-0010-0000-0300-000001000000}" name="TA" dataDxfId="5"/>
    <tableColumn id="2" xr3:uid="{00000000-0010-0000-0300-000002000000}" name="TB" dataDxfId="4"/>
    <tableColumn id="3" xr3:uid="{00000000-0010-0000-0300-000003000000}" name="TC" dataDxfId="3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16"/>
  <sheetViews>
    <sheetView tabSelected="1" zoomScale="70" zoomScaleNormal="70" workbookViewId="0">
      <selection activeCell="A153" sqref="A153"/>
    </sheetView>
  </sheetViews>
  <sheetFormatPr defaultColWidth="8.7109375" defaultRowHeight="15.75" x14ac:dyDescent="0.25"/>
  <cols>
    <col min="1" max="1" width="20.28515625" style="1" bestFit="1" customWidth="1"/>
    <col min="2" max="2" width="21.85546875" style="1" customWidth="1"/>
    <col min="3" max="3" width="21.42578125" style="1" bestFit="1" customWidth="1"/>
    <col min="4" max="4" width="19.42578125" style="1" bestFit="1" customWidth="1"/>
    <col min="5" max="5" width="20.85546875" style="1" bestFit="1" customWidth="1"/>
    <col min="6" max="6" width="38.42578125" style="1" bestFit="1" customWidth="1"/>
    <col min="7" max="7" width="21.42578125" style="1" bestFit="1" customWidth="1"/>
    <col min="8" max="8" width="31.28515625" style="1" bestFit="1" customWidth="1"/>
    <col min="9" max="9" width="16.42578125" style="1" customWidth="1"/>
    <col min="10" max="10" width="8.7109375" style="1" customWidth="1"/>
    <col min="11" max="11" width="15" style="1" bestFit="1" customWidth="1"/>
    <col min="12" max="12" width="20.28515625" style="1" bestFit="1" customWidth="1"/>
    <col min="13" max="13" width="19.5703125" style="1" bestFit="1" customWidth="1"/>
    <col min="14" max="14" width="17.42578125" style="1" bestFit="1" customWidth="1"/>
    <col min="15" max="16384" width="8.7109375" style="1"/>
  </cols>
  <sheetData>
    <row r="1" spans="1:18" ht="16.5" thickBot="1" x14ac:dyDescent="0.3">
      <c r="K1" s="3"/>
      <c r="L1" s="3"/>
      <c r="M1" s="3"/>
      <c r="N1" s="3"/>
    </row>
    <row r="2" spans="1:18" ht="16.5" thickBot="1" x14ac:dyDescent="0.3">
      <c r="A2" s="21" t="s">
        <v>48</v>
      </c>
      <c r="B2" s="24"/>
      <c r="K2" s="3"/>
      <c r="L2" s="21" t="s">
        <v>50</v>
      </c>
      <c r="M2" s="23"/>
      <c r="N2" s="3"/>
    </row>
    <row r="3" spans="1:18" ht="16.5" thickBot="1" x14ac:dyDescent="0.3">
      <c r="K3" s="3"/>
      <c r="L3" s="3"/>
      <c r="M3" s="3"/>
      <c r="N3" s="3"/>
    </row>
    <row r="4" spans="1:18" ht="16.5" thickBot="1" x14ac:dyDescent="0.3">
      <c r="A4" s="13" t="s">
        <v>0</v>
      </c>
      <c r="B4" s="13" t="s">
        <v>1</v>
      </c>
      <c r="C4" s="13" t="s">
        <v>41</v>
      </c>
      <c r="D4" s="13" t="s">
        <v>22</v>
      </c>
      <c r="E4" s="13" t="s">
        <v>13</v>
      </c>
      <c r="F4" s="13" t="s">
        <v>18</v>
      </c>
      <c r="G4" s="13" t="s">
        <v>42</v>
      </c>
      <c r="H4" s="13" t="s">
        <v>19</v>
      </c>
      <c r="K4" s="3"/>
      <c r="L4" s="25" t="s">
        <v>43</v>
      </c>
      <c r="M4" s="24"/>
      <c r="N4" s="3"/>
    </row>
    <row r="5" spans="1:18" x14ac:dyDescent="0.25">
      <c r="A5" s="3" t="s">
        <v>3</v>
      </c>
      <c r="B5" s="3" t="s">
        <v>2</v>
      </c>
      <c r="C5" s="3" t="s">
        <v>10</v>
      </c>
      <c r="D5" s="3" t="s">
        <v>12</v>
      </c>
      <c r="E5" s="3" t="s">
        <v>14</v>
      </c>
      <c r="F5" s="3" t="s">
        <v>15</v>
      </c>
      <c r="G5" s="3" t="s">
        <v>14</v>
      </c>
      <c r="H5" s="3" t="s">
        <v>20</v>
      </c>
      <c r="K5" s="3"/>
      <c r="L5" s="26">
        <v>9</v>
      </c>
      <c r="M5" s="26"/>
      <c r="N5" s="3"/>
    </row>
    <row r="6" spans="1:18" x14ac:dyDescent="0.25">
      <c r="A6" s="3" t="s">
        <v>4</v>
      </c>
      <c r="B6" s="3" t="s">
        <v>5</v>
      </c>
      <c r="C6" s="3" t="s">
        <v>11</v>
      </c>
      <c r="D6" s="3" t="s">
        <v>12</v>
      </c>
      <c r="E6" s="3" t="s">
        <v>16</v>
      </c>
      <c r="F6" s="3" t="s">
        <v>17</v>
      </c>
      <c r="G6" s="3"/>
      <c r="H6" s="3" t="s">
        <v>21</v>
      </c>
      <c r="K6" s="3"/>
      <c r="L6" s="3"/>
      <c r="M6" s="3"/>
      <c r="N6" s="3"/>
    </row>
    <row r="7" spans="1:18" ht="16.5" thickBot="1" x14ac:dyDescent="0.3">
      <c r="A7" s="3"/>
      <c r="B7" s="3"/>
      <c r="C7" s="3"/>
      <c r="D7" s="3"/>
      <c r="E7" s="3" t="s">
        <v>6</v>
      </c>
      <c r="F7" s="3" t="s">
        <v>8</v>
      </c>
      <c r="G7" s="3"/>
      <c r="H7" s="3"/>
      <c r="K7" s="14" t="s">
        <v>26</v>
      </c>
      <c r="L7" s="15" t="s">
        <v>27</v>
      </c>
      <c r="M7" s="15" t="s">
        <v>28</v>
      </c>
      <c r="N7" s="16" t="s">
        <v>29</v>
      </c>
    </row>
    <row r="8" spans="1:18" x14ac:dyDescent="0.25">
      <c r="A8" s="3"/>
      <c r="B8" s="3"/>
      <c r="C8" s="3"/>
      <c r="D8" s="3"/>
      <c r="E8" s="3" t="s">
        <v>7</v>
      </c>
      <c r="F8" s="3" t="s">
        <v>9</v>
      </c>
      <c r="G8" s="3" t="s">
        <v>23</v>
      </c>
      <c r="H8" s="3" t="s">
        <v>24</v>
      </c>
      <c r="K8" s="17">
        <f>240/(L5*3.6)</f>
        <v>7.4074074074074074</v>
      </c>
      <c r="L8" s="18">
        <f>L5*N8/(L5*3.6)</f>
        <v>0</v>
      </c>
      <c r="M8" s="18">
        <f>0.5*L5*((240/3.6)/L5)*2</f>
        <v>66.666666666666671</v>
      </c>
      <c r="N8" s="19" t="b">
        <f>A13=2*K8</f>
        <v>0</v>
      </c>
    </row>
    <row r="9" spans="1:18" ht="16.5" thickBot="1" x14ac:dyDescent="0.3">
      <c r="A9" s="3"/>
      <c r="B9" s="3"/>
      <c r="C9" s="3"/>
      <c r="D9" s="3"/>
      <c r="E9" s="3"/>
      <c r="F9" s="3"/>
      <c r="G9" s="3"/>
      <c r="H9" s="3" t="s">
        <v>25</v>
      </c>
      <c r="K9" s="3"/>
      <c r="L9" s="3"/>
      <c r="M9" s="3"/>
      <c r="N9" s="3"/>
    </row>
    <row r="10" spans="1:18" ht="16.5" thickBot="1" x14ac:dyDescent="0.3">
      <c r="K10" s="25" t="str">
        <f>IF(K8&lt;12,"Impossible! - the race car cannot accelerate this quickly!",IF(K8&gt;17,"The car will lose the race - Acceleration value too low!",IF(K8&gt;=13,"The car will win the race",IF(K8&gt;=14,"The car will win the race",IF(K8&gt;=15,"The car will win the race",IF(K8&gt;=16,"The car will win the race",))))))</f>
        <v>Impossible! - the race car cannot accelerate this quickly!</v>
      </c>
      <c r="L10" s="27"/>
      <c r="M10" s="27"/>
      <c r="N10" s="24"/>
    </row>
    <row r="11" spans="1:18" x14ac:dyDescent="0.25">
      <c r="K11" s="3"/>
      <c r="L11" s="3"/>
      <c r="M11" s="3"/>
      <c r="N11" s="3"/>
    </row>
    <row r="12" spans="1:18" ht="16.5" thickBot="1" x14ac:dyDescent="0.3"/>
    <row r="13" spans="1:18" ht="16.5" thickBot="1" x14ac:dyDescent="0.3">
      <c r="A13" s="2" t="s">
        <v>49</v>
      </c>
      <c r="D13" s="4"/>
    </row>
    <row r="15" spans="1:18" x14ac:dyDescent="0.25">
      <c r="R15" s="4"/>
    </row>
    <row r="32" ht="16.5" thickBot="1" x14ac:dyDescent="0.3"/>
    <row r="33" spans="1:9" ht="16.5" thickBot="1" x14ac:dyDescent="0.3">
      <c r="A33" s="21" t="s">
        <v>52</v>
      </c>
      <c r="B33" s="22"/>
      <c r="C33" s="22"/>
      <c r="D33" s="22"/>
      <c r="E33" s="23"/>
      <c r="H33" s="12" t="s">
        <v>51</v>
      </c>
      <c r="I33" s="4"/>
    </row>
    <row r="34" spans="1:9" x14ac:dyDescent="0.25">
      <c r="H34" s="20" t="s">
        <v>37</v>
      </c>
    </row>
    <row r="35" spans="1:9" ht="16.5" thickBot="1" x14ac:dyDescent="0.3">
      <c r="A35" s="5" t="s">
        <v>30</v>
      </c>
      <c r="B35" s="5" t="s">
        <v>31</v>
      </c>
      <c r="C35" s="5" t="s">
        <v>32</v>
      </c>
      <c r="D35" s="5" t="s">
        <v>33</v>
      </c>
      <c r="E35" s="5" t="s">
        <v>34</v>
      </c>
      <c r="F35" s="6"/>
    </row>
    <row r="36" spans="1:9" ht="16.5" thickBot="1" x14ac:dyDescent="0.3">
      <c r="A36" s="6">
        <v>1</v>
      </c>
      <c r="B36" s="7">
        <v>0.7</v>
      </c>
      <c r="C36" s="7">
        <v>1.5</v>
      </c>
      <c r="D36" s="7">
        <v>1</v>
      </c>
      <c r="E36" s="7">
        <v>1.4</v>
      </c>
      <c r="F36" s="6"/>
      <c r="G36" s="10" t="s">
        <v>38</v>
      </c>
      <c r="H36" s="10" t="s">
        <v>39</v>
      </c>
      <c r="I36" s="10" t="s">
        <v>40</v>
      </c>
    </row>
    <row r="37" spans="1:9" ht="16.5" thickBot="1" x14ac:dyDescent="0.3">
      <c r="A37" s="6">
        <v>2</v>
      </c>
      <c r="B37" s="8">
        <v>2.1</v>
      </c>
      <c r="C37" s="8">
        <v>1.8</v>
      </c>
      <c r="D37" s="8">
        <v>2</v>
      </c>
      <c r="E37" s="8">
        <v>2.5</v>
      </c>
      <c r="F37" s="6"/>
      <c r="G37" s="6">
        <v>-0.17899999999999999</v>
      </c>
      <c r="H37" s="6">
        <v>-0.499</v>
      </c>
      <c r="I37" s="6">
        <v>-0.314</v>
      </c>
    </row>
    <row r="38" spans="1:9" ht="16.5" thickBot="1" x14ac:dyDescent="0.3">
      <c r="A38" s="6">
        <v>3</v>
      </c>
      <c r="B38" s="8">
        <v>1.1000000000000001</v>
      </c>
      <c r="C38" s="8">
        <v>2</v>
      </c>
      <c r="D38" s="8">
        <v>2</v>
      </c>
      <c r="E38" s="8">
        <v>1.6</v>
      </c>
      <c r="F38" s="6"/>
    </row>
    <row r="39" spans="1:9" ht="16.5" thickBot="1" x14ac:dyDescent="0.3">
      <c r="A39" s="6">
        <v>4</v>
      </c>
      <c r="B39" s="8">
        <v>1.6</v>
      </c>
      <c r="C39" s="8">
        <v>0.8</v>
      </c>
      <c r="D39" s="8">
        <v>2</v>
      </c>
      <c r="E39" s="8">
        <v>1.6</v>
      </c>
      <c r="F39" s="6"/>
    </row>
    <row r="40" spans="1:9" ht="16.5" thickBot="1" x14ac:dyDescent="0.3">
      <c r="A40" s="6">
        <v>5</v>
      </c>
      <c r="B40" s="8">
        <v>2.7</v>
      </c>
      <c r="C40" s="8">
        <v>3</v>
      </c>
      <c r="D40" s="8">
        <v>3.5</v>
      </c>
      <c r="E40" s="8">
        <v>3</v>
      </c>
      <c r="F40" s="6"/>
    </row>
    <row r="41" spans="1:9" ht="16.5" thickBot="1" x14ac:dyDescent="0.3">
      <c r="A41" s="6">
        <v>6</v>
      </c>
      <c r="B41" s="8">
        <v>0.55000000000000004</v>
      </c>
      <c r="C41" s="8">
        <v>1.2</v>
      </c>
      <c r="D41" s="8">
        <v>1</v>
      </c>
      <c r="E41" s="8">
        <v>1</v>
      </c>
      <c r="F41" s="6"/>
    </row>
    <row r="42" spans="1:9" ht="16.5" thickBot="1" x14ac:dyDescent="0.3">
      <c r="A42" s="6">
        <v>7</v>
      </c>
      <c r="B42" s="8">
        <v>0.27</v>
      </c>
      <c r="C42" s="8">
        <v>1.2</v>
      </c>
      <c r="D42" s="8">
        <v>1</v>
      </c>
      <c r="E42" s="8">
        <v>0.7</v>
      </c>
      <c r="F42" s="6"/>
    </row>
    <row r="43" spans="1:9" ht="16.5" thickBot="1" x14ac:dyDescent="0.3">
      <c r="A43" s="6">
        <v>8</v>
      </c>
      <c r="B43" s="8">
        <v>0.4</v>
      </c>
      <c r="C43" s="8">
        <v>0.5</v>
      </c>
      <c r="D43" s="8">
        <v>1</v>
      </c>
      <c r="E43" s="8">
        <v>0.9</v>
      </c>
      <c r="F43" s="6"/>
    </row>
    <row r="44" spans="1:9" ht="16.5" thickBot="1" x14ac:dyDescent="0.3">
      <c r="A44" s="6">
        <v>9</v>
      </c>
      <c r="B44" s="8">
        <v>6</v>
      </c>
      <c r="C44" s="8">
        <v>5.5</v>
      </c>
      <c r="D44" s="8">
        <v>6.5</v>
      </c>
      <c r="E44" s="8">
        <v>6.2</v>
      </c>
      <c r="F44" s="6"/>
    </row>
    <row r="45" spans="1:9" ht="16.5" thickBot="1" x14ac:dyDescent="0.3">
      <c r="A45" s="6">
        <v>10</v>
      </c>
      <c r="B45" s="8">
        <v>1.1200000000000001</v>
      </c>
      <c r="C45" s="8">
        <v>0.5</v>
      </c>
      <c r="D45" s="8">
        <v>1.5</v>
      </c>
      <c r="E45" s="8">
        <v>1.4</v>
      </c>
      <c r="F45" s="6"/>
    </row>
    <row r="46" spans="1:9" ht="16.5" thickBot="1" x14ac:dyDescent="0.3">
      <c r="A46" s="6">
        <v>11</v>
      </c>
      <c r="B46" s="8">
        <v>1.3</v>
      </c>
      <c r="C46" s="8">
        <v>2.1</v>
      </c>
      <c r="D46" s="8">
        <v>1.5</v>
      </c>
      <c r="E46" s="8">
        <v>1.7</v>
      </c>
      <c r="F46" s="6"/>
    </row>
    <row r="47" spans="1:9" ht="16.5" thickBot="1" x14ac:dyDescent="0.3">
      <c r="A47" s="6">
        <v>12</v>
      </c>
      <c r="B47" s="8">
        <v>0.98</v>
      </c>
      <c r="C47" s="8">
        <v>1</v>
      </c>
      <c r="D47" s="8">
        <v>1</v>
      </c>
      <c r="E47" s="8">
        <v>1.3</v>
      </c>
      <c r="F47" s="6"/>
    </row>
    <row r="48" spans="1:9" ht="16.5" thickBot="1" x14ac:dyDescent="0.3">
      <c r="A48" s="6">
        <v>13</v>
      </c>
      <c r="B48" s="8">
        <v>1.1499999999999999</v>
      </c>
      <c r="C48" s="8">
        <v>1.8</v>
      </c>
      <c r="D48" s="8">
        <v>1.5</v>
      </c>
      <c r="E48" s="8">
        <v>1.6</v>
      </c>
      <c r="F48" s="6"/>
    </row>
    <row r="49" spans="1:6" ht="16.5" thickBot="1" x14ac:dyDescent="0.3">
      <c r="A49" s="6">
        <v>14</v>
      </c>
      <c r="B49" s="8">
        <v>0.52</v>
      </c>
      <c r="C49" s="8">
        <v>1.5</v>
      </c>
      <c r="D49" s="8">
        <v>1</v>
      </c>
      <c r="E49" s="8">
        <v>1</v>
      </c>
      <c r="F49" s="6"/>
    </row>
    <row r="50" spans="1:6" ht="16.5" thickBot="1" x14ac:dyDescent="0.3">
      <c r="A50" s="6">
        <v>15</v>
      </c>
      <c r="B50" s="8">
        <v>1.8</v>
      </c>
      <c r="C50" s="8">
        <v>2</v>
      </c>
      <c r="D50" s="8">
        <v>2.5</v>
      </c>
      <c r="E50" s="8">
        <v>2.1</v>
      </c>
      <c r="F50" s="6"/>
    </row>
    <row r="51" spans="1:6" ht="16.5" thickBot="1" x14ac:dyDescent="0.3">
      <c r="A51" s="6">
        <v>16</v>
      </c>
      <c r="B51" s="8">
        <v>7.5</v>
      </c>
      <c r="C51" s="8">
        <v>6</v>
      </c>
      <c r="D51" s="8">
        <v>8</v>
      </c>
      <c r="E51" s="8">
        <v>7</v>
      </c>
      <c r="F51" s="6"/>
    </row>
    <row r="52" spans="1:6" ht="16.5" thickBot="1" x14ac:dyDescent="0.3">
      <c r="A52" s="6">
        <v>17</v>
      </c>
      <c r="B52" s="8">
        <v>0.28000000000000003</v>
      </c>
      <c r="C52" s="8">
        <v>1</v>
      </c>
      <c r="D52" s="8">
        <v>1</v>
      </c>
      <c r="E52" s="8">
        <v>0.8</v>
      </c>
      <c r="F52" s="6"/>
    </row>
    <row r="53" spans="1:6" ht="16.5" thickBot="1" x14ac:dyDescent="0.3">
      <c r="A53" s="6">
        <v>18</v>
      </c>
      <c r="B53" s="8">
        <v>0.5</v>
      </c>
      <c r="C53" s="8">
        <v>0.9</v>
      </c>
      <c r="D53" s="8">
        <v>1.2</v>
      </c>
      <c r="E53" s="8">
        <v>0.8</v>
      </c>
      <c r="F53" s="6"/>
    </row>
    <row r="54" spans="1:6" ht="16.5" thickBot="1" x14ac:dyDescent="0.3">
      <c r="A54" s="6">
        <v>19</v>
      </c>
      <c r="B54" s="8">
        <v>4.9000000000000004</v>
      </c>
      <c r="C54" s="8">
        <v>4.5</v>
      </c>
      <c r="D54" s="8">
        <v>5.5</v>
      </c>
      <c r="E54" s="8">
        <v>4.9000000000000004</v>
      </c>
      <c r="F54" s="6"/>
    </row>
    <row r="55" spans="1:6" x14ac:dyDescent="0.25">
      <c r="A55" s="6">
        <v>20</v>
      </c>
      <c r="B55" s="9">
        <v>0.25</v>
      </c>
      <c r="C55" s="9">
        <v>0.5</v>
      </c>
      <c r="D55" s="9">
        <v>1</v>
      </c>
      <c r="E55" s="9">
        <v>0.5</v>
      </c>
      <c r="F55" s="6"/>
    </row>
    <row r="56" spans="1:6" x14ac:dyDescent="0.25">
      <c r="A56" s="10" t="s">
        <v>35</v>
      </c>
      <c r="B56" s="11">
        <f>AVERAGE(B36:B55)</f>
        <v>1.786</v>
      </c>
      <c r="C56" s="11">
        <f>AVERAGE(C36:C55)</f>
        <v>1.9650000000000003</v>
      </c>
      <c r="D56" s="11">
        <f>AVERAGE(D36:D55)</f>
        <v>2.2850000000000001</v>
      </c>
      <c r="E56" s="11">
        <f>AVERAGE(E36:E55)</f>
        <v>2.0999999999999996</v>
      </c>
      <c r="F56" s="6"/>
    </row>
    <row r="57" spans="1:6" x14ac:dyDescent="0.25">
      <c r="A57" s="10" t="s">
        <v>36</v>
      </c>
      <c r="B57" s="11">
        <f>MAX(B36:B55)-MIN(B36:B55)</f>
        <v>7.25</v>
      </c>
      <c r="C57" s="11">
        <f>MAX(C36:C55)-MIN(C36:C55)</f>
        <v>5.5</v>
      </c>
      <c r="D57" s="11">
        <f>MAX(D36:D55)-MIN(D36:D55)</f>
        <v>7</v>
      </c>
      <c r="E57" s="11">
        <f>MAX(E36:E55)-MIN(E36:E55)</f>
        <v>6.5</v>
      </c>
      <c r="F57" s="6"/>
    </row>
    <row r="58" spans="1:6" x14ac:dyDescent="0.25">
      <c r="A58" s="6"/>
      <c r="B58" s="6"/>
      <c r="C58" s="6"/>
      <c r="D58" s="6"/>
      <c r="E58" s="6"/>
      <c r="F58" s="6"/>
    </row>
    <row r="59" spans="1:6" x14ac:dyDescent="0.25">
      <c r="A59" s="6"/>
      <c r="B59" s="6"/>
      <c r="C59" s="6"/>
      <c r="D59" s="6"/>
      <c r="E59" s="6"/>
      <c r="F59" s="6"/>
    </row>
    <row r="62" spans="1:6" ht="16.5" thickBot="1" x14ac:dyDescent="0.3"/>
    <row r="63" spans="1:6" ht="16.5" thickBot="1" x14ac:dyDescent="0.3">
      <c r="A63" s="2" t="s">
        <v>47</v>
      </c>
    </row>
    <row r="80" ht="16.5" thickBot="1" x14ac:dyDescent="0.3"/>
    <row r="81" spans="1:1" ht="16.5" thickBot="1" x14ac:dyDescent="0.3">
      <c r="A81" s="2" t="s">
        <v>46</v>
      </c>
    </row>
    <row r="97" spans="1:1" ht="16.5" thickBot="1" x14ac:dyDescent="0.3"/>
    <row r="98" spans="1:1" ht="16.5" thickBot="1" x14ac:dyDescent="0.3">
      <c r="A98" s="2" t="s">
        <v>45</v>
      </c>
    </row>
    <row r="115" spans="1:1" ht="16.5" thickBot="1" x14ac:dyDescent="0.3"/>
    <row r="116" spans="1:1" ht="16.5" thickBot="1" x14ac:dyDescent="0.3">
      <c r="A116" s="2" t="s">
        <v>44</v>
      </c>
    </row>
  </sheetData>
  <mergeCells count="6">
    <mergeCell ref="A33:E33"/>
    <mergeCell ref="A2:B2"/>
    <mergeCell ref="L2:M2"/>
    <mergeCell ref="L4:M4"/>
    <mergeCell ref="L5:M5"/>
    <mergeCell ref="K10:N10"/>
  </mergeCells>
  <conditionalFormatting sqref="K10:N10">
    <cfRule type="cellIs" dxfId="2" priority="1" operator="between">
      <formula>"12&gt;=$E$8"</formula>
      <formula>"17&gt;=$E$8"</formula>
    </cfRule>
    <cfRule type="cellIs" dxfId="1" priority="2" operator="lessThan">
      <formula>$K$8&lt;12</formula>
    </cfRule>
    <cfRule type="cellIs" dxfId="0" priority="4" operator="greaterThan">
      <formula>$K$8&gt;17</formula>
    </cfRule>
  </conditionalFormatting>
  <dataValidations count="1">
    <dataValidation type="whole" allowBlank="1" showInputMessage="1" showErrorMessage="1" promptTitle="insert value" prompt="type here" sqref="L5" xr:uid="{00000000-0002-0000-0000-000000000000}">
      <formula1>1</formula1>
      <formula2>10</formula2>
    </dataValidation>
  </dataValidations>
  <pageMargins left="0.7" right="0.7" top="0.75" bottom="0.75" header="0.3" footer="0.3"/>
  <pageSetup orientation="portrait" r:id="rId1"/>
  <drawing r:id="rId2"/>
  <legacyDrawing r:id="rId3"/>
  <tableParts count="4"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Mohammad Qadeer</cp:lastModifiedBy>
  <dcterms:created xsi:type="dcterms:W3CDTF">2023-04-05T18:00:16Z</dcterms:created>
  <dcterms:modified xsi:type="dcterms:W3CDTF">2023-07-10T07:53:46Z</dcterms:modified>
</cp:coreProperties>
</file>