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ckup\Backup\Assignments\UNIVERSITY OF WALES TRINITY SAINT DAVID\Ambreen\Technical Skills Development\"/>
    </mc:Choice>
  </mc:AlternateContent>
  <bookViews>
    <workbookView xWindow="0" yWindow="0" windowWidth="21600" windowHeight="9735"/>
  </bookViews>
  <sheets>
    <sheet name="Title page" sheetId="9" r:id="rId1"/>
    <sheet name=" Task 1(a)" sheetId="1" r:id="rId2"/>
    <sheet name="Task 1(b)" sheetId="7" r:id="rId3"/>
    <sheet name="TASK 2(a)" sheetId="2" r:id="rId4"/>
    <sheet name="Task 2(b)" sheetId="8" r:id="rId5"/>
  </sheets>
  <definedNames>
    <definedName name="_Hlk129434072" localSheetId="0">'Title page'!$A$1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4" i="8" l="1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53" i="8"/>
  <c r="C38" i="8" a="1"/>
  <c r="C38" i="8" s="1"/>
  <c r="C48" i="8" s="1"/>
  <c r="E30" i="8"/>
  <c r="D30" i="8"/>
  <c r="C30" i="8"/>
  <c r="E29" i="8"/>
  <c r="D29" i="8"/>
  <c r="C29" i="8"/>
  <c r="C11" i="7"/>
  <c r="C12" i="7"/>
  <c r="C13" i="7"/>
  <c r="C14" i="7"/>
  <c r="C15" i="7"/>
  <c r="C16" i="7"/>
  <c r="C10" i="7"/>
  <c r="C2" i="7"/>
  <c r="C4" i="7" s="1"/>
  <c r="B2" i="7"/>
  <c r="C17" i="1"/>
  <c r="C11" i="1"/>
  <c r="C27" i="2"/>
  <c r="C28" i="2" s="1"/>
  <c r="C26" i="2"/>
  <c r="D28" i="2"/>
  <c r="F27" i="2"/>
  <c r="F28" i="2" s="1"/>
  <c r="E27" i="2"/>
  <c r="D27" i="2"/>
  <c r="F26" i="2"/>
  <c r="E26" i="2"/>
  <c r="E28" i="2" s="1"/>
  <c r="D26" i="2"/>
  <c r="F25" i="2"/>
  <c r="E25" i="2"/>
  <c r="D25" i="2"/>
  <c r="C25" i="2"/>
  <c r="B29" i="8"/>
  <c r="B35" i="8"/>
  <c r="B34" i="8"/>
  <c r="B30" i="8"/>
  <c r="B33" i="8"/>
  <c r="C47" i="8"/>
  <c r="C46" i="8"/>
  <c r="C45" i="8"/>
  <c r="C44" i="8"/>
  <c r="C43" i="8"/>
  <c r="C42" i="8"/>
  <c r="C41" i="8"/>
  <c r="C40" i="8"/>
  <c r="C39" i="8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<sst xmlns="http://schemas.openxmlformats.org/spreadsheetml/2006/main" count="94" uniqueCount="84">
  <si>
    <t>Scenario: A race car competing in a drag race accelerates from rest and crosses the finish line with a top speed of 240 km/h (66.66 m/s). The race track is 400m long.</t>
  </si>
  <si>
    <t>Calculate the acceleration value of the race car.</t>
  </si>
  <si>
    <t>Determine the time taken for the race car to complete the drag race.</t>
  </si>
  <si>
    <t>𝑎 = 𝑣 2− 𝑢 2 2.𝑠 𝑡 = 𝑣−𝑢 𝑎 𝑣 = final velocity (ms-1 ), 𝑢 = initial velocity (ms-1 ), 𝑎 = acceleration (ms−2 ), 𝑠 = distance (m), 𝑡= time (s)</t>
  </si>
  <si>
    <t>Scenario Three Individual technicians have been asked to measure and record the thickness of 20 material samples as part of a study to understand measurement variability. The data has been tabulated below:</t>
  </si>
  <si>
    <t>Sample Size</t>
  </si>
  <si>
    <t>Actual Size</t>
  </si>
  <si>
    <t>Technican A</t>
  </si>
  <si>
    <t>Technican B</t>
  </si>
  <si>
    <t>Technican C</t>
  </si>
  <si>
    <t xml:space="preserve">Mean </t>
  </si>
  <si>
    <t>Minimun</t>
  </si>
  <si>
    <t>maximum</t>
  </si>
  <si>
    <t>Range</t>
  </si>
  <si>
    <t>Technican B performs the best as it has the highest mean and the highest range.</t>
  </si>
  <si>
    <t>Ques 1</t>
  </si>
  <si>
    <t>Ques 2</t>
  </si>
  <si>
    <t>Which Operator performed the worst?</t>
  </si>
  <si>
    <t xml:space="preserve">Technican A performs the worst as it has the lowest mean and the range indicating that he was not able to measure the thickness accurately. </t>
  </si>
  <si>
    <t>Ques 3</t>
  </si>
  <si>
    <t>Are there any similarities/differences between the operators</t>
  </si>
  <si>
    <t xml:space="preserve">Which operator performed best and why? </t>
  </si>
  <si>
    <t xml:space="preserve">Yes, there are similarities and differences between the operators. Technican B and C has the closest range and Technican B has the highest mean value. </t>
  </si>
  <si>
    <t xml:space="preserve">Technican A has the lowest mean value and range as compare to other technicans. </t>
  </si>
  <si>
    <t>Variance</t>
  </si>
  <si>
    <t>Standard Deviation</t>
  </si>
  <si>
    <t>Velocity (v)</t>
  </si>
  <si>
    <t>Distance (s)</t>
  </si>
  <si>
    <t>Acceleration (ms-2)</t>
  </si>
  <si>
    <t>The Acceleration of the race car is 5.55ms-2</t>
  </si>
  <si>
    <t>Acceleration Value of Race Car:</t>
  </si>
  <si>
    <t>Time Taken for the Race car to complete the drag race (t)</t>
  </si>
  <si>
    <t>t=(v-u)/a</t>
  </si>
  <si>
    <t>The Time taken for the Race Car to complete the drag race is 12 seconds.</t>
  </si>
  <si>
    <t>Enter Acceleration Value (1-10ms^-2)</t>
  </si>
  <si>
    <t>Distance Required to reach top speed (m)</t>
  </si>
  <si>
    <t>Time taken to complete the race (s)</t>
  </si>
  <si>
    <t>(66.66^2-0^2)/(2*A2)</t>
  </si>
  <si>
    <t>66.66/A2</t>
  </si>
  <si>
    <t>Result</t>
  </si>
  <si>
    <t>Formula</t>
  </si>
  <si>
    <t>For the Graph</t>
  </si>
  <si>
    <t>Acceleration Value</t>
  </si>
  <si>
    <t>Time Value (s)</t>
  </si>
  <si>
    <t>Velocity</t>
  </si>
  <si>
    <t>Frequency Distribition Table</t>
  </si>
  <si>
    <t>Minimum Value</t>
  </si>
  <si>
    <t>Maximum Value</t>
  </si>
  <si>
    <t>Frequency</t>
  </si>
  <si>
    <t>0.25 - 0.9</t>
  </si>
  <si>
    <t>1 - 1.9</t>
  </si>
  <si>
    <t>2 - 2.9</t>
  </si>
  <si>
    <t>3 -3.9</t>
  </si>
  <si>
    <t>4 - 4.9</t>
  </si>
  <si>
    <t>5 - 5.9</t>
  </si>
  <si>
    <t>6 - 6.9</t>
  </si>
  <si>
    <t>7 - 7.9</t>
  </si>
  <si>
    <t>8 - 8.9</t>
  </si>
  <si>
    <t>Count</t>
  </si>
  <si>
    <t>Class Interval</t>
  </si>
  <si>
    <t>Upper Interval</t>
  </si>
  <si>
    <t>Total Sum of Frequency</t>
  </si>
  <si>
    <t>Measurment Error Calculations</t>
  </si>
  <si>
    <t>Technican A Error</t>
  </si>
  <si>
    <t xml:space="preserve">Technican A </t>
  </si>
  <si>
    <t>Technican B Error</t>
  </si>
  <si>
    <t>Technican C Error</t>
  </si>
  <si>
    <t>Calculate:</t>
  </si>
  <si>
    <t>Measurment Calculation Error</t>
  </si>
  <si>
    <t>Frequency Distribution Chart</t>
  </si>
  <si>
    <t>Task 1c</t>
  </si>
  <si>
    <t xml:space="preserve">Assignment Title: </t>
  </si>
  <si>
    <t>Software Applications for Business (E-Portfolio)</t>
  </si>
  <si>
    <t xml:space="preserve">Module Name: </t>
  </si>
  <si>
    <t>Software Solutions for Business</t>
  </si>
  <si>
    <t>Module Code:</t>
  </si>
  <si>
    <t>Program of Study:</t>
  </si>
  <si>
    <t xml:space="preserve">Student Name: </t>
  </si>
  <si>
    <t>Ambreen Kanwal</t>
  </si>
  <si>
    <t xml:space="preserve">Student ID #: </t>
  </si>
  <si>
    <t xml:space="preserve">Lecturer Name: </t>
  </si>
  <si>
    <t>Mr. Jordan R. Jenkins</t>
  </si>
  <si>
    <t>ACMA4014</t>
  </si>
  <si>
    <t>(CERTHE) Technical Skills Development (ACMA4014)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</si>
</sst>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74151"/>
      <name val="Segoe UI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0" xfId="0" applyFont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15" xfId="0" applyFont="1" applyBorder="1" applyAlignment="1">
      <alignment vertical="center"/>
    </xf>
    <xf numFmtId="0" fontId="0" fillId="0" borderId="17" xfId="0" applyBorder="1"/>
    <xf numFmtId="0" fontId="0" fillId="0" borderId="11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0" xfId="0" applyBorder="1" applyAlignment="1">
      <alignment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3" fillId="0" borderId="2" xfId="0" applyFont="1" applyBorder="1"/>
    <xf numFmtId="0" fontId="7" fillId="0" borderId="0" xfId="0" applyFont="1"/>
    <xf numFmtId="0" fontId="0" fillId="0" borderId="12" xfId="0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0" fillId="0" borderId="1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8" xfId="0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5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justify" vertical="center"/>
    </xf>
    <xf numFmtId="0" fontId="8" fillId="0" borderId="22" xfId="0" applyFont="1" applyBorder="1" applyAlignment="1">
      <alignment horizontal="justify" vertical="center"/>
    </xf>
    <xf numFmtId="0" fontId="9" fillId="0" borderId="22" xfId="0" applyFont="1" applyBorder="1" applyAlignment="1">
      <alignment horizontal="justify" vertical="center"/>
    </xf>
    <xf numFmtId="0" fontId="8" fillId="0" borderId="0" xfId="0" applyFont="1"/>
  </cellXfs>
  <cellStyles count="1">
    <cellStyle name="Normal" xfId="0" builtinId="0"/>
  </cellStyles>
  <dxfs count="15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Time Velocity Chart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'Task 1(b)'!$B$10:$B$16</c:f>
              <c:numCache>
                <c:formatCode>General</c:formatCode>
                <c:ptCount val="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</c:numCache>
            </c:numRef>
          </c:xVal>
          <c:yVal>
            <c:numRef>
              <c:f>'Task 1(b)'!$C$10:$C$16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30</c:v>
                </c:pt>
                <c:pt idx="3">
                  <c:v>60</c:v>
                </c:pt>
                <c:pt idx="4">
                  <c:v>100</c:v>
                </c:pt>
                <c:pt idx="5">
                  <c:v>150</c:v>
                </c:pt>
                <c:pt idx="6">
                  <c:v>210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9A99-4ECF-B178-100C6A6F63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0331152"/>
        <c:axId val="300332568"/>
      </c:scatterChart>
      <c:valAx>
        <c:axId val="300331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0332568"/>
        <c:crosses val="autoZero"/>
        <c:crossBetween val="midCat"/>
      </c:valAx>
      <c:valAx>
        <c:axId val="300332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(v)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0331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Comparsion of Actual Size with Technican A, B and 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'TASK 2(a)'!$C$3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'TASK 2(a)'!$C$4:$C$23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8A0-4CE1-A50C-21121F2639F4}"/>
            </c:ext>
          </c:extLst>
        </c:ser>
        <c:ser>
          <c:idx val="1"/>
          <c:order val="1"/>
          <c:tx>
            <c:strRef>
              <c:f>'TASK 2(a)'!$D$3</c:f>
              <c:strCache>
                <c:ptCount val="1"/>
                <c:pt idx="0">
                  <c:v>Technican 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'TASK 2(a)'!$D$4:$D$23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8A0-4CE1-A50C-21121F2639F4}"/>
            </c:ext>
          </c:extLst>
        </c:ser>
        <c:ser>
          <c:idx val="2"/>
          <c:order val="2"/>
          <c:tx>
            <c:strRef>
              <c:f>'TASK 2(a)'!$E$3</c:f>
              <c:strCache>
                <c:ptCount val="1"/>
                <c:pt idx="0">
                  <c:v>Technican B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'TASK 2(a)'!$E$4:$E$23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8A0-4CE1-A50C-21121F2639F4}"/>
            </c:ext>
          </c:extLst>
        </c:ser>
        <c:ser>
          <c:idx val="3"/>
          <c:order val="3"/>
          <c:tx>
            <c:strRef>
              <c:f>'TASK 2(a)'!$F$3</c:f>
              <c:strCache>
                <c:ptCount val="1"/>
                <c:pt idx="0">
                  <c:v>Technican 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'TASK 2(a)'!$F$4:$F$23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8A0-4CE1-A50C-21121F2639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0223696"/>
        <c:axId val="300224080"/>
      </c:barChart>
      <c:catAx>
        <c:axId val="300223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0224080"/>
        <c:crosses val="autoZero"/>
        <c:auto val="1"/>
        <c:lblAlgn val="ctr"/>
        <c:lblOffset val="100"/>
        <c:noMultiLvlLbl val="0"/>
      </c:catAx>
      <c:valAx>
        <c:axId val="300224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0223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485775</xdr:colOff>
      <xdr:row>2</xdr:row>
      <xdr:rowOff>219075</xdr:rowOff>
    </xdr:to>
    <xdr:pic>
      <xdr:nvPicPr>
        <xdr:cNvPr id="3" name="Picture 2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143375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</xdr:colOff>
      <xdr:row>17</xdr:row>
      <xdr:rowOff>14287</xdr:rowOff>
    </xdr:from>
    <xdr:to>
      <xdr:col>2</xdr:col>
      <xdr:colOff>2062162</xdr:colOff>
      <xdr:row>30</xdr:row>
      <xdr:rowOff>52387</xdr:rowOff>
    </xdr:to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4239417B-5077-C1D7-D49D-8EAA8646AA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304799</xdr:colOff>
      <xdr:row>2</xdr:row>
      <xdr:rowOff>38100</xdr:rowOff>
    </xdr:from>
    <xdr:to>
      <xdr:col>16</xdr:col>
      <xdr:colOff>352424</xdr:colOff>
      <xdr:row>21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="" xmlns:a16="http://schemas.microsoft.com/office/drawing/2014/main" id="{729D227D-E49B-163B-B71D-5D8B16669F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E8" sqref="E8"/>
    </sheetView>
  </sheetViews>
  <sheetFormatPr defaultRowHeight="15" x14ac:dyDescent="0.25"/>
  <cols>
    <col min="1" max="1" width="28.7109375" customWidth="1"/>
    <col min="2" max="2" width="43.28515625" customWidth="1"/>
  </cols>
  <sheetData>
    <row r="1" spans="1:2" x14ac:dyDescent="0.25">
      <c r="A1" s="58"/>
    </row>
    <row r="2" spans="1:2" ht="147" customHeight="1" x14ac:dyDescent="0.25">
      <c r="A2" s="59" t="s">
        <v>71</v>
      </c>
      <c r="B2" s="60" t="s">
        <v>72</v>
      </c>
    </row>
    <row r="3" spans="1:2" ht="92.25" customHeight="1" x14ac:dyDescent="0.25">
      <c r="A3" s="59" t="s">
        <v>73</v>
      </c>
      <c r="B3" s="59" t="s">
        <v>74</v>
      </c>
    </row>
    <row r="4" spans="1:2" x14ac:dyDescent="0.25">
      <c r="A4" s="59" t="s">
        <v>75</v>
      </c>
      <c r="B4" s="59" t="s">
        <v>82</v>
      </c>
    </row>
    <row r="5" spans="1:2" ht="30" x14ac:dyDescent="0.25">
      <c r="A5" s="59" t="s">
        <v>76</v>
      </c>
      <c r="B5" s="59" t="s">
        <v>83</v>
      </c>
    </row>
    <row r="6" spans="1:2" x14ac:dyDescent="0.25">
      <c r="A6" s="59" t="s">
        <v>77</v>
      </c>
      <c r="B6" s="59" t="s">
        <v>78</v>
      </c>
    </row>
    <row r="7" spans="1:2" x14ac:dyDescent="0.25">
      <c r="A7" s="58" t="s">
        <v>79</v>
      </c>
      <c r="B7" s="58">
        <v>2018998</v>
      </c>
    </row>
    <row r="8" spans="1:2" x14ac:dyDescent="0.25">
      <c r="A8" s="61" t="s">
        <v>80</v>
      </c>
      <c r="B8" s="61" t="s">
        <v>81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opLeftCell="A5" workbookViewId="0">
      <selection activeCell="I20" sqref="I20"/>
    </sheetView>
  </sheetViews>
  <sheetFormatPr defaultRowHeight="15" x14ac:dyDescent="0.25"/>
  <cols>
    <col min="2" max="2" width="23.140625" customWidth="1"/>
  </cols>
  <sheetData>
    <row r="1" spans="1:16" ht="18.75" x14ac:dyDescent="0.3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18.75" x14ac:dyDescent="0.3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1:16" ht="18.75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18.75" x14ac:dyDescent="0.3">
      <c r="A4" s="23" t="s">
        <v>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16" ht="15.75" thickBot="1" x14ac:dyDescent="0.3"/>
    <row r="6" spans="1:16" x14ac:dyDescent="0.25">
      <c r="A6" s="41" t="s">
        <v>30</v>
      </c>
      <c r="B6" s="42"/>
      <c r="C6" s="42"/>
      <c r="D6" s="43"/>
    </row>
    <row r="7" spans="1:16" x14ac:dyDescent="0.25">
      <c r="A7" s="24"/>
      <c r="B7" s="25"/>
      <c r="C7" s="25"/>
      <c r="D7" s="26"/>
    </row>
    <row r="8" spans="1:16" x14ac:dyDescent="0.25">
      <c r="A8" s="24"/>
      <c r="B8" s="25" t="s">
        <v>26</v>
      </c>
      <c r="C8" s="25">
        <v>66.66</v>
      </c>
      <c r="D8" s="26"/>
    </row>
    <row r="9" spans="1:16" x14ac:dyDescent="0.25">
      <c r="A9" s="24"/>
      <c r="B9" s="25" t="s">
        <v>27</v>
      </c>
      <c r="C9" s="25">
        <v>400</v>
      </c>
      <c r="D9" s="26"/>
    </row>
    <row r="10" spans="1:16" x14ac:dyDescent="0.25">
      <c r="A10" s="24"/>
      <c r="B10" s="25"/>
      <c r="C10" s="25"/>
      <c r="D10" s="26"/>
    </row>
    <row r="11" spans="1:16" x14ac:dyDescent="0.25">
      <c r="A11" s="24"/>
      <c r="B11" s="25" t="s">
        <v>28</v>
      </c>
      <c r="C11" s="25">
        <f>(C8^2-0^2)/(2*400)</f>
        <v>5.5544444999999998</v>
      </c>
      <c r="D11" s="26"/>
    </row>
    <row r="12" spans="1:16" x14ac:dyDescent="0.25">
      <c r="A12" s="24"/>
      <c r="B12" s="25"/>
      <c r="C12" s="25"/>
      <c r="D12" s="26"/>
    </row>
    <row r="13" spans="1:16" ht="15.75" thickBot="1" x14ac:dyDescent="0.3">
      <c r="A13" s="44" t="s">
        <v>29</v>
      </c>
      <c r="B13" s="45"/>
      <c r="C13" s="45"/>
      <c r="D13" s="46"/>
    </row>
    <row r="14" spans="1:16" ht="15.75" thickBot="1" x14ac:dyDescent="0.3"/>
    <row r="15" spans="1:16" ht="15.75" x14ac:dyDescent="0.25">
      <c r="A15" s="47" t="s">
        <v>31</v>
      </c>
      <c r="B15" s="48"/>
      <c r="C15" s="48"/>
      <c r="D15" s="48"/>
      <c r="E15" s="48"/>
      <c r="F15" s="49"/>
    </row>
    <row r="16" spans="1:16" ht="17.25" x14ac:dyDescent="0.25">
      <c r="A16" s="30"/>
      <c r="B16" s="25"/>
      <c r="C16" s="25"/>
      <c r="D16" s="25"/>
      <c r="E16" s="25"/>
      <c r="F16" s="26"/>
    </row>
    <row r="17" spans="1:6" x14ac:dyDescent="0.25">
      <c r="A17" s="24"/>
      <c r="B17" s="25" t="s">
        <v>32</v>
      </c>
      <c r="C17" s="25">
        <f>(C8-0)/C11</f>
        <v>12.001200120012001</v>
      </c>
      <c r="D17" s="25"/>
      <c r="E17" s="25"/>
      <c r="F17" s="26"/>
    </row>
    <row r="18" spans="1:6" ht="17.25" x14ac:dyDescent="0.25">
      <c r="A18" s="30"/>
      <c r="B18" s="25"/>
      <c r="C18" s="25"/>
      <c r="D18" s="25"/>
      <c r="E18" s="25"/>
      <c r="F18" s="26"/>
    </row>
    <row r="19" spans="1:6" ht="15.75" thickBot="1" x14ac:dyDescent="0.3">
      <c r="A19" s="44" t="s">
        <v>33</v>
      </c>
      <c r="B19" s="45"/>
      <c r="C19" s="45"/>
      <c r="D19" s="45"/>
      <c r="E19" s="45"/>
      <c r="F19" s="46"/>
    </row>
    <row r="20" spans="1:6" ht="17.25" x14ac:dyDescent="0.25">
      <c r="A20" s="5"/>
    </row>
    <row r="22" spans="1:6" ht="17.25" x14ac:dyDescent="0.25">
      <c r="A22" s="5"/>
    </row>
    <row r="24" spans="1:6" ht="17.25" x14ac:dyDescent="0.25">
      <c r="A24" s="5"/>
    </row>
  </sheetData>
  <mergeCells count="5">
    <mergeCell ref="A1:P1"/>
    <mergeCell ref="A6:D6"/>
    <mergeCell ref="A13:D13"/>
    <mergeCell ref="A15:F15"/>
    <mergeCell ref="A19:F1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selection activeCell="A2" sqref="A2"/>
    </sheetView>
  </sheetViews>
  <sheetFormatPr defaultRowHeight="15" x14ac:dyDescent="0.25"/>
  <cols>
    <col min="1" max="1" width="36.28515625" customWidth="1"/>
    <col min="2" max="2" width="39.5703125" customWidth="1"/>
    <col min="3" max="3" width="49.7109375" customWidth="1"/>
  </cols>
  <sheetData>
    <row r="1" spans="1:3" x14ac:dyDescent="0.25">
      <c r="A1" s="27" t="s">
        <v>34</v>
      </c>
      <c r="B1" s="28" t="s">
        <v>35</v>
      </c>
      <c r="C1" s="29" t="s">
        <v>36</v>
      </c>
    </row>
    <row r="2" spans="1:3" x14ac:dyDescent="0.25">
      <c r="A2" s="24">
        <v>7</v>
      </c>
      <c r="B2" s="25">
        <f>(66.66^2 - 0^2)/(2*A2)</f>
        <v>317.39682857142856</v>
      </c>
      <c r="C2" s="26">
        <f>66.66/A2</f>
        <v>9.5228571428571431</v>
      </c>
    </row>
    <row r="3" spans="1:3" x14ac:dyDescent="0.25">
      <c r="A3" s="24" t="s">
        <v>40</v>
      </c>
      <c r="B3" s="25" t="s">
        <v>37</v>
      </c>
      <c r="C3" s="26" t="s">
        <v>38</v>
      </c>
    </row>
    <row r="4" spans="1:3" x14ac:dyDescent="0.25">
      <c r="A4" s="24" t="s">
        <v>39</v>
      </c>
      <c r="B4" s="25"/>
      <c r="C4" s="26" t="str">
        <f>IF(C2&gt;17,"The car will lose the race-Acceleration value too low",IF(C2&lt;12,"Impossible!-the race car cannot accelerate this quickly!","The car will win the race"))</f>
        <v>Impossible!-the race car cannot accelerate this quickly!</v>
      </c>
    </row>
    <row r="5" spans="1:3" ht="15.75" thickBot="1" x14ac:dyDescent="0.3">
      <c r="A5" s="31"/>
      <c r="B5" s="32"/>
      <c r="C5" s="33"/>
    </row>
    <row r="6" spans="1:3" x14ac:dyDescent="0.25">
      <c r="A6" s="25"/>
      <c r="B6" s="34"/>
      <c r="C6" s="34"/>
    </row>
    <row r="7" spans="1:3" ht="18.75" x14ac:dyDescent="0.3">
      <c r="A7" s="50" t="s">
        <v>70</v>
      </c>
      <c r="B7" s="51"/>
      <c r="C7" s="51"/>
    </row>
    <row r="8" spans="1:3" x14ac:dyDescent="0.25">
      <c r="A8" t="s">
        <v>41</v>
      </c>
    </row>
    <row r="9" spans="1:3" x14ac:dyDescent="0.25">
      <c r="A9" s="37" t="s">
        <v>42</v>
      </c>
      <c r="B9" s="37" t="s">
        <v>43</v>
      </c>
      <c r="C9" s="37" t="s">
        <v>44</v>
      </c>
    </row>
    <row r="10" spans="1:3" x14ac:dyDescent="0.25">
      <c r="A10" s="22">
        <v>1</v>
      </c>
      <c r="B10" s="22">
        <v>0</v>
      </c>
      <c r="C10" s="22">
        <f>B10*A10</f>
        <v>0</v>
      </c>
    </row>
    <row r="11" spans="1:3" x14ac:dyDescent="0.25">
      <c r="A11" s="22">
        <v>2</v>
      </c>
      <c r="B11" s="22">
        <v>5</v>
      </c>
      <c r="C11" s="22">
        <f t="shared" ref="C11:C16" si="0">B11*A11</f>
        <v>10</v>
      </c>
    </row>
    <row r="12" spans="1:3" x14ac:dyDescent="0.25">
      <c r="A12" s="22">
        <v>3</v>
      </c>
      <c r="B12" s="22">
        <v>10</v>
      </c>
      <c r="C12" s="22">
        <f t="shared" si="0"/>
        <v>30</v>
      </c>
    </row>
    <row r="13" spans="1:3" x14ac:dyDescent="0.25">
      <c r="A13" s="22">
        <v>4</v>
      </c>
      <c r="B13" s="22">
        <v>15</v>
      </c>
      <c r="C13" s="22">
        <f t="shared" si="0"/>
        <v>60</v>
      </c>
    </row>
    <row r="14" spans="1:3" ht="17.25" x14ac:dyDescent="0.25">
      <c r="A14" s="22">
        <v>5</v>
      </c>
      <c r="B14" s="35">
        <v>20</v>
      </c>
      <c r="C14" s="22">
        <f t="shared" si="0"/>
        <v>100</v>
      </c>
    </row>
    <row r="15" spans="1:3" x14ac:dyDescent="0.25">
      <c r="A15" s="22">
        <v>6</v>
      </c>
      <c r="B15" s="36">
        <v>25</v>
      </c>
      <c r="C15" s="22">
        <f t="shared" si="0"/>
        <v>150</v>
      </c>
    </row>
    <row r="16" spans="1:3" ht="17.25" x14ac:dyDescent="0.25">
      <c r="A16" s="22">
        <v>7</v>
      </c>
      <c r="B16" s="35">
        <v>30</v>
      </c>
      <c r="C16" s="22">
        <f t="shared" si="0"/>
        <v>210</v>
      </c>
    </row>
    <row r="17" spans="2:2" ht="17.25" x14ac:dyDescent="0.25">
      <c r="B17" s="6"/>
    </row>
    <row r="18" spans="2:2" ht="17.25" x14ac:dyDescent="0.25">
      <c r="B18" s="6"/>
    </row>
    <row r="19" spans="2:2" ht="17.25" x14ac:dyDescent="0.25">
      <c r="B19" s="6"/>
    </row>
    <row r="20" spans="2:2" ht="17.25" x14ac:dyDescent="0.25">
      <c r="B20" s="6"/>
    </row>
    <row r="21" spans="2:2" ht="17.25" x14ac:dyDescent="0.25">
      <c r="B21" s="6"/>
    </row>
    <row r="22" spans="2:2" ht="17.25" x14ac:dyDescent="0.25">
      <c r="B22" s="6"/>
    </row>
    <row r="23" spans="2:2" ht="17.25" x14ac:dyDescent="0.25">
      <c r="B23" s="6"/>
    </row>
    <row r="24" spans="2:2" ht="17.25" x14ac:dyDescent="0.25">
      <c r="B24" s="6"/>
    </row>
    <row r="26" spans="2:2" ht="17.25" x14ac:dyDescent="0.25">
      <c r="B26" s="5"/>
    </row>
  </sheetData>
  <mergeCells count="1">
    <mergeCell ref="A7:C7"/>
  </mergeCells>
  <conditionalFormatting sqref="C2">
    <cfRule type="cellIs" dxfId="14" priority="11" operator="between">
      <formula>12</formula>
      <formula>17</formula>
    </cfRule>
    <cfRule type="cellIs" dxfId="13" priority="12" operator="lessThan">
      <formula>12</formula>
    </cfRule>
    <cfRule type="cellIs" dxfId="12" priority="13" operator="greaterThan">
      <formula>17</formula>
    </cfRule>
    <cfRule type="cellIs" dxfId="11" priority="14" operator="greaterThan">
      <formula>12</formula>
    </cfRule>
  </conditionalFormatting>
  <conditionalFormatting sqref="C4">
    <cfRule type="containsText" dxfId="10" priority="1" operator="containsText" text="The car will win the race">
      <formula>NOT(ISERROR(SEARCH("The car will win the race",C4)))</formula>
    </cfRule>
    <cfRule type="containsText" dxfId="9" priority="2" operator="containsText" text="the car will lose the race-Acceleration value too low">
      <formula>NOT(ISERROR(SEARCH("the car will lose the race-Acceleration value too low",C4)))</formula>
    </cfRule>
    <cfRule type="containsText" dxfId="8" priority="7" operator="containsText" text="The car will lose the race-acceleratin value too low">
      <formula>NOT(ISERROR(SEARCH("The car will lose the race-acceleratin value too low",C4)))</formula>
    </cfRule>
    <cfRule type="containsText" dxfId="7" priority="9" operator="containsText" text="the car will lose the race">
      <formula>NOT(ISERROR(SEARCH("the car will lose the race",C4)))</formula>
    </cfRule>
    <cfRule type="containsText" dxfId="6" priority="10" operator="containsText" text="The car will win the race ">
      <formula>NOT(ISERROR(SEARCH("The car will win the race ",C4)))</formula>
    </cfRule>
    <cfRule type="cellIs" dxfId="5" priority="15" operator="greaterThan">
      <formula>$C$2&gt;17</formula>
    </cfRule>
  </conditionalFormatting>
  <dataValidations count="1">
    <dataValidation type="list" showInputMessage="1" showErrorMessage="1" sqref="A2">
      <formula1>"1,2,3,4,5,6,7,8,9,10"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77997AB9-B358-4E18-8441-FF63904A77C7}">
            <xm:f>NOT(ISERROR(SEARCH($C$4,C4)))</xm:f>
            <xm:f>$C$4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containsText" priority="4" operator="containsText" id="{C489DB6C-F705-4EB1-9FC9-60FCF36C7085}">
            <xm:f>NOT(ISERROR(SEARCH($C$4,C4)))</xm:f>
            <xm:f>$C$4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" operator="containsText" id="{AEB08C92-23BC-468D-86A8-2FBD17288926}">
            <xm:f>NOT(ISERROR(SEARCH($C$4,C4)))</xm:f>
            <xm:f>$C$4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6" operator="containsText" id="{408A6366-10EB-4581-BE86-0E26E93A649C}">
            <xm:f>NOT(ISERROR(SEARCH($C$4,C4)))</xm:f>
            <xm:f>$C$4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containsText" priority="8" operator="containsText" id="{5C1526C6-0770-4A5A-9E17-64C8D70D10CB}">
            <xm:f>NOT(ISERROR(SEARCH($C$4,C4)))</xm:f>
            <xm:f>$C$4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C4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workbookViewId="0">
      <selection activeCell="N33" sqref="N33"/>
    </sheetView>
  </sheetViews>
  <sheetFormatPr defaultRowHeight="15" x14ac:dyDescent="0.25"/>
  <cols>
    <col min="2" max="2" width="20.28515625" customWidth="1"/>
    <col min="3" max="3" width="13.42578125" customWidth="1"/>
    <col min="4" max="4" width="14.5703125" customWidth="1"/>
    <col min="5" max="5" width="13.85546875" customWidth="1"/>
    <col min="6" max="6" width="13" customWidth="1"/>
  </cols>
  <sheetData>
    <row r="1" spans="1:18" ht="15.75" x14ac:dyDescent="0.25">
      <c r="A1" s="52" t="s">
        <v>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</row>
    <row r="2" spans="1:18" ht="15.75" thickBot="1" x14ac:dyDescent="0.3"/>
    <row r="3" spans="1:18" ht="15.75" x14ac:dyDescent="0.25">
      <c r="B3" s="14" t="s">
        <v>5</v>
      </c>
      <c r="C3" s="15" t="s">
        <v>6</v>
      </c>
      <c r="D3" s="15" t="s">
        <v>7</v>
      </c>
      <c r="E3" s="15" t="s">
        <v>8</v>
      </c>
      <c r="F3" s="21" t="s">
        <v>9</v>
      </c>
    </row>
    <row r="4" spans="1:18" x14ac:dyDescent="0.25">
      <c r="B4" s="7">
        <v>1</v>
      </c>
      <c r="C4" s="2">
        <v>0.7</v>
      </c>
      <c r="D4" s="2">
        <v>1.5</v>
      </c>
      <c r="E4" s="2">
        <v>1</v>
      </c>
      <c r="F4" s="8">
        <v>1.4</v>
      </c>
    </row>
    <row r="5" spans="1:18" x14ac:dyDescent="0.25">
      <c r="B5" s="7">
        <v>2</v>
      </c>
      <c r="C5" s="2">
        <v>2.1</v>
      </c>
      <c r="D5" s="2">
        <v>1.8</v>
      </c>
      <c r="E5" s="2">
        <v>2</v>
      </c>
      <c r="F5" s="8">
        <v>2.5</v>
      </c>
    </row>
    <row r="6" spans="1:18" x14ac:dyDescent="0.25">
      <c r="B6" s="7">
        <v>3</v>
      </c>
      <c r="C6" s="2">
        <v>1.1000000000000001</v>
      </c>
      <c r="D6" s="2">
        <v>2</v>
      </c>
      <c r="E6" s="2">
        <v>2</v>
      </c>
      <c r="F6" s="8">
        <v>1.6</v>
      </c>
    </row>
    <row r="7" spans="1:18" x14ac:dyDescent="0.25">
      <c r="B7" s="7">
        <v>4</v>
      </c>
      <c r="C7" s="2">
        <v>1.6</v>
      </c>
      <c r="D7" s="2">
        <v>0.8</v>
      </c>
      <c r="E7" s="2">
        <v>2</v>
      </c>
      <c r="F7" s="8">
        <v>1.6</v>
      </c>
    </row>
    <row r="8" spans="1:18" x14ac:dyDescent="0.25">
      <c r="B8" s="7">
        <v>5</v>
      </c>
      <c r="C8" s="2">
        <v>2.7</v>
      </c>
      <c r="D8" s="2">
        <v>3</v>
      </c>
      <c r="E8" s="2">
        <v>3.5</v>
      </c>
      <c r="F8" s="8">
        <v>3</v>
      </c>
    </row>
    <row r="9" spans="1:18" x14ac:dyDescent="0.25">
      <c r="B9" s="7">
        <v>6</v>
      </c>
      <c r="C9" s="2">
        <v>0.55000000000000004</v>
      </c>
      <c r="D9" s="2">
        <v>1.2</v>
      </c>
      <c r="E9" s="2">
        <v>1</v>
      </c>
      <c r="F9" s="8">
        <v>1</v>
      </c>
    </row>
    <row r="10" spans="1:18" x14ac:dyDescent="0.25">
      <c r="B10" s="7">
        <v>7</v>
      </c>
      <c r="C10" s="2">
        <v>0.27</v>
      </c>
      <c r="D10" s="2">
        <v>1.2</v>
      </c>
      <c r="E10" s="2">
        <v>1</v>
      </c>
      <c r="F10" s="8">
        <v>0.7</v>
      </c>
    </row>
    <row r="11" spans="1:18" x14ac:dyDescent="0.25">
      <c r="B11" s="7">
        <v>8</v>
      </c>
      <c r="C11" s="2">
        <v>0.4</v>
      </c>
      <c r="D11" s="2">
        <v>0.5</v>
      </c>
      <c r="E11" s="2">
        <v>1</v>
      </c>
      <c r="F11" s="8">
        <v>0.9</v>
      </c>
    </row>
    <row r="12" spans="1:18" x14ac:dyDescent="0.25">
      <c r="B12" s="7">
        <v>9</v>
      </c>
      <c r="C12" s="2">
        <v>6</v>
      </c>
      <c r="D12" s="2">
        <v>5.5</v>
      </c>
      <c r="E12" s="2">
        <v>6.5</v>
      </c>
      <c r="F12" s="8">
        <v>6.2</v>
      </c>
    </row>
    <row r="13" spans="1:18" x14ac:dyDescent="0.25">
      <c r="B13" s="7">
        <v>10</v>
      </c>
      <c r="C13" s="2">
        <v>1.1200000000000001</v>
      </c>
      <c r="D13" s="2">
        <v>0.5</v>
      </c>
      <c r="E13" s="2">
        <v>1.5</v>
      </c>
      <c r="F13" s="8">
        <v>1.4</v>
      </c>
    </row>
    <row r="14" spans="1:18" x14ac:dyDescent="0.25">
      <c r="B14" s="7">
        <v>11</v>
      </c>
      <c r="C14" s="2">
        <v>1.3</v>
      </c>
      <c r="D14" s="2">
        <v>2.1</v>
      </c>
      <c r="E14" s="2">
        <v>1.5</v>
      </c>
      <c r="F14" s="8">
        <v>1.7</v>
      </c>
    </row>
    <row r="15" spans="1:18" x14ac:dyDescent="0.25">
      <c r="B15" s="7">
        <v>12</v>
      </c>
      <c r="C15" s="2">
        <v>0.98</v>
      </c>
      <c r="D15" s="2">
        <v>1</v>
      </c>
      <c r="E15" s="2">
        <v>1</v>
      </c>
      <c r="F15" s="8">
        <v>1.3</v>
      </c>
    </row>
    <row r="16" spans="1:18" x14ac:dyDescent="0.25">
      <c r="B16" s="7">
        <v>13</v>
      </c>
      <c r="C16" s="2">
        <v>1.1499999999999999</v>
      </c>
      <c r="D16" s="2">
        <v>1.8</v>
      </c>
      <c r="E16" s="2">
        <v>1.5</v>
      </c>
      <c r="F16" s="8">
        <v>1.6</v>
      </c>
    </row>
    <row r="17" spans="1:7" x14ac:dyDescent="0.25">
      <c r="B17" s="7">
        <v>14</v>
      </c>
      <c r="C17" s="2">
        <v>0.52</v>
      </c>
      <c r="D17" s="2">
        <v>1.5</v>
      </c>
      <c r="E17" s="2">
        <v>1</v>
      </c>
      <c r="F17" s="8">
        <v>1</v>
      </c>
    </row>
    <row r="18" spans="1:7" x14ac:dyDescent="0.25">
      <c r="B18" s="7">
        <v>15</v>
      </c>
      <c r="C18" s="2">
        <v>1.8</v>
      </c>
      <c r="D18" s="2">
        <v>2</v>
      </c>
      <c r="E18" s="2">
        <v>2.5</v>
      </c>
      <c r="F18" s="8">
        <v>2.1</v>
      </c>
    </row>
    <row r="19" spans="1:7" x14ac:dyDescent="0.25">
      <c r="B19" s="7">
        <v>16</v>
      </c>
      <c r="C19" s="2">
        <v>7.5</v>
      </c>
      <c r="D19" s="2">
        <v>6</v>
      </c>
      <c r="E19" s="2">
        <v>8</v>
      </c>
      <c r="F19" s="8">
        <v>7</v>
      </c>
    </row>
    <row r="20" spans="1:7" x14ac:dyDescent="0.25">
      <c r="B20" s="7">
        <v>17</v>
      </c>
      <c r="C20" s="2">
        <v>0.28000000000000003</v>
      </c>
      <c r="D20" s="2">
        <v>1</v>
      </c>
      <c r="E20" s="2">
        <v>1</v>
      </c>
      <c r="F20" s="8">
        <v>0.8</v>
      </c>
    </row>
    <row r="21" spans="1:7" x14ac:dyDescent="0.25">
      <c r="B21" s="7">
        <v>18</v>
      </c>
      <c r="C21" s="2">
        <v>0.5</v>
      </c>
      <c r="D21" s="2">
        <v>0.9</v>
      </c>
      <c r="E21" s="2">
        <v>1.2</v>
      </c>
      <c r="F21" s="8">
        <v>0.8</v>
      </c>
    </row>
    <row r="22" spans="1:7" x14ac:dyDescent="0.25">
      <c r="B22" s="7">
        <v>19</v>
      </c>
      <c r="C22" s="2">
        <v>4.9000000000000004</v>
      </c>
      <c r="D22" s="2">
        <v>4.5</v>
      </c>
      <c r="E22" s="2">
        <v>5.5</v>
      </c>
      <c r="F22" s="8">
        <v>4.9000000000000004</v>
      </c>
    </row>
    <row r="23" spans="1:7" ht="15.75" thickBot="1" x14ac:dyDescent="0.3">
      <c r="B23" s="13">
        <v>20</v>
      </c>
      <c r="C23" s="10">
        <v>0.25</v>
      </c>
      <c r="D23" s="10">
        <v>0.5</v>
      </c>
      <c r="E23" s="10">
        <v>1</v>
      </c>
      <c r="F23" s="11">
        <v>0.5</v>
      </c>
    </row>
    <row r="25" spans="1:7" ht="15.75" x14ac:dyDescent="0.25">
      <c r="B25" s="38" t="s">
        <v>10</v>
      </c>
      <c r="C25" s="2">
        <f>AVERAGE(C4:C23)</f>
        <v>1.786</v>
      </c>
      <c r="D25" s="2">
        <f>AVERAGE(D4:D23)</f>
        <v>1.9650000000000003</v>
      </c>
      <c r="E25" s="2">
        <f>AVERAGE(E4:E23)</f>
        <v>2.2850000000000001</v>
      </c>
      <c r="F25" s="2">
        <f>AVERAGE(F4:F23)</f>
        <v>2.0999999999999996</v>
      </c>
    </row>
    <row r="26" spans="1:7" ht="15.75" x14ac:dyDescent="0.25">
      <c r="B26" s="38" t="s">
        <v>11</v>
      </c>
      <c r="C26" s="2">
        <f>MIN(C4:C23)</f>
        <v>0.25</v>
      </c>
      <c r="D26" s="2">
        <f>MIN(D4:D23)</f>
        <v>0.5</v>
      </c>
      <c r="E26" s="2">
        <f>MIN(E4:E23)</f>
        <v>1</v>
      </c>
      <c r="F26" s="2">
        <f>MIN(F4:F23)</f>
        <v>0.5</v>
      </c>
    </row>
    <row r="27" spans="1:7" ht="15.75" x14ac:dyDescent="0.25">
      <c r="B27" s="38" t="s">
        <v>12</v>
      </c>
      <c r="C27" s="2">
        <f>MAX(C4:C23)</f>
        <v>7.5</v>
      </c>
      <c r="D27" s="2">
        <f>MAX(D4:D23)</f>
        <v>6</v>
      </c>
      <c r="E27" s="2">
        <f>MAX(E4:E23)</f>
        <v>8</v>
      </c>
      <c r="F27" s="2">
        <f>MAX(F4:F23)</f>
        <v>7</v>
      </c>
    </row>
    <row r="28" spans="1:7" ht="15.75" x14ac:dyDescent="0.25">
      <c r="B28" s="38" t="s">
        <v>13</v>
      </c>
      <c r="C28" s="2">
        <f>C27-C26</f>
        <v>7.25</v>
      </c>
      <c r="D28" s="2">
        <f>(D27-D26)</f>
        <v>5.5</v>
      </c>
      <c r="E28" s="2">
        <f>(E27-E26)</f>
        <v>7</v>
      </c>
      <c r="F28" s="2">
        <f>(F27-F26)</f>
        <v>6.5</v>
      </c>
    </row>
    <row r="31" spans="1:7" ht="15.75" x14ac:dyDescent="0.25">
      <c r="A31" s="17" t="s">
        <v>15</v>
      </c>
      <c r="B31" s="39" t="s">
        <v>21</v>
      </c>
      <c r="C31" s="39"/>
      <c r="D31" s="39"/>
    </row>
    <row r="32" spans="1:7" ht="15.75" x14ac:dyDescent="0.25">
      <c r="A32" s="3"/>
      <c r="B32" s="53" t="s">
        <v>14</v>
      </c>
      <c r="C32" s="54"/>
      <c r="D32" s="54"/>
      <c r="E32" s="54"/>
      <c r="F32" s="54"/>
      <c r="G32" s="55"/>
    </row>
    <row r="33" spans="1:13" ht="15.75" x14ac:dyDescent="0.25">
      <c r="A33" s="3"/>
    </row>
    <row r="34" spans="1:13" ht="15.75" x14ac:dyDescent="0.25">
      <c r="A34" s="17" t="s">
        <v>16</v>
      </c>
      <c r="B34" s="39" t="s">
        <v>17</v>
      </c>
      <c r="C34" s="39"/>
      <c r="D34" s="39"/>
    </row>
    <row r="35" spans="1:13" ht="15.75" x14ac:dyDescent="0.25">
      <c r="A35" s="3"/>
      <c r="B35" s="1" t="s">
        <v>18</v>
      </c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3" ht="15.75" x14ac:dyDescent="0.25">
      <c r="A36" s="3"/>
    </row>
    <row r="37" spans="1:13" ht="15.75" x14ac:dyDescent="0.25">
      <c r="A37" s="17" t="s">
        <v>19</v>
      </c>
      <c r="B37" s="39" t="s">
        <v>20</v>
      </c>
      <c r="C37" s="39"/>
      <c r="D37" s="39"/>
      <c r="E37" s="39"/>
    </row>
    <row r="38" spans="1:13" x14ac:dyDescent="0.25">
      <c r="B38" s="53" t="s">
        <v>22</v>
      </c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5"/>
    </row>
    <row r="39" spans="1:13" x14ac:dyDescent="0.25">
      <c r="B39" s="53" t="s">
        <v>23</v>
      </c>
      <c r="C39" s="54"/>
      <c r="D39" s="54"/>
      <c r="E39" s="54"/>
      <c r="F39" s="54"/>
      <c r="G39" s="55"/>
    </row>
  </sheetData>
  <mergeCells count="4">
    <mergeCell ref="A1:R1"/>
    <mergeCell ref="B32:G32"/>
    <mergeCell ref="B38:M38"/>
    <mergeCell ref="B39:G3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45" workbookViewId="0">
      <selection activeCell="I49" sqref="I49"/>
    </sheetView>
  </sheetViews>
  <sheetFormatPr defaultRowHeight="15" x14ac:dyDescent="0.25"/>
  <cols>
    <col min="1" max="1" width="19.28515625" customWidth="1"/>
    <col min="2" max="2" width="16" customWidth="1"/>
    <col min="3" max="3" width="16.42578125" customWidth="1"/>
    <col min="4" max="4" width="19.140625" customWidth="1"/>
    <col min="5" max="5" width="15.140625" customWidth="1"/>
    <col min="6" max="6" width="18.28515625" customWidth="1"/>
    <col min="7" max="7" width="15" customWidth="1"/>
    <col min="8" max="8" width="19.5703125" customWidth="1"/>
    <col min="10" max="10" width="20.7109375" customWidth="1"/>
  </cols>
  <sheetData>
    <row r="1" spans="1:5" ht="15.75" x14ac:dyDescent="0.25">
      <c r="A1" s="17" t="s">
        <v>67</v>
      </c>
      <c r="B1" s="17"/>
    </row>
    <row r="2" spans="1:5" ht="15.75" x14ac:dyDescent="0.25">
      <c r="A2" s="17" t="s">
        <v>25</v>
      </c>
      <c r="B2" s="17"/>
    </row>
    <row r="3" spans="1:5" ht="15.75" x14ac:dyDescent="0.25">
      <c r="A3" s="17" t="s">
        <v>68</v>
      </c>
      <c r="B3" s="17"/>
    </row>
    <row r="4" spans="1:5" ht="15.75" x14ac:dyDescent="0.25">
      <c r="A4" s="17" t="s">
        <v>69</v>
      </c>
      <c r="B4" s="17"/>
    </row>
    <row r="6" spans="1:5" ht="15.75" thickBot="1" x14ac:dyDescent="0.3"/>
    <row r="7" spans="1:5" ht="15.75" x14ac:dyDescent="0.25">
      <c r="A7" s="14" t="s">
        <v>5</v>
      </c>
      <c r="B7" s="15" t="s">
        <v>6</v>
      </c>
      <c r="C7" s="15" t="s">
        <v>7</v>
      </c>
      <c r="D7" s="15" t="s">
        <v>8</v>
      </c>
      <c r="E7" s="21" t="s">
        <v>9</v>
      </c>
    </row>
    <row r="8" spans="1:5" x14ac:dyDescent="0.25">
      <c r="A8" s="7">
        <v>1</v>
      </c>
      <c r="B8" s="2">
        <v>0.7</v>
      </c>
      <c r="C8" s="2">
        <v>1.5</v>
      </c>
      <c r="D8" s="2">
        <v>1</v>
      </c>
      <c r="E8" s="8">
        <v>1.4</v>
      </c>
    </row>
    <row r="9" spans="1:5" x14ac:dyDescent="0.25">
      <c r="A9" s="7">
        <v>2</v>
      </c>
      <c r="B9" s="2">
        <v>2.1</v>
      </c>
      <c r="C9" s="2">
        <v>1.8</v>
      </c>
      <c r="D9" s="2">
        <v>2</v>
      </c>
      <c r="E9" s="8">
        <v>2.5</v>
      </c>
    </row>
    <row r="10" spans="1:5" x14ac:dyDescent="0.25">
      <c r="A10" s="7">
        <v>3</v>
      </c>
      <c r="B10" s="2">
        <v>1.1000000000000001</v>
      </c>
      <c r="C10" s="2">
        <v>2</v>
      </c>
      <c r="D10" s="2">
        <v>2</v>
      </c>
      <c r="E10" s="8">
        <v>1.6</v>
      </c>
    </row>
    <row r="11" spans="1:5" x14ac:dyDescent="0.25">
      <c r="A11" s="7">
        <v>4</v>
      </c>
      <c r="B11" s="2">
        <v>1.6</v>
      </c>
      <c r="C11" s="2">
        <v>0.8</v>
      </c>
      <c r="D11" s="2">
        <v>2</v>
      </c>
      <c r="E11" s="8">
        <v>1.6</v>
      </c>
    </row>
    <row r="12" spans="1:5" x14ac:dyDescent="0.25">
      <c r="A12" s="7">
        <v>5</v>
      </c>
      <c r="B12" s="2">
        <v>2.7</v>
      </c>
      <c r="C12" s="2">
        <v>3</v>
      </c>
      <c r="D12" s="2">
        <v>3.5</v>
      </c>
      <c r="E12" s="8">
        <v>3</v>
      </c>
    </row>
    <row r="13" spans="1:5" x14ac:dyDescent="0.25">
      <c r="A13" s="7">
        <v>6</v>
      </c>
      <c r="B13" s="2">
        <v>0.55000000000000004</v>
      </c>
      <c r="C13" s="2">
        <v>1.2</v>
      </c>
      <c r="D13" s="2">
        <v>1</v>
      </c>
      <c r="E13" s="8">
        <v>1</v>
      </c>
    </row>
    <row r="14" spans="1:5" x14ac:dyDescent="0.25">
      <c r="A14" s="7">
        <v>7</v>
      </c>
      <c r="B14" s="2">
        <v>0.27</v>
      </c>
      <c r="C14" s="2">
        <v>1.2</v>
      </c>
      <c r="D14" s="2">
        <v>1</v>
      </c>
      <c r="E14" s="8">
        <v>0.7</v>
      </c>
    </row>
    <row r="15" spans="1:5" x14ac:dyDescent="0.25">
      <c r="A15" s="7">
        <v>8</v>
      </c>
      <c r="B15" s="2">
        <v>0.4</v>
      </c>
      <c r="C15" s="2">
        <v>0.5</v>
      </c>
      <c r="D15" s="2">
        <v>1</v>
      </c>
      <c r="E15" s="8">
        <v>0.9</v>
      </c>
    </row>
    <row r="16" spans="1:5" x14ac:dyDescent="0.25">
      <c r="A16" s="7">
        <v>9</v>
      </c>
      <c r="B16" s="2">
        <v>6</v>
      </c>
      <c r="C16" s="2">
        <v>5.5</v>
      </c>
      <c r="D16" s="2">
        <v>6.5</v>
      </c>
      <c r="E16" s="8">
        <v>6.2</v>
      </c>
    </row>
    <row r="17" spans="1:5" x14ac:dyDescent="0.25">
      <c r="A17" s="7">
        <v>10</v>
      </c>
      <c r="B17" s="2">
        <v>1.1200000000000001</v>
      </c>
      <c r="C17" s="2">
        <v>0.5</v>
      </c>
      <c r="D17" s="2">
        <v>1.5</v>
      </c>
      <c r="E17" s="8">
        <v>1.4</v>
      </c>
    </row>
    <row r="18" spans="1:5" x14ac:dyDescent="0.25">
      <c r="A18" s="7">
        <v>11</v>
      </c>
      <c r="B18" s="2">
        <v>1.3</v>
      </c>
      <c r="C18" s="2">
        <v>2.1</v>
      </c>
      <c r="D18" s="2">
        <v>1.5</v>
      </c>
      <c r="E18" s="8">
        <v>1.7</v>
      </c>
    </row>
    <row r="19" spans="1:5" x14ac:dyDescent="0.25">
      <c r="A19" s="7">
        <v>12</v>
      </c>
      <c r="B19" s="2">
        <v>0.98</v>
      </c>
      <c r="C19" s="2">
        <v>1</v>
      </c>
      <c r="D19" s="2">
        <v>1</v>
      </c>
      <c r="E19" s="8">
        <v>1.3</v>
      </c>
    </row>
    <row r="20" spans="1:5" x14ac:dyDescent="0.25">
      <c r="A20" s="7">
        <v>13</v>
      </c>
      <c r="B20" s="2">
        <v>1.1499999999999999</v>
      </c>
      <c r="C20" s="2">
        <v>1.8</v>
      </c>
      <c r="D20" s="2">
        <v>1.5</v>
      </c>
      <c r="E20" s="8">
        <v>1.6</v>
      </c>
    </row>
    <row r="21" spans="1:5" x14ac:dyDescent="0.25">
      <c r="A21" s="7">
        <v>14</v>
      </c>
      <c r="B21" s="2">
        <v>0.52</v>
      </c>
      <c r="C21" s="2">
        <v>1.5</v>
      </c>
      <c r="D21" s="2">
        <v>1</v>
      </c>
      <c r="E21" s="8">
        <v>1</v>
      </c>
    </row>
    <row r="22" spans="1:5" x14ac:dyDescent="0.25">
      <c r="A22" s="7">
        <v>15</v>
      </c>
      <c r="B22" s="2">
        <v>1.8</v>
      </c>
      <c r="C22" s="2">
        <v>2</v>
      </c>
      <c r="D22" s="2">
        <v>2.5</v>
      </c>
      <c r="E22" s="8">
        <v>2.1</v>
      </c>
    </row>
    <row r="23" spans="1:5" x14ac:dyDescent="0.25">
      <c r="A23" s="7">
        <v>16</v>
      </c>
      <c r="B23" s="2">
        <v>7.5</v>
      </c>
      <c r="C23" s="2">
        <v>6</v>
      </c>
      <c r="D23" s="2">
        <v>8</v>
      </c>
      <c r="E23" s="8">
        <v>7</v>
      </c>
    </row>
    <row r="24" spans="1:5" x14ac:dyDescent="0.25">
      <c r="A24" s="7">
        <v>17</v>
      </c>
      <c r="B24" s="2">
        <v>0.28000000000000003</v>
      </c>
      <c r="C24" s="2">
        <v>1</v>
      </c>
      <c r="D24" s="2">
        <v>1</v>
      </c>
      <c r="E24" s="8">
        <v>0.8</v>
      </c>
    </row>
    <row r="25" spans="1:5" x14ac:dyDescent="0.25">
      <c r="A25" s="7">
        <v>18</v>
      </c>
      <c r="B25" s="2">
        <v>0.5</v>
      </c>
      <c r="C25" s="2">
        <v>0.9</v>
      </c>
      <c r="D25" s="2">
        <v>1.2</v>
      </c>
      <c r="E25" s="8">
        <v>0.8</v>
      </c>
    </row>
    <row r="26" spans="1:5" x14ac:dyDescent="0.25">
      <c r="A26" s="7">
        <v>19</v>
      </c>
      <c r="B26" s="2">
        <v>4.9000000000000004</v>
      </c>
      <c r="C26" s="2">
        <v>4.5</v>
      </c>
      <c r="D26" s="2">
        <v>5.5</v>
      </c>
      <c r="E26" s="8">
        <v>4.9000000000000004</v>
      </c>
    </row>
    <row r="27" spans="1:5" ht="15.75" thickBot="1" x14ac:dyDescent="0.3">
      <c r="A27" s="13">
        <v>20</v>
      </c>
      <c r="B27" s="10">
        <v>0.25</v>
      </c>
      <c r="C27" s="10">
        <v>0.5</v>
      </c>
      <c r="D27" s="10">
        <v>1</v>
      </c>
      <c r="E27" s="11">
        <v>0.5</v>
      </c>
    </row>
    <row r="29" spans="1:5" x14ac:dyDescent="0.25">
      <c r="A29" s="22" t="s">
        <v>24</v>
      </c>
      <c r="B29" s="22">
        <f>_xlfn.VAR.S(B8:B27)</f>
        <v>4.1098989473684222</v>
      </c>
      <c r="C29" s="22">
        <f>_xlfn.VAR.S(C8:C27)</f>
        <v>2.5655526315789472</v>
      </c>
      <c r="D29" s="22">
        <f>_xlfn.VAR.S(D8:D27)</f>
        <v>4.1455526315789468</v>
      </c>
      <c r="E29" s="22">
        <f>_xlfn.VAR.S(E8:E27)</f>
        <v>3.3642105263157918</v>
      </c>
    </row>
    <row r="30" spans="1:5" x14ac:dyDescent="0.25">
      <c r="A30" s="22" t="s">
        <v>25</v>
      </c>
      <c r="B30" s="22">
        <f>_xlfn.STDEV.S(B8:B27)</f>
        <v>2.0272885703245165</v>
      </c>
      <c r="C30" s="22">
        <f>_xlfn.STDEV.S(C8:C27)</f>
        <v>1.6017342574781084</v>
      </c>
      <c r="D30" s="22">
        <f>_xlfn.STDEV.S(D8:D27)</f>
        <v>2.036063022496835</v>
      </c>
      <c r="E30" s="22">
        <f>_xlfn.STDEV.S(E8:E27)</f>
        <v>1.8341784336088438</v>
      </c>
    </row>
    <row r="31" spans="1:5" x14ac:dyDescent="0.25">
      <c r="A31" s="4"/>
    </row>
    <row r="32" spans="1:5" ht="18.75" x14ac:dyDescent="0.3">
      <c r="A32" s="57" t="s">
        <v>45</v>
      </c>
      <c r="B32" s="57"/>
      <c r="C32" s="57"/>
    </row>
    <row r="33" spans="1:4" x14ac:dyDescent="0.25">
      <c r="A33" t="s">
        <v>46</v>
      </c>
      <c r="B33">
        <f>MIN(B8:E27)</f>
        <v>0.25</v>
      </c>
    </row>
    <row r="34" spans="1:4" x14ac:dyDescent="0.25">
      <c r="A34" t="s">
        <v>47</v>
      </c>
      <c r="B34">
        <f>MAX(B8:E27)</f>
        <v>8</v>
      </c>
    </row>
    <row r="35" spans="1:4" x14ac:dyDescent="0.25">
      <c r="A35" t="s">
        <v>58</v>
      </c>
      <c r="B35">
        <f>COUNT(B8:E27)</f>
        <v>80</v>
      </c>
    </row>
    <row r="36" spans="1:4" ht="15.75" thickBot="1" x14ac:dyDescent="0.3"/>
    <row r="37" spans="1:4" x14ac:dyDescent="0.25">
      <c r="A37" s="18" t="s">
        <v>60</v>
      </c>
      <c r="B37" s="19" t="s">
        <v>59</v>
      </c>
      <c r="C37" s="20" t="s">
        <v>48</v>
      </c>
      <c r="D37" s="12"/>
    </row>
    <row r="38" spans="1:4" x14ac:dyDescent="0.25">
      <c r="A38" s="7">
        <v>0.9</v>
      </c>
      <c r="B38" s="2" t="s">
        <v>49</v>
      </c>
      <c r="C38" s="8" cm="1">
        <f t="array" ref="C38:C47">FREQUENCY(B8:E27,A38:A46)</f>
        <v>18</v>
      </c>
      <c r="D38" s="12"/>
    </row>
    <row r="39" spans="1:4" x14ac:dyDescent="0.25">
      <c r="A39" s="7">
        <v>1.9</v>
      </c>
      <c r="B39" s="2" t="s">
        <v>50</v>
      </c>
      <c r="C39" s="8">
        <v>36</v>
      </c>
      <c r="D39" s="12"/>
    </row>
    <row r="40" spans="1:4" x14ac:dyDescent="0.25">
      <c r="A40" s="7">
        <v>2.9</v>
      </c>
      <c r="B40" s="2" t="s">
        <v>51</v>
      </c>
      <c r="C40" s="8">
        <v>11</v>
      </c>
      <c r="D40" s="12"/>
    </row>
    <row r="41" spans="1:4" x14ac:dyDescent="0.25">
      <c r="A41" s="7">
        <v>3.9</v>
      </c>
      <c r="B41" s="2" t="s">
        <v>52</v>
      </c>
      <c r="C41" s="8">
        <v>3</v>
      </c>
      <c r="D41" s="12"/>
    </row>
    <row r="42" spans="1:4" x14ac:dyDescent="0.25">
      <c r="A42" s="7">
        <v>4.9000000000000004</v>
      </c>
      <c r="B42" s="2" t="s">
        <v>53</v>
      </c>
      <c r="C42" s="8">
        <v>3</v>
      </c>
      <c r="D42" s="12"/>
    </row>
    <row r="43" spans="1:4" x14ac:dyDescent="0.25">
      <c r="A43" s="7">
        <v>5.9</v>
      </c>
      <c r="B43" s="2" t="s">
        <v>54</v>
      </c>
      <c r="C43" s="8">
        <v>2</v>
      </c>
      <c r="D43" s="12"/>
    </row>
    <row r="44" spans="1:4" x14ac:dyDescent="0.25">
      <c r="A44" s="7">
        <v>6.9</v>
      </c>
      <c r="B44" s="2" t="s">
        <v>55</v>
      </c>
      <c r="C44" s="8">
        <v>4</v>
      </c>
      <c r="D44" s="12"/>
    </row>
    <row r="45" spans="1:4" x14ac:dyDescent="0.25">
      <c r="A45" s="7">
        <v>7.9</v>
      </c>
      <c r="B45" s="2" t="s">
        <v>56</v>
      </c>
      <c r="C45" s="8">
        <v>2</v>
      </c>
      <c r="D45" s="12"/>
    </row>
    <row r="46" spans="1:4" x14ac:dyDescent="0.25">
      <c r="A46" s="7">
        <v>8.9</v>
      </c>
      <c r="B46" s="2" t="s">
        <v>57</v>
      </c>
      <c r="C46" s="8">
        <v>1</v>
      </c>
      <c r="D46" s="12"/>
    </row>
    <row r="47" spans="1:4" x14ac:dyDescent="0.25">
      <c r="A47" s="7"/>
      <c r="B47" s="2"/>
      <c r="C47" s="8">
        <v>0</v>
      </c>
      <c r="D47" s="12"/>
    </row>
    <row r="48" spans="1:4" ht="30.75" thickBot="1" x14ac:dyDescent="0.3">
      <c r="A48" s="9" t="s">
        <v>61</v>
      </c>
      <c r="B48" s="10"/>
      <c r="C48" s="11">
        <f>SUM(C38:C46)</f>
        <v>80</v>
      </c>
      <c r="D48" s="12"/>
    </row>
    <row r="51" spans="1:8" ht="16.5" thickBot="1" x14ac:dyDescent="0.3">
      <c r="A51" s="56" t="s">
        <v>62</v>
      </c>
      <c r="B51" s="45"/>
      <c r="C51" s="45"/>
      <c r="D51" s="45"/>
      <c r="E51" s="45"/>
      <c r="F51" s="45"/>
      <c r="G51" s="45"/>
      <c r="H51" s="45"/>
    </row>
    <row r="52" spans="1:8" ht="15.75" x14ac:dyDescent="0.25">
      <c r="A52" s="14" t="s">
        <v>5</v>
      </c>
      <c r="B52" s="15" t="s">
        <v>6</v>
      </c>
      <c r="C52" s="15" t="s">
        <v>64</v>
      </c>
      <c r="D52" s="15" t="s">
        <v>63</v>
      </c>
      <c r="E52" s="15" t="s">
        <v>8</v>
      </c>
      <c r="F52" s="15" t="s">
        <v>65</v>
      </c>
      <c r="G52" s="15" t="s">
        <v>9</v>
      </c>
      <c r="H52" s="16" t="s">
        <v>66</v>
      </c>
    </row>
    <row r="53" spans="1:8" x14ac:dyDescent="0.25">
      <c r="A53" s="7">
        <v>1</v>
      </c>
      <c r="B53" s="2">
        <v>0.7</v>
      </c>
      <c r="C53" s="2">
        <v>1.5</v>
      </c>
      <c r="D53" s="2">
        <f>(B53-C53)</f>
        <v>-0.8</v>
      </c>
      <c r="E53" s="2">
        <v>1</v>
      </c>
      <c r="F53" s="2">
        <f>(B53-E53)</f>
        <v>-0.30000000000000004</v>
      </c>
      <c r="G53" s="2">
        <v>1.4</v>
      </c>
      <c r="H53" s="8">
        <f>(G53-B53)</f>
        <v>0.7</v>
      </c>
    </row>
    <row r="54" spans="1:8" x14ac:dyDescent="0.25">
      <c r="A54" s="7">
        <v>2</v>
      </c>
      <c r="B54" s="2">
        <v>2.1</v>
      </c>
      <c r="C54" s="2">
        <v>1.8</v>
      </c>
      <c r="D54" s="2">
        <f t="shared" ref="D54:D72" si="0">(B54-C54)</f>
        <v>0.30000000000000004</v>
      </c>
      <c r="E54" s="2">
        <v>2</v>
      </c>
      <c r="F54" s="2">
        <f t="shared" ref="F54:F72" si="1">(B54-E54)</f>
        <v>0.10000000000000009</v>
      </c>
      <c r="G54" s="2">
        <v>2.5</v>
      </c>
      <c r="H54" s="8">
        <f t="shared" ref="H54:H72" si="2">(G54-B54)</f>
        <v>0.39999999999999991</v>
      </c>
    </row>
    <row r="55" spans="1:8" x14ac:dyDescent="0.25">
      <c r="A55" s="7">
        <v>3</v>
      </c>
      <c r="B55" s="2">
        <v>1.1000000000000001</v>
      </c>
      <c r="C55" s="2">
        <v>2</v>
      </c>
      <c r="D55" s="2">
        <f t="shared" si="0"/>
        <v>-0.89999999999999991</v>
      </c>
      <c r="E55" s="2">
        <v>2</v>
      </c>
      <c r="F55" s="2">
        <f t="shared" si="1"/>
        <v>-0.89999999999999991</v>
      </c>
      <c r="G55" s="2">
        <v>1.6</v>
      </c>
      <c r="H55" s="8">
        <f t="shared" si="2"/>
        <v>0.5</v>
      </c>
    </row>
    <row r="56" spans="1:8" x14ac:dyDescent="0.25">
      <c r="A56" s="7">
        <v>4</v>
      </c>
      <c r="B56" s="2">
        <v>1.6</v>
      </c>
      <c r="C56" s="2">
        <v>0.8</v>
      </c>
      <c r="D56" s="2">
        <f t="shared" si="0"/>
        <v>0.8</v>
      </c>
      <c r="E56" s="2">
        <v>2</v>
      </c>
      <c r="F56" s="2">
        <f t="shared" si="1"/>
        <v>-0.39999999999999991</v>
      </c>
      <c r="G56" s="2">
        <v>1.6</v>
      </c>
      <c r="H56" s="8">
        <f t="shared" si="2"/>
        <v>0</v>
      </c>
    </row>
    <row r="57" spans="1:8" x14ac:dyDescent="0.25">
      <c r="A57" s="7">
        <v>5</v>
      </c>
      <c r="B57" s="2">
        <v>2.7</v>
      </c>
      <c r="C57" s="2">
        <v>3</v>
      </c>
      <c r="D57" s="2">
        <f t="shared" si="0"/>
        <v>-0.29999999999999982</v>
      </c>
      <c r="E57" s="2">
        <v>3.5</v>
      </c>
      <c r="F57" s="2">
        <f t="shared" si="1"/>
        <v>-0.79999999999999982</v>
      </c>
      <c r="G57" s="2">
        <v>3</v>
      </c>
      <c r="H57" s="8">
        <f t="shared" si="2"/>
        <v>0.29999999999999982</v>
      </c>
    </row>
    <row r="58" spans="1:8" x14ac:dyDescent="0.25">
      <c r="A58" s="7">
        <v>6</v>
      </c>
      <c r="B58" s="2">
        <v>0.55000000000000004</v>
      </c>
      <c r="C58" s="2">
        <v>1.2</v>
      </c>
      <c r="D58" s="2">
        <f t="shared" si="0"/>
        <v>-0.64999999999999991</v>
      </c>
      <c r="E58" s="2">
        <v>1</v>
      </c>
      <c r="F58" s="2">
        <f t="shared" si="1"/>
        <v>-0.44999999999999996</v>
      </c>
      <c r="G58" s="2">
        <v>1</v>
      </c>
      <c r="H58" s="8">
        <f t="shared" si="2"/>
        <v>0.44999999999999996</v>
      </c>
    </row>
    <row r="59" spans="1:8" x14ac:dyDescent="0.25">
      <c r="A59" s="7">
        <v>7</v>
      </c>
      <c r="B59" s="2">
        <v>0.27</v>
      </c>
      <c r="C59" s="2">
        <v>1.2</v>
      </c>
      <c r="D59" s="2">
        <f t="shared" si="0"/>
        <v>-0.92999999999999994</v>
      </c>
      <c r="E59" s="2">
        <v>1</v>
      </c>
      <c r="F59" s="2">
        <f t="shared" si="1"/>
        <v>-0.73</v>
      </c>
      <c r="G59" s="2">
        <v>0.7</v>
      </c>
      <c r="H59" s="8">
        <f t="shared" si="2"/>
        <v>0.42999999999999994</v>
      </c>
    </row>
    <row r="60" spans="1:8" x14ac:dyDescent="0.25">
      <c r="A60" s="7">
        <v>8</v>
      </c>
      <c r="B60" s="2">
        <v>0.4</v>
      </c>
      <c r="C60" s="2">
        <v>0.5</v>
      </c>
      <c r="D60" s="2">
        <f t="shared" si="0"/>
        <v>-9.9999999999999978E-2</v>
      </c>
      <c r="E60" s="2">
        <v>1</v>
      </c>
      <c r="F60" s="2">
        <f t="shared" si="1"/>
        <v>-0.6</v>
      </c>
      <c r="G60" s="2">
        <v>0.9</v>
      </c>
      <c r="H60" s="8">
        <f t="shared" si="2"/>
        <v>0.5</v>
      </c>
    </row>
    <row r="61" spans="1:8" x14ac:dyDescent="0.25">
      <c r="A61" s="7">
        <v>9</v>
      </c>
      <c r="B61" s="2">
        <v>6</v>
      </c>
      <c r="C61" s="2">
        <v>5.5</v>
      </c>
      <c r="D61" s="2">
        <f t="shared" si="0"/>
        <v>0.5</v>
      </c>
      <c r="E61" s="2">
        <v>6.5</v>
      </c>
      <c r="F61" s="2">
        <f t="shared" si="1"/>
        <v>-0.5</v>
      </c>
      <c r="G61" s="2">
        <v>6.2</v>
      </c>
      <c r="H61" s="8">
        <f t="shared" si="2"/>
        <v>0.20000000000000018</v>
      </c>
    </row>
    <row r="62" spans="1:8" x14ac:dyDescent="0.25">
      <c r="A62" s="7">
        <v>10</v>
      </c>
      <c r="B62" s="2">
        <v>1.1200000000000001</v>
      </c>
      <c r="C62" s="2">
        <v>0.5</v>
      </c>
      <c r="D62" s="2">
        <f t="shared" si="0"/>
        <v>0.62000000000000011</v>
      </c>
      <c r="E62" s="2">
        <v>1.5</v>
      </c>
      <c r="F62" s="2">
        <f t="shared" si="1"/>
        <v>-0.37999999999999989</v>
      </c>
      <c r="G62" s="2">
        <v>1.4</v>
      </c>
      <c r="H62" s="8">
        <f t="shared" si="2"/>
        <v>0.2799999999999998</v>
      </c>
    </row>
    <row r="63" spans="1:8" x14ac:dyDescent="0.25">
      <c r="A63" s="7">
        <v>11</v>
      </c>
      <c r="B63" s="2">
        <v>1.3</v>
      </c>
      <c r="C63" s="2">
        <v>2.1</v>
      </c>
      <c r="D63" s="2">
        <f t="shared" si="0"/>
        <v>-0.8</v>
      </c>
      <c r="E63" s="2">
        <v>1.5</v>
      </c>
      <c r="F63" s="2">
        <f t="shared" si="1"/>
        <v>-0.19999999999999996</v>
      </c>
      <c r="G63" s="2">
        <v>1.7</v>
      </c>
      <c r="H63" s="8">
        <f t="shared" si="2"/>
        <v>0.39999999999999991</v>
      </c>
    </row>
    <row r="64" spans="1:8" x14ac:dyDescent="0.25">
      <c r="A64" s="7">
        <v>12</v>
      </c>
      <c r="B64" s="2">
        <v>0.98</v>
      </c>
      <c r="C64" s="2">
        <v>1</v>
      </c>
      <c r="D64" s="2">
        <f t="shared" si="0"/>
        <v>-2.0000000000000018E-2</v>
      </c>
      <c r="E64" s="2">
        <v>1</v>
      </c>
      <c r="F64" s="2">
        <f t="shared" si="1"/>
        <v>-2.0000000000000018E-2</v>
      </c>
      <c r="G64" s="2">
        <v>1.3</v>
      </c>
      <c r="H64" s="8">
        <f t="shared" si="2"/>
        <v>0.32000000000000006</v>
      </c>
    </row>
    <row r="65" spans="1:8" x14ac:dyDescent="0.25">
      <c r="A65" s="7">
        <v>13</v>
      </c>
      <c r="B65" s="2">
        <v>1.1499999999999999</v>
      </c>
      <c r="C65" s="2">
        <v>1.8</v>
      </c>
      <c r="D65" s="2">
        <f t="shared" si="0"/>
        <v>-0.65000000000000013</v>
      </c>
      <c r="E65" s="2">
        <v>1.5</v>
      </c>
      <c r="F65" s="2">
        <f t="shared" si="1"/>
        <v>-0.35000000000000009</v>
      </c>
      <c r="G65" s="2">
        <v>1.6</v>
      </c>
      <c r="H65" s="8">
        <f t="shared" si="2"/>
        <v>0.45000000000000018</v>
      </c>
    </row>
    <row r="66" spans="1:8" x14ac:dyDescent="0.25">
      <c r="A66" s="7">
        <v>14</v>
      </c>
      <c r="B66" s="2">
        <v>0.52</v>
      </c>
      <c r="C66" s="2">
        <v>1.5</v>
      </c>
      <c r="D66" s="2">
        <f t="shared" si="0"/>
        <v>-0.98</v>
      </c>
      <c r="E66" s="2">
        <v>1</v>
      </c>
      <c r="F66" s="2">
        <f t="shared" si="1"/>
        <v>-0.48</v>
      </c>
      <c r="G66" s="2">
        <v>1</v>
      </c>
      <c r="H66" s="8">
        <f t="shared" si="2"/>
        <v>0.48</v>
      </c>
    </row>
    <row r="67" spans="1:8" x14ac:dyDescent="0.25">
      <c r="A67" s="7">
        <v>15</v>
      </c>
      <c r="B67" s="2">
        <v>1.8</v>
      </c>
      <c r="C67" s="2">
        <v>2</v>
      </c>
      <c r="D67" s="2">
        <f t="shared" si="0"/>
        <v>-0.19999999999999996</v>
      </c>
      <c r="E67" s="2">
        <v>2.5</v>
      </c>
      <c r="F67" s="2">
        <f t="shared" si="1"/>
        <v>-0.7</v>
      </c>
      <c r="G67" s="2">
        <v>2.1</v>
      </c>
      <c r="H67" s="8">
        <f t="shared" si="2"/>
        <v>0.30000000000000004</v>
      </c>
    </row>
    <row r="68" spans="1:8" x14ac:dyDescent="0.25">
      <c r="A68" s="7">
        <v>16</v>
      </c>
      <c r="B68" s="2">
        <v>7.5</v>
      </c>
      <c r="C68" s="2">
        <v>6</v>
      </c>
      <c r="D68" s="2">
        <f t="shared" si="0"/>
        <v>1.5</v>
      </c>
      <c r="E68" s="2">
        <v>8</v>
      </c>
      <c r="F68" s="2">
        <f t="shared" si="1"/>
        <v>-0.5</v>
      </c>
      <c r="G68" s="2">
        <v>7</v>
      </c>
      <c r="H68" s="8">
        <f t="shared" si="2"/>
        <v>-0.5</v>
      </c>
    </row>
    <row r="69" spans="1:8" x14ac:dyDescent="0.25">
      <c r="A69" s="7">
        <v>17</v>
      </c>
      <c r="B69" s="2">
        <v>0.28000000000000003</v>
      </c>
      <c r="C69" s="2">
        <v>1</v>
      </c>
      <c r="D69" s="2">
        <f t="shared" si="0"/>
        <v>-0.72</v>
      </c>
      <c r="E69" s="2">
        <v>1</v>
      </c>
      <c r="F69" s="2">
        <f t="shared" si="1"/>
        <v>-0.72</v>
      </c>
      <c r="G69" s="2">
        <v>0.8</v>
      </c>
      <c r="H69" s="8">
        <f t="shared" si="2"/>
        <v>0.52</v>
      </c>
    </row>
    <row r="70" spans="1:8" x14ac:dyDescent="0.25">
      <c r="A70" s="7">
        <v>18</v>
      </c>
      <c r="B70" s="2">
        <v>0.5</v>
      </c>
      <c r="C70" s="2">
        <v>0.9</v>
      </c>
      <c r="D70" s="2">
        <f t="shared" si="0"/>
        <v>-0.4</v>
      </c>
      <c r="E70" s="2">
        <v>1.2</v>
      </c>
      <c r="F70" s="2">
        <f t="shared" si="1"/>
        <v>-0.7</v>
      </c>
      <c r="G70" s="2">
        <v>0.8</v>
      </c>
      <c r="H70" s="8">
        <f t="shared" si="2"/>
        <v>0.30000000000000004</v>
      </c>
    </row>
    <row r="71" spans="1:8" x14ac:dyDescent="0.25">
      <c r="A71" s="7">
        <v>19</v>
      </c>
      <c r="B71" s="2">
        <v>4.9000000000000004</v>
      </c>
      <c r="C71" s="2">
        <v>4.5</v>
      </c>
      <c r="D71" s="2">
        <f t="shared" si="0"/>
        <v>0.40000000000000036</v>
      </c>
      <c r="E71" s="2">
        <v>5.5</v>
      </c>
      <c r="F71" s="2">
        <f t="shared" si="1"/>
        <v>-0.59999999999999964</v>
      </c>
      <c r="G71" s="2">
        <v>4.9000000000000004</v>
      </c>
      <c r="H71" s="8">
        <f t="shared" si="2"/>
        <v>0</v>
      </c>
    </row>
    <row r="72" spans="1:8" ht="15.75" thickBot="1" x14ac:dyDescent="0.3">
      <c r="A72" s="13">
        <v>20</v>
      </c>
      <c r="B72" s="10">
        <v>0.25</v>
      </c>
      <c r="C72" s="10">
        <v>0.5</v>
      </c>
      <c r="D72" s="10">
        <f t="shared" si="0"/>
        <v>-0.25</v>
      </c>
      <c r="E72" s="10">
        <v>1</v>
      </c>
      <c r="F72" s="10">
        <f t="shared" si="1"/>
        <v>-0.75</v>
      </c>
      <c r="G72" s="10">
        <v>0.5</v>
      </c>
      <c r="H72" s="11">
        <f t="shared" si="2"/>
        <v>0.25</v>
      </c>
    </row>
  </sheetData>
  <mergeCells count="2">
    <mergeCell ref="A51:H51"/>
    <mergeCell ref="A32:C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Title page</vt:lpstr>
      <vt:lpstr> Task 1(a)</vt:lpstr>
      <vt:lpstr>Task 1(b)</vt:lpstr>
      <vt:lpstr>TASK 2(a)</vt:lpstr>
      <vt:lpstr>Task 2(b)</vt:lpstr>
      <vt:lpstr>'Title page'!_Hlk129434072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2023-04-13T15:33:39Z</dcterms:created>
  <dcterms:modified xsi:type="dcterms:W3CDTF">2023-04-18T18:00:40Z</dcterms:modified>
</cp:coreProperties>
</file>