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choze\Downloads\"/>
    </mc:Choice>
  </mc:AlternateContent>
  <xr:revisionPtr revIDLastSave="0" documentId="13_ncr:1_{5BCDC980-8CD6-4220-93FE-A339EC70F5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yn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F9" i="1"/>
  <c r="E20" i="1"/>
  <c r="E36" i="1"/>
  <c r="E44" i="1"/>
  <c r="E52" i="1"/>
  <c r="E60" i="1"/>
  <c r="E64" i="1"/>
  <c r="E68" i="1"/>
  <c r="E76" i="1"/>
  <c r="E80" i="1"/>
  <c r="E84" i="1"/>
  <c r="E88" i="1"/>
  <c r="E92" i="1"/>
  <c r="E96" i="1"/>
  <c r="E9" i="1"/>
  <c r="F10" i="1"/>
  <c r="E10" i="1" s="1"/>
  <c r="F11" i="1"/>
  <c r="E11" i="1" s="1"/>
  <c r="F12" i="1"/>
  <c r="E12" i="1" s="1"/>
  <c r="F13" i="1"/>
  <c r="E13" i="1" s="1"/>
  <c r="F14" i="1"/>
  <c r="E14" i="1" s="1"/>
  <c r="F15" i="1"/>
  <c r="E15" i="1" s="1"/>
  <c r="F16" i="1"/>
  <c r="E16" i="1" s="1"/>
  <c r="F17" i="1"/>
  <c r="E17" i="1" s="1"/>
  <c r="F18" i="1"/>
  <c r="E18" i="1" s="1"/>
  <c r="F19" i="1"/>
  <c r="E19" i="1" s="1"/>
  <c r="F20" i="1"/>
  <c r="F21" i="1"/>
  <c r="E21" i="1" s="1"/>
  <c r="F22" i="1"/>
  <c r="E22" i="1" s="1"/>
  <c r="F23" i="1"/>
  <c r="E23" i="1" s="1"/>
  <c r="F24" i="1"/>
  <c r="E24" i="1" s="1"/>
  <c r="F25" i="1"/>
  <c r="E25" i="1" s="1"/>
  <c r="F26" i="1"/>
  <c r="E26" i="1" s="1"/>
  <c r="F27" i="1"/>
  <c r="E27" i="1" s="1"/>
  <c r="F28" i="1"/>
  <c r="E28" i="1" s="1"/>
  <c r="F29" i="1"/>
  <c r="E29" i="1" s="1"/>
  <c r="F30" i="1"/>
  <c r="E30" i="1" s="1"/>
  <c r="F31" i="1"/>
  <c r="E31" i="1" s="1"/>
  <c r="F32" i="1"/>
  <c r="E32" i="1" s="1"/>
  <c r="F33" i="1"/>
  <c r="E33" i="1" s="1"/>
  <c r="F34" i="1"/>
  <c r="E34" i="1" s="1"/>
  <c r="F35" i="1"/>
  <c r="E35" i="1" s="1"/>
  <c r="F36" i="1"/>
  <c r="F37" i="1"/>
  <c r="E37" i="1" s="1"/>
  <c r="F38" i="1"/>
  <c r="E38" i="1" s="1"/>
  <c r="F39" i="1"/>
  <c r="E39" i="1" s="1"/>
  <c r="G39" i="1" s="1"/>
  <c r="F40" i="1"/>
  <c r="E40" i="1" s="1"/>
  <c r="F41" i="1"/>
  <c r="E41" i="1" s="1"/>
  <c r="F42" i="1"/>
  <c r="E42" i="1" s="1"/>
  <c r="F43" i="1"/>
  <c r="E43" i="1" s="1"/>
  <c r="G43" i="1" s="1"/>
  <c r="F44" i="1"/>
  <c r="F45" i="1"/>
  <c r="E45" i="1" s="1"/>
  <c r="F46" i="1"/>
  <c r="E46" i="1" s="1"/>
  <c r="F47" i="1"/>
  <c r="E47" i="1" s="1"/>
  <c r="G47" i="1" s="1"/>
  <c r="F48" i="1"/>
  <c r="E48" i="1" s="1"/>
  <c r="F49" i="1"/>
  <c r="E49" i="1" s="1"/>
  <c r="F50" i="1"/>
  <c r="E50" i="1" s="1"/>
  <c r="F51" i="1"/>
  <c r="E51" i="1" s="1"/>
  <c r="F52" i="1"/>
  <c r="F53" i="1"/>
  <c r="E53" i="1" s="1"/>
  <c r="F54" i="1"/>
  <c r="E54" i="1" s="1"/>
  <c r="F55" i="1"/>
  <c r="E55" i="1" s="1"/>
  <c r="G55" i="1" s="1"/>
  <c r="F56" i="1"/>
  <c r="E56" i="1" s="1"/>
  <c r="F57" i="1"/>
  <c r="E57" i="1" s="1"/>
  <c r="F58" i="1"/>
  <c r="E58" i="1" s="1"/>
  <c r="F59" i="1"/>
  <c r="E59" i="1" s="1"/>
  <c r="G59" i="1" s="1"/>
  <c r="F60" i="1"/>
  <c r="F61" i="1"/>
  <c r="E61" i="1" s="1"/>
  <c r="F62" i="1"/>
  <c r="E62" i="1" s="1"/>
  <c r="F63" i="1"/>
  <c r="E63" i="1" s="1"/>
  <c r="G63" i="1" s="1"/>
  <c r="F64" i="1"/>
  <c r="F65" i="1"/>
  <c r="E65" i="1" s="1"/>
  <c r="F66" i="1"/>
  <c r="E66" i="1" s="1"/>
  <c r="F67" i="1"/>
  <c r="E67" i="1" s="1"/>
  <c r="F68" i="1"/>
  <c r="F69" i="1"/>
  <c r="E69" i="1" s="1"/>
  <c r="F70" i="1"/>
  <c r="E70" i="1" s="1"/>
  <c r="F71" i="1"/>
  <c r="E71" i="1" s="1"/>
  <c r="G71" i="1" s="1"/>
  <c r="F72" i="1"/>
  <c r="E72" i="1" s="1"/>
  <c r="F73" i="1"/>
  <c r="E73" i="1" s="1"/>
  <c r="F74" i="1"/>
  <c r="E74" i="1" s="1"/>
  <c r="F75" i="1"/>
  <c r="E75" i="1" s="1"/>
  <c r="G75" i="1" s="1"/>
  <c r="F76" i="1"/>
  <c r="F77" i="1"/>
  <c r="E77" i="1" s="1"/>
  <c r="F78" i="1"/>
  <c r="E78" i="1" s="1"/>
  <c r="F79" i="1"/>
  <c r="E79" i="1" s="1"/>
  <c r="F80" i="1"/>
  <c r="F81" i="1"/>
  <c r="E81" i="1" s="1"/>
  <c r="F82" i="1"/>
  <c r="E82" i="1" s="1"/>
  <c r="F83" i="1"/>
  <c r="E83" i="1" s="1"/>
  <c r="F84" i="1"/>
  <c r="F85" i="1"/>
  <c r="E85" i="1" s="1"/>
  <c r="F86" i="1"/>
  <c r="E86" i="1" s="1"/>
  <c r="F87" i="1"/>
  <c r="E87" i="1" s="1"/>
  <c r="F88" i="1"/>
  <c r="F89" i="1"/>
  <c r="E89" i="1" s="1"/>
  <c r="F90" i="1"/>
  <c r="E90" i="1" s="1"/>
  <c r="F91" i="1"/>
  <c r="E91" i="1" s="1"/>
  <c r="F92" i="1"/>
  <c r="F93" i="1"/>
  <c r="E93" i="1" s="1"/>
  <c r="F94" i="1"/>
  <c r="E94" i="1" s="1"/>
  <c r="F95" i="1"/>
  <c r="E95" i="1" s="1"/>
  <c r="F96" i="1"/>
  <c r="F97" i="1"/>
  <c r="E97" i="1" s="1"/>
  <c r="F98" i="1"/>
  <c r="E98" i="1" s="1"/>
  <c r="F8" i="1"/>
  <c r="E8" i="1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H98" i="1" l="1"/>
  <c r="I98" i="1"/>
  <c r="G98" i="1"/>
  <c r="H94" i="1"/>
  <c r="I94" i="1" s="1"/>
  <c r="G94" i="1"/>
  <c r="H90" i="1"/>
  <c r="I90" i="1"/>
  <c r="G90" i="1"/>
  <c r="H86" i="1"/>
  <c r="I86" i="1"/>
  <c r="G86" i="1"/>
  <c r="H82" i="1"/>
  <c r="I82" i="1"/>
  <c r="G82" i="1"/>
  <c r="H78" i="1"/>
  <c r="I78" i="1" s="1"/>
  <c r="G78" i="1"/>
  <c r="H74" i="1"/>
  <c r="I74" i="1"/>
  <c r="G74" i="1"/>
  <c r="H70" i="1"/>
  <c r="I70" i="1"/>
  <c r="G70" i="1"/>
  <c r="H66" i="1"/>
  <c r="I66" i="1" s="1"/>
  <c r="G66" i="1"/>
  <c r="H62" i="1"/>
  <c r="I62" i="1" s="1"/>
  <c r="G62" i="1"/>
  <c r="H58" i="1"/>
  <c r="I58" i="1"/>
  <c r="G58" i="1"/>
  <c r="H54" i="1"/>
  <c r="I54" i="1" s="1"/>
  <c r="G54" i="1"/>
  <c r="H50" i="1"/>
  <c r="I50" i="1"/>
  <c r="G50" i="1"/>
  <c r="H46" i="1"/>
  <c r="I46" i="1" s="1"/>
  <c r="G46" i="1"/>
  <c r="H42" i="1"/>
  <c r="I42" i="1" s="1"/>
  <c r="G42" i="1"/>
  <c r="H38" i="1"/>
  <c r="I38" i="1"/>
  <c r="G38" i="1"/>
  <c r="H34" i="1"/>
  <c r="I34" i="1"/>
  <c r="G34" i="1"/>
  <c r="H30" i="1"/>
  <c r="I30" i="1" s="1"/>
  <c r="G30" i="1"/>
  <c r="H26" i="1"/>
  <c r="I26" i="1"/>
  <c r="G26" i="1"/>
  <c r="G48" i="1"/>
  <c r="H48" i="1"/>
  <c r="I48" i="1" s="1"/>
  <c r="G40" i="1"/>
  <c r="H40" i="1"/>
  <c r="I40" i="1" s="1"/>
  <c r="G32" i="1"/>
  <c r="H32" i="1"/>
  <c r="I32" i="1" s="1"/>
  <c r="G24" i="1"/>
  <c r="H24" i="1"/>
  <c r="I24" i="1" s="1"/>
  <c r="G12" i="1"/>
  <c r="H12" i="1"/>
  <c r="I12" i="1" s="1"/>
  <c r="H8" i="1"/>
  <c r="I8" i="1" s="1"/>
  <c r="G8" i="1"/>
  <c r="H95" i="1"/>
  <c r="I95" i="1" s="1"/>
  <c r="G95" i="1"/>
  <c r="H91" i="1"/>
  <c r="I91" i="1"/>
  <c r="G91" i="1"/>
  <c r="H87" i="1"/>
  <c r="I87" i="1"/>
  <c r="G87" i="1"/>
  <c r="H83" i="1"/>
  <c r="I83" i="1" s="1"/>
  <c r="G83" i="1"/>
  <c r="H79" i="1"/>
  <c r="I79" i="1"/>
  <c r="G79" i="1"/>
  <c r="H22" i="1"/>
  <c r="I22" i="1"/>
  <c r="G22" i="1"/>
  <c r="H14" i="1"/>
  <c r="I14" i="1"/>
  <c r="G14" i="1"/>
  <c r="I97" i="1"/>
  <c r="G97" i="1"/>
  <c r="H97" i="1"/>
  <c r="I89" i="1"/>
  <c r="G89" i="1"/>
  <c r="H89" i="1"/>
  <c r="G81" i="1"/>
  <c r="H81" i="1"/>
  <c r="I81" i="1" s="1"/>
  <c r="G20" i="1"/>
  <c r="H20" i="1"/>
  <c r="I20" i="1" s="1"/>
  <c r="G73" i="1"/>
  <c r="H73" i="1"/>
  <c r="I73" i="1" s="1"/>
  <c r="G65" i="1"/>
  <c r="H65" i="1"/>
  <c r="I65" i="1" s="1"/>
  <c r="G57" i="1"/>
  <c r="H57" i="1"/>
  <c r="I57" i="1" s="1"/>
  <c r="G49" i="1"/>
  <c r="H49" i="1"/>
  <c r="I49" i="1" s="1"/>
  <c r="I41" i="1"/>
  <c r="G41" i="1"/>
  <c r="H41" i="1"/>
  <c r="I33" i="1"/>
  <c r="G33" i="1"/>
  <c r="H33" i="1"/>
  <c r="G29" i="1"/>
  <c r="H29" i="1"/>
  <c r="I29" i="1" s="1"/>
  <c r="G21" i="1"/>
  <c r="H21" i="1"/>
  <c r="I21" i="1" s="1"/>
  <c r="G17" i="1"/>
  <c r="H17" i="1"/>
  <c r="I17" i="1" s="1"/>
  <c r="G13" i="1"/>
  <c r="H13" i="1"/>
  <c r="I13" i="1" s="1"/>
  <c r="G9" i="1"/>
  <c r="H9" i="1"/>
  <c r="I9" i="1" s="1"/>
  <c r="G96" i="1"/>
  <c r="H96" i="1"/>
  <c r="I96" i="1" s="1"/>
  <c r="I92" i="1"/>
  <c r="G92" i="1"/>
  <c r="H92" i="1"/>
  <c r="I88" i="1"/>
  <c r="G88" i="1"/>
  <c r="H88" i="1"/>
  <c r="G84" i="1"/>
  <c r="H84" i="1"/>
  <c r="I84" i="1" s="1"/>
  <c r="G80" i="1"/>
  <c r="H80" i="1"/>
  <c r="I80" i="1" s="1"/>
  <c r="G76" i="1"/>
  <c r="H76" i="1"/>
  <c r="I76" i="1" s="1"/>
  <c r="G68" i="1"/>
  <c r="H68" i="1"/>
  <c r="I68" i="1" s="1"/>
  <c r="G60" i="1"/>
  <c r="H60" i="1"/>
  <c r="I60" i="1" s="1"/>
  <c r="G52" i="1"/>
  <c r="H52" i="1"/>
  <c r="I52" i="1" s="1"/>
  <c r="I44" i="1"/>
  <c r="G44" i="1"/>
  <c r="H44" i="1"/>
  <c r="I36" i="1"/>
  <c r="G36" i="1"/>
  <c r="H36" i="1"/>
  <c r="G28" i="1"/>
  <c r="H28" i="1"/>
  <c r="I28" i="1" s="1"/>
  <c r="G16" i="1"/>
  <c r="H16" i="1"/>
  <c r="I16" i="1" s="1"/>
  <c r="H18" i="1"/>
  <c r="I18" i="1" s="1"/>
  <c r="G18" i="1"/>
  <c r="H10" i="1"/>
  <c r="I10" i="1" s="1"/>
  <c r="G10" i="1"/>
  <c r="G93" i="1"/>
  <c r="H93" i="1"/>
  <c r="I93" i="1" s="1"/>
  <c r="G85" i="1"/>
  <c r="H85" i="1"/>
  <c r="I85" i="1" s="1"/>
  <c r="I77" i="1"/>
  <c r="G77" i="1"/>
  <c r="H77" i="1"/>
  <c r="G69" i="1"/>
  <c r="H69" i="1"/>
  <c r="I69" i="1" s="1"/>
  <c r="G61" i="1"/>
  <c r="H61" i="1"/>
  <c r="I61" i="1" s="1"/>
  <c r="G53" i="1"/>
  <c r="H53" i="1"/>
  <c r="I53" i="1" s="1"/>
  <c r="G45" i="1"/>
  <c r="H45" i="1"/>
  <c r="I45" i="1" s="1"/>
  <c r="I37" i="1"/>
  <c r="G37" i="1"/>
  <c r="H37" i="1"/>
  <c r="G25" i="1"/>
  <c r="H25" i="1"/>
  <c r="I25" i="1" s="1"/>
  <c r="H75" i="1"/>
  <c r="I75" i="1"/>
  <c r="H71" i="1"/>
  <c r="I71" i="1"/>
  <c r="H67" i="1"/>
  <c r="I67" i="1"/>
  <c r="H63" i="1"/>
  <c r="I63" i="1"/>
  <c r="H59" i="1"/>
  <c r="I59" i="1"/>
  <c r="H55" i="1"/>
  <c r="I55" i="1"/>
  <c r="H51" i="1"/>
  <c r="I51" i="1"/>
  <c r="H47" i="1"/>
  <c r="I47" i="1"/>
  <c r="H43" i="1"/>
  <c r="I43" i="1"/>
  <c r="H39" i="1"/>
  <c r="I39" i="1"/>
  <c r="G35" i="1"/>
  <c r="H35" i="1"/>
  <c r="I35" i="1"/>
  <c r="G31" i="1"/>
  <c r="H31" i="1"/>
  <c r="I31" i="1"/>
  <c r="G27" i="1"/>
  <c r="H27" i="1"/>
  <c r="I27" i="1" s="1"/>
  <c r="G23" i="1"/>
  <c r="H23" i="1"/>
  <c r="I23" i="1"/>
  <c r="G19" i="1"/>
  <c r="H19" i="1"/>
  <c r="I19" i="1"/>
  <c r="G15" i="1"/>
  <c r="H15" i="1"/>
  <c r="I15" i="1" s="1"/>
  <c r="G11" i="1"/>
  <c r="H11" i="1"/>
  <c r="I11" i="1" s="1"/>
  <c r="G72" i="1"/>
  <c r="H72" i="1"/>
  <c r="I72" i="1" s="1"/>
  <c r="G64" i="1"/>
  <c r="H64" i="1"/>
  <c r="I64" i="1" s="1"/>
  <c r="I56" i="1"/>
  <c r="G56" i="1"/>
  <c r="H56" i="1"/>
  <c r="G67" i="1"/>
  <c r="G51" i="1"/>
</calcChain>
</file>

<file path=xl/sharedStrings.xml><?xml version="1.0" encoding="utf-8"?>
<sst xmlns="http://schemas.openxmlformats.org/spreadsheetml/2006/main" count="28" uniqueCount="26">
  <si>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</si>
  <si>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</si>
  <si>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</si>
  <si>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</si>
  <si>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</si>
  <si>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</si>
  <si>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</si>
  <si>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</si>
  <si>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</si>
  <si>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</si>
  <si>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</si>
  <si>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</si>
  <si>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</si>
  <si>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</si>
  <si>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Torque</t>
  </si>
  <si>
    <t>BMEP</t>
  </si>
  <si>
    <t>SFC</t>
  </si>
  <si>
    <t>Thermal Efficency</t>
  </si>
  <si>
    <t>kg/kWh</t>
  </si>
  <si>
    <t>M</t>
  </si>
  <si>
    <t>Nm</t>
  </si>
  <si>
    <t>m</t>
  </si>
  <si>
    <r>
      <rPr>
        <b/>
        <sz val="11"/>
        <color theme="1"/>
        <rFont val="Calibri"/>
        <family val="2"/>
        <scheme val="minor"/>
      </rPr>
      <t>Stroke</t>
    </r>
    <r>
      <rPr>
        <sz val="11"/>
        <color theme="1"/>
        <rFont val="Calibri"/>
        <family val="2"/>
        <scheme val="minor"/>
      </rPr>
      <t xml:space="preserve"> </t>
    </r>
  </si>
  <si>
    <t>Rod Journal Diameter</t>
  </si>
  <si>
    <t>Crank Radius</t>
  </si>
  <si>
    <t>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</si>
</sst>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Engine Speed - SFC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327426288119395"/>
          <c:y val="0.12446305436160905"/>
          <c:w val="0.8374367911762749"/>
          <c:h val="0.74064346545382198"/>
        </c:manualLayout>
      </c:layout>
      <c:lineChart>
        <c:grouping val="standard"/>
        <c:varyColors val="0"/>
        <c:ser>
          <c:idx val="0"/>
          <c:order val="0"/>
          <c:tx>
            <c:v>RPM - SFC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Dyno!$B$8:$B$98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Dyno!$H$8:$H$98</c:f>
              <c:numCache>
                <c:formatCode>General</c:formatCode>
                <c:ptCount val="91"/>
                <c:pt idx="0">
                  <c:v>0.92991266401637129</c:v>
                </c:pt>
                <c:pt idx="1">
                  <c:v>0.90652767761202901</c:v>
                </c:pt>
                <c:pt idx="2">
                  <c:v>0.87293339428954286</c:v>
                </c:pt>
                <c:pt idx="3">
                  <c:v>0.82066762646161495</c:v>
                </c:pt>
                <c:pt idx="4">
                  <c:v>0.79158920286484902</c:v>
                </c:pt>
                <c:pt idx="5">
                  <c:v>0.79365590287415777</c:v>
                </c:pt>
                <c:pt idx="6">
                  <c:v>0.74981859693273334</c:v>
                </c:pt>
                <c:pt idx="7">
                  <c:v>0.71250536817824328</c:v>
                </c:pt>
                <c:pt idx="8">
                  <c:v>0.70513586557043062</c:v>
                </c:pt>
                <c:pt idx="9">
                  <c:v>0.68156864229118341</c:v>
                </c:pt>
                <c:pt idx="10">
                  <c:v>0.68249000051427267</c:v>
                </c:pt>
                <c:pt idx="11">
                  <c:v>0.68963954671731209</c:v>
                </c:pt>
                <c:pt idx="12">
                  <c:v>0.68347960761847404</c:v>
                </c:pt>
                <c:pt idx="13">
                  <c:v>0.68073500197004944</c:v>
                </c:pt>
                <c:pt idx="14">
                  <c:v>0.67006581050351488</c:v>
                </c:pt>
                <c:pt idx="15">
                  <c:v>0.66928263782099418</c:v>
                </c:pt>
                <c:pt idx="16">
                  <c:v>0.68598334548084694</c:v>
                </c:pt>
                <c:pt idx="17">
                  <c:v>0.69502569432844863</c:v>
                </c:pt>
                <c:pt idx="18">
                  <c:v>0.69489736800018265</c:v>
                </c:pt>
                <c:pt idx="19">
                  <c:v>0.69051466000272044</c:v>
                </c:pt>
                <c:pt idx="20">
                  <c:v>0.69423635738137579</c:v>
                </c:pt>
                <c:pt idx="21">
                  <c:v>0.68584879173459756</c:v>
                </c:pt>
                <c:pt idx="22">
                  <c:v>0.68022522146172948</c:v>
                </c:pt>
                <c:pt idx="23">
                  <c:v>0.67646370010822565</c:v>
                </c:pt>
                <c:pt idx="24">
                  <c:v>0.67571648080006896</c:v>
                </c:pt>
                <c:pt idx="25">
                  <c:v>0.67198954977679237</c:v>
                </c:pt>
                <c:pt idx="26">
                  <c:v>0.67218666286586515</c:v>
                </c:pt>
                <c:pt idx="27">
                  <c:v>0.67925567957163924</c:v>
                </c:pt>
                <c:pt idx="28">
                  <c:v>0.68290340927668203</c:v>
                </c:pt>
                <c:pt idx="29">
                  <c:v>0.6781925564379816</c:v>
                </c:pt>
                <c:pt idx="30">
                  <c:v>0.6821097416627746</c:v>
                </c:pt>
                <c:pt idx="31">
                  <c:v>0.68237924092190605</c:v>
                </c:pt>
                <c:pt idx="32">
                  <c:v>0.69211623613599405</c:v>
                </c:pt>
                <c:pt idx="33">
                  <c:v>0.69452477051389327</c:v>
                </c:pt>
                <c:pt idx="34">
                  <c:v>0.69958925710698272</c:v>
                </c:pt>
                <c:pt idx="35">
                  <c:v>0.70718853447371377</c:v>
                </c:pt>
                <c:pt idx="36">
                  <c:v>0.70233289077955952</c:v>
                </c:pt>
                <c:pt idx="37">
                  <c:v>0.70340593925054118</c:v>
                </c:pt>
                <c:pt idx="38">
                  <c:v>0.71443764458190129</c:v>
                </c:pt>
                <c:pt idx="39">
                  <c:v>0.7237378757858669</c:v>
                </c:pt>
                <c:pt idx="40">
                  <c:v>0.73628867197167813</c:v>
                </c:pt>
                <c:pt idx="41">
                  <c:v>0.75350328799591104</c:v>
                </c:pt>
                <c:pt idx="42">
                  <c:v>0.75573542244180403</c:v>
                </c:pt>
                <c:pt idx="43">
                  <c:v>0.76671235153584572</c:v>
                </c:pt>
                <c:pt idx="44">
                  <c:v>0.76297969995023041</c:v>
                </c:pt>
                <c:pt idx="45">
                  <c:v>0.76726809806307772</c:v>
                </c:pt>
                <c:pt idx="46">
                  <c:v>0.75896225701465303</c:v>
                </c:pt>
                <c:pt idx="47">
                  <c:v>0.75418295570132843</c:v>
                </c:pt>
                <c:pt idx="48">
                  <c:v>0.75696968072790505</c:v>
                </c:pt>
                <c:pt idx="49">
                  <c:v>0.74859145611314326</c:v>
                </c:pt>
                <c:pt idx="50">
                  <c:v>0.75662882335145454</c:v>
                </c:pt>
                <c:pt idx="51">
                  <c:v>0.75202901231208674</c:v>
                </c:pt>
                <c:pt idx="52">
                  <c:v>0.77145222847272588</c:v>
                </c:pt>
                <c:pt idx="53">
                  <c:v>0.76895617631291358</c:v>
                </c:pt>
                <c:pt idx="54">
                  <c:v>0.77984371522658147</c:v>
                </c:pt>
                <c:pt idx="55">
                  <c:v>0.77163618831682812</c:v>
                </c:pt>
                <c:pt idx="56">
                  <c:v>0.77516319230892194</c:v>
                </c:pt>
                <c:pt idx="57">
                  <c:v>0.78304540181172166</c:v>
                </c:pt>
                <c:pt idx="58">
                  <c:v>0.78236196020186688</c:v>
                </c:pt>
                <c:pt idx="59">
                  <c:v>0.79827549035828882</c:v>
                </c:pt>
                <c:pt idx="60">
                  <c:v>0.80083282794537991</c:v>
                </c:pt>
                <c:pt idx="61">
                  <c:v>0.8065699944764364</c:v>
                </c:pt>
                <c:pt idx="62">
                  <c:v>0.81068921378533443</c:v>
                </c:pt>
                <c:pt idx="63">
                  <c:v>0.81885441484770549</c:v>
                </c:pt>
                <c:pt idx="64">
                  <c:v>0.81821020402051969</c:v>
                </c:pt>
                <c:pt idx="65">
                  <c:v>0.82110665918913428</c:v>
                </c:pt>
                <c:pt idx="66">
                  <c:v>0.82999053353493968</c:v>
                </c:pt>
                <c:pt idx="67">
                  <c:v>0.83363572427926969</c:v>
                </c:pt>
                <c:pt idx="68">
                  <c:v>0.83370549774720726</c:v>
                </c:pt>
                <c:pt idx="69">
                  <c:v>0.82537793177032392</c:v>
                </c:pt>
                <c:pt idx="70">
                  <c:v>0.83315377882203256</c:v>
                </c:pt>
                <c:pt idx="71">
                  <c:v>0.83264730544016807</c:v>
                </c:pt>
                <c:pt idx="72">
                  <c:v>0.83606986168266029</c:v>
                </c:pt>
                <c:pt idx="73">
                  <c:v>0.83853315694543085</c:v>
                </c:pt>
                <c:pt idx="74">
                  <c:v>0.83821228315932128</c:v>
                </c:pt>
                <c:pt idx="75">
                  <c:v>0.85032027320494086</c:v>
                </c:pt>
                <c:pt idx="76">
                  <c:v>0.8530750264381457</c:v>
                </c:pt>
                <c:pt idx="77">
                  <c:v>0.86205340533526142</c:v>
                </c:pt>
                <c:pt idx="78">
                  <c:v>0.87181728018225879</c:v>
                </c:pt>
                <c:pt idx="79">
                  <c:v>0.87594908758800771</c:v>
                </c:pt>
                <c:pt idx="80">
                  <c:v>0.87839885699461107</c:v>
                </c:pt>
                <c:pt idx="81">
                  <c:v>0.88848416473338354</c:v>
                </c:pt>
                <c:pt idx="82">
                  <c:v>0.89499430650220035</c:v>
                </c:pt>
                <c:pt idx="83">
                  <c:v>0.90575006486414045</c:v>
                </c:pt>
                <c:pt idx="84">
                  <c:v>0.91474179993280946</c:v>
                </c:pt>
                <c:pt idx="85">
                  <c:v>0.91571987099680074</c:v>
                </c:pt>
                <c:pt idx="86">
                  <c:v>0.92307160334014626</c:v>
                </c:pt>
                <c:pt idx="87">
                  <c:v>0.92204524676467636</c:v>
                </c:pt>
                <c:pt idx="88">
                  <c:v>0.94558240413769157</c:v>
                </c:pt>
                <c:pt idx="89">
                  <c:v>0.95834428462427745</c:v>
                </c:pt>
                <c:pt idx="90">
                  <c:v>0.96646643462574455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1D-4165-BC1F-FB7B1E3FCCB6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1310239"/>
        <c:axId val="281310719"/>
      </c:lineChart>
      <c:catAx>
        <c:axId val="281310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1310719"/>
        <c:crosses val="autoZero"/>
        <c:auto val="1"/>
        <c:lblAlgn val="ctr"/>
        <c:lblOffset val="100"/>
        <c:noMultiLvlLbl val="0"/>
      </c:catAx>
      <c:valAx>
        <c:axId val="28131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317082780691266E-2"/>
              <c:y val="0.399742799835438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1310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Engine Speed - </a:t>
            </a:r>
            <a:r>
              <a:rPr lang="en-US" baseline="0"/>
              <a:t>Torque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327426288119395"/>
          <c:y val="0.12446305436160905"/>
          <c:w val="0.8374367911762749"/>
          <c:h val="0.74064346545382198"/>
        </c:manualLayout>
      </c:layout>
      <c:lineChart>
        <c:grouping val="standard"/>
        <c:varyColors val="0"/>
        <c:ser>
          <c:idx val="0"/>
          <c:order val="0"/>
          <c:tx>
            <c:v>RPM - 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Dyno!$B$8:$B$98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Dyno!$F$8:$F$98</c:f>
              <c:numCache>
                <c:formatCode>General</c:formatCode>
                <c:ptCount val="91"/>
                <c:pt idx="0">
                  <c:v>43.376362467195982</c:v>
                </c:pt>
                <c:pt idx="1">
                  <c:v>43.580361786156828</c:v>
                </c:pt>
                <c:pt idx="2">
                  <c:v>43.976061088839728</c:v>
                </c:pt>
                <c:pt idx="3">
                  <c:v>44.19660089312174</c:v>
                </c:pt>
                <c:pt idx="4">
                  <c:v>44.876033136313602</c:v>
                </c:pt>
                <c:pt idx="5">
                  <c:v>45.596604535304223</c:v>
                </c:pt>
                <c:pt idx="6">
                  <c:v>46.435504021592308</c:v>
                </c:pt>
                <c:pt idx="7">
                  <c:v>47.414785575606047</c:v>
                </c:pt>
                <c:pt idx="8">
                  <c:v>48.462773760953802</c:v>
                </c:pt>
                <c:pt idx="9">
                  <c:v>49.105307998429254</c:v>
                </c:pt>
                <c:pt idx="10">
                  <c:v>49.615094238327266</c:v>
                </c:pt>
                <c:pt idx="11">
                  <c:v>49.955658589939667</c:v>
                </c:pt>
                <c:pt idx="12">
                  <c:v>50.245329140563918</c:v>
                </c:pt>
                <c:pt idx="13">
                  <c:v>50.372987758042541</c:v>
                </c:pt>
                <c:pt idx="14">
                  <c:v>50.323790417087324</c:v>
                </c:pt>
                <c:pt idx="15">
                  <c:v>50.410733993775423</c:v>
                </c:pt>
                <c:pt idx="16">
                  <c:v>50.717369144729055</c:v>
                </c:pt>
                <c:pt idx="17">
                  <c:v>50.865809397611166</c:v>
                </c:pt>
                <c:pt idx="18">
                  <c:v>50.968445229603951</c:v>
                </c:pt>
                <c:pt idx="19">
                  <c:v>51.29586201596107</c:v>
                </c:pt>
                <c:pt idx="20">
                  <c:v>51.808617060916731</c:v>
                </c:pt>
                <c:pt idx="21">
                  <c:v>52.10040818658215</c:v>
                </c:pt>
                <c:pt idx="22">
                  <c:v>52.503741559413285</c:v>
                </c:pt>
                <c:pt idx="23">
                  <c:v>52.927008337631428</c:v>
                </c:pt>
                <c:pt idx="24">
                  <c:v>53.072479785455904</c:v>
                </c:pt>
                <c:pt idx="25">
                  <c:v>53.450366257792957</c:v>
                </c:pt>
                <c:pt idx="26">
                  <c:v>53.718406942997234</c:v>
                </c:pt>
                <c:pt idx="27">
                  <c:v>53.787113574331244</c:v>
                </c:pt>
                <c:pt idx="28">
                  <c:v>53.731130393244278</c:v>
                </c:pt>
                <c:pt idx="29">
                  <c:v>53.672602522107901</c:v>
                </c:pt>
                <c:pt idx="30">
                  <c:v>53.62425341116915</c:v>
                </c:pt>
                <c:pt idx="31">
                  <c:v>53.539854524530462</c:v>
                </c:pt>
                <c:pt idx="32">
                  <c:v>53.506773553888159</c:v>
                </c:pt>
                <c:pt idx="33">
                  <c:v>53.37360144130249</c:v>
                </c:pt>
                <c:pt idx="34">
                  <c:v>52.976629793594881</c:v>
                </c:pt>
                <c:pt idx="35">
                  <c:v>52.559300625492021</c:v>
                </c:pt>
                <c:pt idx="36">
                  <c:v>52.458361253532175</c:v>
                </c:pt>
                <c:pt idx="37">
                  <c:v>52.331126751061788</c:v>
                </c:pt>
                <c:pt idx="38">
                  <c:v>51.962146693897672</c:v>
                </c:pt>
                <c:pt idx="39">
                  <c:v>51.672900258281658</c:v>
                </c:pt>
                <c:pt idx="40">
                  <c:v>51.618613537227624</c:v>
                </c:pt>
                <c:pt idx="41">
                  <c:v>51.37008214240214</c:v>
                </c:pt>
                <c:pt idx="42">
                  <c:v>51.370506257410369</c:v>
                </c:pt>
                <c:pt idx="43">
                  <c:v>51.254722860162317</c:v>
                </c:pt>
                <c:pt idx="44">
                  <c:v>51.146573533062487</c:v>
                </c:pt>
                <c:pt idx="45">
                  <c:v>51.250057595071738</c:v>
                </c:pt>
                <c:pt idx="46">
                  <c:v>51.586380796601787</c:v>
                </c:pt>
                <c:pt idx="47">
                  <c:v>51.818795821114364</c:v>
                </c:pt>
                <c:pt idx="48">
                  <c:v>52.137730307306803</c:v>
                </c:pt>
                <c:pt idx="49">
                  <c:v>52.367600641769961</c:v>
                </c:pt>
                <c:pt idx="50">
                  <c:v>52.347667236382939</c:v>
                </c:pt>
                <c:pt idx="51">
                  <c:v>52.677204597781241</c:v>
                </c:pt>
                <c:pt idx="52">
                  <c:v>52.618252611636628</c:v>
                </c:pt>
                <c:pt idx="53">
                  <c:v>52.576265225821402</c:v>
                </c:pt>
                <c:pt idx="54">
                  <c:v>52.511799744569736</c:v>
                </c:pt>
                <c:pt idx="55">
                  <c:v>52.49144222417447</c:v>
                </c:pt>
                <c:pt idx="56">
                  <c:v>52.382020552049944</c:v>
                </c:pt>
                <c:pt idx="57">
                  <c:v>52.027036290157561</c:v>
                </c:pt>
                <c:pt idx="58">
                  <c:v>51.808617060916731</c:v>
                </c:pt>
                <c:pt idx="59">
                  <c:v>51.395953157904444</c:v>
                </c:pt>
                <c:pt idx="60">
                  <c:v>50.895497448187598</c:v>
                </c:pt>
                <c:pt idx="61">
                  <c:v>50.356871387729619</c:v>
                </c:pt>
                <c:pt idx="62">
                  <c:v>49.808914797090488</c:v>
                </c:pt>
                <c:pt idx="63">
                  <c:v>49.409398459333474</c:v>
                </c:pt>
                <c:pt idx="64">
                  <c:v>49.168077019647974</c:v>
                </c:pt>
                <c:pt idx="65">
                  <c:v>48.787645857261523</c:v>
                </c:pt>
                <c:pt idx="66">
                  <c:v>48.51493990696666</c:v>
                </c:pt>
                <c:pt idx="67">
                  <c:v>48.35589677887868</c:v>
                </c:pt>
                <c:pt idx="68">
                  <c:v>48.294400102684655</c:v>
                </c:pt>
                <c:pt idx="69">
                  <c:v>48.342749213623399</c:v>
                </c:pt>
                <c:pt idx="70">
                  <c:v>48.054775123032094</c:v>
                </c:pt>
                <c:pt idx="71">
                  <c:v>47.956380441121659</c:v>
                </c:pt>
                <c:pt idx="72">
                  <c:v>47.583583348883423</c:v>
                </c:pt>
                <c:pt idx="73">
                  <c:v>47.102636929545369</c:v>
                </c:pt>
                <c:pt idx="74">
                  <c:v>46.641199800586101</c:v>
                </c:pt>
                <c:pt idx="75">
                  <c:v>46.081792104724627</c:v>
                </c:pt>
                <c:pt idx="76">
                  <c:v>45.412538621730398</c:v>
                </c:pt>
                <c:pt idx="77">
                  <c:v>44.633863466611629</c:v>
                </c:pt>
                <c:pt idx="78">
                  <c:v>43.951886533370363</c:v>
                </c:pt>
                <c:pt idx="79">
                  <c:v>43.401809367690049</c:v>
                </c:pt>
                <c:pt idx="80">
                  <c:v>42.880572022569702</c:v>
                </c:pt>
                <c:pt idx="81">
                  <c:v>42.120939631320667</c:v>
                </c:pt>
                <c:pt idx="82">
                  <c:v>41.385778676046783</c:v>
                </c:pt>
                <c:pt idx="83">
                  <c:v>40.650829778277</c:v>
                </c:pt>
                <c:pt idx="84">
                  <c:v>40.20750236016935</c:v>
                </c:pt>
                <c:pt idx="85">
                  <c:v>39.484089390623559</c:v>
                </c:pt>
                <c:pt idx="86">
                  <c:v>38.928922844844436</c:v>
                </c:pt>
                <c:pt idx="87">
                  <c:v>38.422190233005708</c:v>
                </c:pt>
                <c:pt idx="88">
                  <c:v>38.016566639130119</c:v>
                </c:pt>
                <c:pt idx="89">
                  <c:v>37.714681576268717</c:v>
                </c:pt>
                <c:pt idx="90">
                  <c:v>37.59669278097784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B1-4D1E-B41D-BA9CAA33A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1310239"/>
        <c:axId val="281310719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v>RPM - Power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Dyno!$E$8:$E$98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4.5423620555463646</c:v>
                      </c:pt>
                      <c:pt idx="1">
                        <c:v>4.7919110549861479</c:v>
                      </c:pt>
                      <c:pt idx="2">
                        <c:v>5.0656785831855444</c:v>
                      </c:pt>
                      <c:pt idx="3">
                        <c:v>5.3224958060464012</c:v>
                      </c:pt>
                      <c:pt idx="4">
                        <c:v>5.6392886409317979</c:v>
                      </c:pt>
                      <c:pt idx="5">
                        <c:v>5.9685815765312835</c:v>
                      </c:pt>
                      <c:pt idx="6">
                        <c:v>6.3215289929988607</c:v>
                      </c:pt>
                      <c:pt idx="7">
                        <c:v>6.703107391613667</c:v>
                      </c:pt>
                      <c:pt idx="8">
                        <c:v>7.1050137209331758</c:v>
                      </c:pt>
                      <c:pt idx="9">
                        <c:v>7.4563289515729227</c:v>
                      </c:pt>
                      <c:pt idx="10">
                        <c:v>7.7935207783147096</c:v>
                      </c:pt>
                      <c:pt idx="11">
                        <c:v>8.1085837182887062</c:v>
                      </c:pt>
                      <c:pt idx="12">
                        <c:v>8.4186857016104959</c:v>
                      </c:pt>
                      <c:pt idx="13">
                        <c:v>8.7038274554019264</c:v>
                      </c:pt>
                      <c:pt idx="14">
                        <c:v>8.9588215155897899</c:v>
                      </c:pt>
                      <c:pt idx="15">
                        <c:v>9.2382495086533236</c:v>
                      </c:pt>
                      <c:pt idx="16">
                        <c:v>9.5599988588689477</c:v>
                      </c:pt>
                      <c:pt idx="17">
                        <c:v>9.8543119425500905</c:v>
                      </c:pt>
                      <c:pt idx="18">
                        <c:v>10.141065896220443</c:v>
                      </c:pt>
                      <c:pt idx="19">
                        <c:v>10.474795712478436</c:v>
                      </c:pt>
                      <c:pt idx="20">
                        <c:v>10.850771383414854</c:v>
                      </c:pt>
                      <c:pt idx="21">
                        <c:v>11.18468107321306</c:v>
                      </c:pt>
                      <c:pt idx="22">
                        <c:v>11.546175813832091</c:v>
                      </c:pt>
                      <c:pt idx="23">
                        <c:v>11.916382207515852</c:v>
                      </c:pt>
                      <c:pt idx="24">
                        <c:v>12.22702159079728</c:v>
                      </c:pt>
                      <c:pt idx="25">
                        <c:v>12.593945847537459</c:v>
                      </c:pt>
                      <c:pt idx="26">
                        <c:v>12.938370367124474</c:v>
                      </c:pt>
                      <c:pt idx="27">
                        <c:v>13.236547400928645</c:v>
                      </c:pt>
                      <c:pt idx="28">
                        <c:v>13.504105960999318</c:v>
                      </c:pt>
                      <c:pt idx="29">
                        <c:v>13.770425392237433</c:v>
                      </c:pt>
                      <c:pt idx="30">
                        <c:v>14.038796714230534</c:v>
                      </c:pt>
                      <c:pt idx="31">
                        <c:v>14.297035160125148</c:v>
                      </c:pt>
                      <c:pt idx="32">
                        <c:v>14.568362181896264</c:v>
                      </c:pt>
                      <c:pt idx="33">
                        <c:v>14.81156675288692</c:v>
                      </c:pt>
                      <c:pt idx="34">
                        <c:v>14.978789187435346</c:v>
                      </c:pt>
                      <c:pt idx="35">
                        <c:v>15.135991999595786</c:v>
                      </c:pt>
                      <c:pt idx="36">
                        <c:v>15.381594884455904</c:v>
                      </c:pt>
                      <c:pt idx="37">
                        <c:v>15.618292918745139</c:v>
                      </c:pt>
                      <c:pt idx="38">
                        <c:v>15.780243504102728</c:v>
                      </c:pt>
                      <c:pt idx="39">
                        <c:v>15.962961711041084</c:v>
                      </c:pt>
                      <c:pt idx="40">
                        <c:v>16.216465707704494</c:v>
                      </c:pt>
                      <c:pt idx="41">
                        <c:v>16.407360388408936</c:v>
                      </c:pt>
                      <c:pt idx="42">
                        <c:v>16.676471190511787</c:v>
                      </c:pt>
                      <c:pt idx="43">
                        <c:v>16.907253383923013</c:v>
                      </c:pt>
                      <c:pt idx="44">
                        <c:v>17.139381297894321</c:v>
                      </c:pt>
                      <c:pt idx="45">
                        <c:v>17.442403813979208</c:v>
                      </c:pt>
                      <c:pt idx="46">
                        <c:v>17.826973442947878</c:v>
                      </c:pt>
                      <c:pt idx="47">
                        <c:v>18.178612890092197</c:v>
                      </c:pt>
                      <c:pt idx="48">
                        <c:v>18.563491190938507</c:v>
                      </c:pt>
                      <c:pt idx="49">
                        <c:v>18.919531988165495</c:v>
                      </c:pt>
                      <c:pt idx="50">
                        <c:v>19.186422129278103</c:v>
                      </c:pt>
                      <c:pt idx="51">
                        <c:v>19.583021078830932</c:v>
                      </c:pt>
                      <c:pt idx="52">
                        <c:v>19.836613901933951</c:v>
                      </c:pt>
                      <c:pt idx="53">
                        <c:v>20.096073711373201</c:v>
                      </c:pt>
                      <c:pt idx="54">
                        <c:v>20.346384397532635</c:v>
                      </c:pt>
                      <c:pt idx="55">
                        <c:v>20.613341158474949</c:v>
                      </c:pt>
                      <c:pt idx="56">
                        <c:v>20.844642986557893</c:v>
                      </c:pt>
                      <c:pt idx="57">
                        <c:v>20.975795224641761</c:v>
                      </c:pt>
                      <c:pt idx="58">
                        <c:v>21.159004197658966</c:v>
                      </c:pt>
                      <c:pt idx="59">
                        <c:v>21.259577933907167</c:v>
                      </c:pt>
                      <c:pt idx="60">
                        <c:v>21.319056117869895</c:v>
                      </c:pt>
                      <c:pt idx="61">
                        <c:v>21.357104923276751</c:v>
                      </c:pt>
                      <c:pt idx="62">
                        <c:v>21.385507177341985</c:v>
                      </c:pt>
                      <c:pt idx="63">
                        <c:v>21.472681445175049</c:v>
                      </c:pt>
                      <c:pt idx="64">
                        <c:v>21.625249737848851</c:v>
                      </c:pt>
                      <c:pt idx="65">
                        <c:v>21.71337888990772</c:v>
                      </c:pt>
                      <c:pt idx="66">
                        <c:v>21.846032294820997</c:v>
                      </c:pt>
                      <c:pt idx="67">
                        <c:v>22.02760686134938</c:v>
                      </c:pt>
                      <c:pt idx="68">
                        <c:v>22.252462110577639</c:v>
                      </c:pt>
                      <c:pt idx="69">
                        <c:v>22.527861824604866</c:v>
                      </c:pt>
                      <c:pt idx="70">
                        <c:v>22.645279274464077</c:v>
                      </c:pt>
                      <c:pt idx="71">
                        <c:v>22.850010893798732</c:v>
                      </c:pt>
                      <c:pt idx="72">
                        <c:v>22.921529501650561</c:v>
                      </c:pt>
                      <c:pt idx="73">
                        <c:v>22.936481212097885</c:v>
                      </c:pt>
                      <c:pt idx="74">
                        <c:v>22.955998601541154</c:v>
                      </c:pt>
                      <c:pt idx="75">
                        <c:v>22.92195142723871</c:v>
                      </c:pt>
                      <c:pt idx="76">
                        <c:v>22.826831634382554</c:v>
                      </c:pt>
                      <c:pt idx="77">
                        <c:v>22.669129173499307</c:v>
                      </c:pt>
                      <c:pt idx="78">
                        <c:v>22.552890894625921</c:v>
                      </c:pt>
                      <c:pt idx="79">
                        <c:v>22.497882901236554</c:v>
                      </c:pt>
                      <c:pt idx="80">
                        <c:v>22.452215007972164</c:v>
                      </c:pt>
                      <c:pt idx="81">
                        <c:v>22.275017142189455</c:v>
                      </c:pt>
                      <c:pt idx="82">
                        <c:v>22.102933902799489</c:v>
                      </c:pt>
                      <c:pt idx="83">
                        <c:v>21.923266439929527</c:v>
                      </c:pt>
                      <c:pt idx="84">
                        <c:v>21.894702965876398</c:v>
                      </c:pt>
                      <c:pt idx="85">
                        <c:v>21.70751190357149</c:v>
                      </c:pt>
                      <c:pt idx="86">
                        <c:v>21.606124517136465</c:v>
                      </c:pt>
                      <c:pt idx="87">
                        <c:v>21.526058585133175</c:v>
                      </c:pt>
                      <c:pt idx="88">
                        <c:v>21.497861964275643</c:v>
                      </c:pt>
                      <c:pt idx="89">
                        <c:v>21.52462359400128</c:v>
                      </c:pt>
                      <c:pt idx="90">
                        <c:v>21.654140537331937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A5B1-4D1E-B41D-BA9CAA33A556}"/>
                  </c:ext>
                </c:extLst>
              </c15:ser>
            </c15:filteredLineSeries>
          </c:ext>
        </c:extLst>
      </c:lineChart>
      <c:catAx>
        <c:axId val="281310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1310719"/>
        <c:crosses val="autoZero"/>
        <c:auto val="1"/>
        <c:lblAlgn val="ctr"/>
        <c:lblOffset val="100"/>
        <c:noMultiLvlLbl val="0"/>
      </c:catAx>
      <c:valAx>
        <c:axId val="28131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317082780691266E-2"/>
              <c:y val="0.399742799835438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1310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Engine Speed -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327426288119395"/>
          <c:y val="0.12446305436160905"/>
          <c:w val="0.8374367911762749"/>
          <c:h val="0.74064346545382198"/>
        </c:manualLayout>
      </c:layout>
      <c:lineChart>
        <c:grouping val="standard"/>
        <c:varyColors val="0"/>
        <c:ser>
          <c:idx val="1"/>
          <c:order val="0"/>
          <c:tx>
            <c:v>RPM - Power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Dyno!$E$8:$E$98</c:f>
              <c:numCache>
                <c:formatCode>General</c:formatCode>
                <c:ptCount val="91"/>
                <c:pt idx="0">
                  <c:v>4.5423620555463646</c:v>
                </c:pt>
                <c:pt idx="1">
                  <c:v>4.7919110549861479</c:v>
                </c:pt>
                <c:pt idx="2">
                  <c:v>5.0656785831855444</c:v>
                </c:pt>
                <c:pt idx="3">
                  <c:v>5.3224958060464012</c:v>
                </c:pt>
                <c:pt idx="4">
                  <c:v>5.6392886409317979</c:v>
                </c:pt>
                <c:pt idx="5">
                  <c:v>5.9685815765312835</c:v>
                </c:pt>
                <c:pt idx="6">
                  <c:v>6.3215289929988607</c:v>
                </c:pt>
                <c:pt idx="7">
                  <c:v>6.703107391613667</c:v>
                </c:pt>
                <c:pt idx="8">
                  <c:v>7.1050137209331758</c:v>
                </c:pt>
                <c:pt idx="9">
                  <c:v>7.4563289515729227</c:v>
                </c:pt>
                <c:pt idx="10">
                  <c:v>7.7935207783147096</c:v>
                </c:pt>
                <c:pt idx="11">
                  <c:v>8.1085837182887062</c:v>
                </c:pt>
                <c:pt idx="12">
                  <c:v>8.4186857016104959</c:v>
                </c:pt>
                <c:pt idx="13">
                  <c:v>8.7038274554019264</c:v>
                </c:pt>
                <c:pt idx="14">
                  <c:v>8.9588215155897899</c:v>
                </c:pt>
                <c:pt idx="15">
                  <c:v>9.2382495086533236</c:v>
                </c:pt>
                <c:pt idx="16">
                  <c:v>9.5599988588689477</c:v>
                </c:pt>
                <c:pt idx="17">
                  <c:v>9.8543119425500905</c:v>
                </c:pt>
                <c:pt idx="18">
                  <c:v>10.141065896220443</c:v>
                </c:pt>
                <c:pt idx="19">
                  <c:v>10.474795712478436</c:v>
                </c:pt>
                <c:pt idx="20">
                  <c:v>10.850771383414854</c:v>
                </c:pt>
                <c:pt idx="21">
                  <c:v>11.18468107321306</c:v>
                </c:pt>
                <c:pt idx="22">
                  <c:v>11.546175813832091</c:v>
                </c:pt>
                <c:pt idx="23">
                  <c:v>11.916382207515852</c:v>
                </c:pt>
                <c:pt idx="24">
                  <c:v>12.22702159079728</c:v>
                </c:pt>
                <c:pt idx="25">
                  <c:v>12.593945847537459</c:v>
                </c:pt>
                <c:pt idx="26">
                  <c:v>12.938370367124474</c:v>
                </c:pt>
                <c:pt idx="27">
                  <c:v>13.236547400928645</c:v>
                </c:pt>
                <c:pt idx="28">
                  <c:v>13.504105960999318</c:v>
                </c:pt>
                <c:pt idx="29">
                  <c:v>13.770425392237433</c:v>
                </c:pt>
                <c:pt idx="30">
                  <c:v>14.038796714230534</c:v>
                </c:pt>
                <c:pt idx="31">
                  <c:v>14.297035160125148</c:v>
                </c:pt>
                <c:pt idx="32">
                  <c:v>14.568362181896264</c:v>
                </c:pt>
                <c:pt idx="33">
                  <c:v>14.81156675288692</c:v>
                </c:pt>
                <c:pt idx="34">
                  <c:v>14.978789187435346</c:v>
                </c:pt>
                <c:pt idx="35">
                  <c:v>15.135991999595786</c:v>
                </c:pt>
                <c:pt idx="36">
                  <c:v>15.381594884455904</c:v>
                </c:pt>
                <c:pt idx="37">
                  <c:v>15.618292918745139</c:v>
                </c:pt>
                <c:pt idx="38">
                  <c:v>15.780243504102728</c:v>
                </c:pt>
                <c:pt idx="39">
                  <c:v>15.962961711041084</c:v>
                </c:pt>
                <c:pt idx="40">
                  <c:v>16.216465707704494</c:v>
                </c:pt>
                <c:pt idx="41">
                  <c:v>16.407360388408936</c:v>
                </c:pt>
                <c:pt idx="42">
                  <c:v>16.676471190511787</c:v>
                </c:pt>
                <c:pt idx="43">
                  <c:v>16.907253383923013</c:v>
                </c:pt>
                <c:pt idx="44">
                  <c:v>17.139381297894321</c:v>
                </c:pt>
                <c:pt idx="45">
                  <c:v>17.442403813979208</c:v>
                </c:pt>
                <c:pt idx="46">
                  <c:v>17.826973442947878</c:v>
                </c:pt>
                <c:pt idx="47">
                  <c:v>18.178612890092197</c:v>
                </c:pt>
                <c:pt idx="48">
                  <c:v>18.563491190938507</c:v>
                </c:pt>
                <c:pt idx="49">
                  <c:v>18.919531988165495</c:v>
                </c:pt>
                <c:pt idx="50">
                  <c:v>19.186422129278103</c:v>
                </c:pt>
                <c:pt idx="51">
                  <c:v>19.583021078830932</c:v>
                </c:pt>
                <c:pt idx="52">
                  <c:v>19.836613901933951</c:v>
                </c:pt>
                <c:pt idx="53">
                  <c:v>20.096073711373201</c:v>
                </c:pt>
                <c:pt idx="54">
                  <c:v>20.346384397532635</c:v>
                </c:pt>
                <c:pt idx="55">
                  <c:v>20.613341158474949</c:v>
                </c:pt>
                <c:pt idx="56">
                  <c:v>20.844642986557893</c:v>
                </c:pt>
                <c:pt idx="57">
                  <c:v>20.975795224641761</c:v>
                </c:pt>
                <c:pt idx="58">
                  <c:v>21.159004197658966</c:v>
                </c:pt>
                <c:pt idx="59">
                  <c:v>21.259577933907167</c:v>
                </c:pt>
                <c:pt idx="60">
                  <c:v>21.319056117869895</c:v>
                </c:pt>
                <c:pt idx="61">
                  <c:v>21.357104923276751</c:v>
                </c:pt>
                <c:pt idx="62">
                  <c:v>21.385507177341985</c:v>
                </c:pt>
                <c:pt idx="63">
                  <c:v>21.472681445175049</c:v>
                </c:pt>
                <c:pt idx="64">
                  <c:v>21.625249737848851</c:v>
                </c:pt>
                <c:pt idx="65">
                  <c:v>21.71337888990772</c:v>
                </c:pt>
                <c:pt idx="66">
                  <c:v>21.846032294820997</c:v>
                </c:pt>
                <c:pt idx="67">
                  <c:v>22.02760686134938</c:v>
                </c:pt>
                <c:pt idx="68">
                  <c:v>22.252462110577639</c:v>
                </c:pt>
                <c:pt idx="69">
                  <c:v>22.527861824604866</c:v>
                </c:pt>
                <c:pt idx="70">
                  <c:v>22.645279274464077</c:v>
                </c:pt>
                <c:pt idx="71">
                  <c:v>22.850010893798732</c:v>
                </c:pt>
                <c:pt idx="72">
                  <c:v>22.921529501650561</c:v>
                </c:pt>
                <c:pt idx="73">
                  <c:v>22.936481212097885</c:v>
                </c:pt>
                <c:pt idx="74">
                  <c:v>22.955998601541154</c:v>
                </c:pt>
                <c:pt idx="75">
                  <c:v>22.92195142723871</c:v>
                </c:pt>
                <c:pt idx="76">
                  <c:v>22.826831634382554</c:v>
                </c:pt>
                <c:pt idx="77">
                  <c:v>22.669129173499307</c:v>
                </c:pt>
                <c:pt idx="78">
                  <c:v>22.552890894625921</c:v>
                </c:pt>
                <c:pt idx="79">
                  <c:v>22.497882901236554</c:v>
                </c:pt>
                <c:pt idx="80">
                  <c:v>22.452215007972164</c:v>
                </c:pt>
                <c:pt idx="81">
                  <c:v>22.275017142189455</c:v>
                </c:pt>
                <c:pt idx="82">
                  <c:v>22.102933902799489</c:v>
                </c:pt>
                <c:pt idx="83">
                  <c:v>21.923266439929527</c:v>
                </c:pt>
                <c:pt idx="84">
                  <c:v>21.894702965876398</c:v>
                </c:pt>
                <c:pt idx="85">
                  <c:v>21.70751190357149</c:v>
                </c:pt>
                <c:pt idx="86">
                  <c:v>21.606124517136465</c:v>
                </c:pt>
                <c:pt idx="87">
                  <c:v>21.526058585133175</c:v>
                </c:pt>
                <c:pt idx="88">
                  <c:v>21.497861964275643</c:v>
                </c:pt>
                <c:pt idx="89">
                  <c:v>21.52462359400128</c:v>
                </c:pt>
                <c:pt idx="90">
                  <c:v>21.654140537331937</c:v>
                </c:pt>
              </c:numCache>
              <c:extLst xmlns:c15="http://schemas.microsoft.com/office/drawing/2012/chart"/>
            </c:numRef>
          </c:val>
          <c:smooth val="0"/>
          <c:extLst>
            <c:ext xmlns:c16="http://schemas.microsoft.com/office/drawing/2014/chart" uri="{C3380CC4-5D6E-409C-BE32-E72D297353CC}">
              <c16:uniqueId val="{00000001-C19B-4798-8305-E112665C2F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1310239"/>
        <c:axId val="281310719"/>
        <c:extLst>
          <c:ext xmlns:c15="http://schemas.microsoft.com/office/drawing/2012/chart" uri="{02D57815-91ED-43cb-92C2-25804820EDAC}">
            <c15:filteredLineSeries>
              <c15:ser>
                <c:idx val="0"/>
                <c:order val="1"/>
                <c:tx>
                  <c:v>RPM - Torque</c:v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Dyno!$B$8:$B$98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Dyno!$F$8:$F$98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43.376362467195982</c:v>
                      </c:pt>
                      <c:pt idx="1">
                        <c:v>43.580361786156828</c:v>
                      </c:pt>
                      <c:pt idx="2">
                        <c:v>43.976061088839728</c:v>
                      </c:pt>
                      <c:pt idx="3">
                        <c:v>44.19660089312174</c:v>
                      </c:pt>
                      <c:pt idx="4">
                        <c:v>44.876033136313602</c:v>
                      </c:pt>
                      <c:pt idx="5">
                        <c:v>45.596604535304223</c:v>
                      </c:pt>
                      <c:pt idx="6">
                        <c:v>46.435504021592308</c:v>
                      </c:pt>
                      <c:pt idx="7">
                        <c:v>47.414785575606047</c:v>
                      </c:pt>
                      <c:pt idx="8">
                        <c:v>48.462773760953802</c:v>
                      </c:pt>
                      <c:pt idx="9">
                        <c:v>49.105307998429254</c:v>
                      </c:pt>
                      <c:pt idx="10">
                        <c:v>49.615094238327266</c:v>
                      </c:pt>
                      <c:pt idx="11">
                        <c:v>49.955658589939667</c:v>
                      </c:pt>
                      <c:pt idx="12">
                        <c:v>50.245329140563918</c:v>
                      </c:pt>
                      <c:pt idx="13">
                        <c:v>50.372987758042541</c:v>
                      </c:pt>
                      <c:pt idx="14">
                        <c:v>50.323790417087324</c:v>
                      </c:pt>
                      <c:pt idx="15">
                        <c:v>50.410733993775423</c:v>
                      </c:pt>
                      <c:pt idx="16">
                        <c:v>50.717369144729055</c:v>
                      </c:pt>
                      <c:pt idx="17">
                        <c:v>50.865809397611166</c:v>
                      </c:pt>
                      <c:pt idx="18">
                        <c:v>50.968445229603951</c:v>
                      </c:pt>
                      <c:pt idx="19">
                        <c:v>51.29586201596107</c:v>
                      </c:pt>
                      <c:pt idx="20">
                        <c:v>51.808617060916731</c:v>
                      </c:pt>
                      <c:pt idx="21">
                        <c:v>52.10040818658215</c:v>
                      </c:pt>
                      <c:pt idx="22">
                        <c:v>52.503741559413285</c:v>
                      </c:pt>
                      <c:pt idx="23">
                        <c:v>52.927008337631428</c:v>
                      </c:pt>
                      <c:pt idx="24">
                        <c:v>53.072479785455904</c:v>
                      </c:pt>
                      <c:pt idx="25">
                        <c:v>53.450366257792957</c:v>
                      </c:pt>
                      <c:pt idx="26">
                        <c:v>53.718406942997234</c:v>
                      </c:pt>
                      <c:pt idx="27">
                        <c:v>53.787113574331244</c:v>
                      </c:pt>
                      <c:pt idx="28">
                        <c:v>53.731130393244278</c:v>
                      </c:pt>
                      <c:pt idx="29">
                        <c:v>53.672602522107901</c:v>
                      </c:pt>
                      <c:pt idx="30">
                        <c:v>53.62425341116915</c:v>
                      </c:pt>
                      <c:pt idx="31">
                        <c:v>53.539854524530462</c:v>
                      </c:pt>
                      <c:pt idx="32">
                        <c:v>53.506773553888159</c:v>
                      </c:pt>
                      <c:pt idx="33">
                        <c:v>53.37360144130249</c:v>
                      </c:pt>
                      <c:pt idx="34">
                        <c:v>52.976629793594881</c:v>
                      </c:pt>
                      <c:pt idx="35">
                        <c:v>52.559300625492021</c:v>
                      </c:pt>
                      <c:pt idx="36">
                        <c:v>52.458361253532175</c:v>
                      </c:pt>
                      <c:pt idx="37">
                        <c:v>52.331126751061788</c:v>
                      </c:pt>
                      <c:pt idx="38">
                        <c:v>51.962146693897672</c:v>
                      </c:pt>
                      <c:pt idx="39">
                        <c:v>51.672900258281658</c:v>
                      </c:pt>
                      <c:pt idx="40">
                        <c:v>51.618613537227624</c:v>
                      </c:pt>
                      <c:pt idx="41">
                        <c:v>51.37008214240214</c:v>
                      </c:pt>
                      <c:pt idx="42">
                        <c:v>51.370506257410369</c:v>
                      </c:pt>
                      <c:pt idx="43">
                        <c:v>51.254722860162317</c:v>
                      </c:pt>
                      <c:pt idx="44">
                        <c:v>51.146573533062487</c:v>
                      </c:pt>
                      <c:pt idx="45">
                        <c:v>51.250057595071738</c:v>
                      </c:pt>
                      <c:pt idx="46">
                        <c:v>51.586380796601787</c:v>
                      </c:pt>
                      <c:pt idx="47">
                        <c:v>51.818795821114364</c:v>
                      </c:pt>
                      <c:pt idx="48">
                        <c:v>52.137730307306803</c:v>
                      </c:pt>
                      <c:pt idx="49">
                        <c:v>52.367600641769961</c:v>
                      </c:pt>
                      <c:pt idx="50">
                        <c:v>52.347667236382939</c:v>
                      </c:pt>
                      <c:pt idx="51">
                        <c:v>52.677204597781241</c:v>
                      </c:pt>
                      <c:pt idx="52">
                        <c:v>52.618252611636628</c:v>
                      </c:pt>
                      <c:pt idx="53">
                        <c:v>52.576265225821402</c:v>
                      </c:pt>
                      <c:pt idx="54">
                        <c:v>52.511799744569736</c:v>
                      </c:pt>
                      <c:pt idx="55">
                        <c:v>52.49144222417447</c:v>
                      </c:pt>
                      <c:pt idx="56">
                        <c:v>52.382020552049944</c:v>
                      </c:pt>
                      <c:pt idx="57">
                        <c:v>52.027036290157561</c:v>
                      </c:pt>
                      <c:pt idx="58">
                        <c:v>51.808617060916731</c:v>
                      </c:pt>
                      <c:pt idx="59">
                        <c:v>51.395953157904444</c:v>
                      </c:pt>
                      <c:pt idx="60">
                        <c:v>50.895497448187598</c:v>
                      </c:pt>
                      <c:pt idx="61">
                        <c:v>50.356871387729619</c:v>
                      </c:pt>
                      <c:pt idx="62">
                        <c:v>49.808914797090488</c:v>
                      </c:pt>
                      <c:pt idx="63">
                        <c:v>49.409398459333474</c:v>
                      </c:pt>
                      <c:pt idx="64">
                        <c:v>49.168077019647974</c:v>
                      </c:pt>
                      <c:pt idx="65">
                        <c:v>48.787645857261523</c:v>
                      </c:pt>
                      <c:pt idx="66">
                        <c:v>48.51493990696666</c:v>
                      </c:pt>
                      <c:pt idx="67">
                        <c:v>48.35589677887868</c:v>
                      </c:pt>
                      <c:pt idx="68">
                        <c:v>48.294400102684655</c:v>
                      </c:pt>
                      <c:pt idx="69">
                        <c:v>48.342749213623399</c:v>
                      </c:pt>
                      <c:pt idx="70">
                        <c:v>48.054775123032094</c:v>
                      </c:pt>
                      <c:pt idx="71">
                        <c:v>47.956380441121659</c:v>
                      </c:pt>
                      <c:pt idx="72">
                        <c:v>47.583583348883423</c:v>
                      </c:pt>
                      <c:pt idx="73">
                        <c:v>47.102636929545369</c:v>
                      </c:pt>
                      <c:pt idx="74">
                        <c:v>46.641199800586101</c:v>
                      </c:pt>
                      <c:pt idx="75">
                        <c:v>46.081792104724627</c:v>
                      </c:pt>
                      <c:pt idx="76">
                        <c:v>45.412538621730398</c:v>
                      </c:pt>
                      <c:pt idx="77">
                        <c:v>44.633863466611629</c:v>
                      </c:pt>
                      <c:pt idx="78">
                        <c:v>43.951886533370363</c:v>
                      </c:pt>
                      <c:pt idx="79">
                        <c:v>43.401809367690049</c:v>
                      </c:pt>
                      <c:pt idx="80">
                        <c:v>42.880572022569702</c:v>
                      </c:pt>
                      <c:pt idx="81">
                        <c:v>42.120939631320667</c:v>
                      </c:pt>
                      <c:pt idx="82">
                        <c:v>41.385778676046783</c:v>
                      </c:pt>
                      <c:pt idx="83">
                        <c:v>40.650829778277</c:v>
                      </c:pt>
                      <c:pt idx="84">
                        <c:v>40.20750236016935</c:v>
                      </c:pt>
                      <c:pt idx="85">
                        <c:v>39.484089390623559</c:v>
                      </c:pt>
                      <c:pt idx="86">
                        <c:v>38.928922844844436</c:v>
                      </c:pt>
                      <c:pt idx="87">
                        <c:v>38.422190233005708</c:v>
                      </c:pt>
                      <c:pt idx="88">
                        <c:v>38.016566639130119</c:v>
                      </c:pt>
                      <c:pt idx="89">
                        <c:v>37.714681576268717</c:v>
                      </c:pt>
                      <c:pt idx="90">
                        <c:v>37.59669278097784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C19B-4798-8305-E112665C2FBD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v>Brake Power</c:v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Dyno!$G$8:$G$98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1.5498544400272854E-2</c:v>
                      </c:pt>
                      <c:pt idx="1">
                        <c:v>1.510879462686715E-2</c:v>
                      </c:pt>
                      <c:pt idx="2">
                        <c:v>1.4548889904825715E-2</c:v>
                      </c:pt>
                      <c:pt idx="3">
                        <c:v>1.367779377436025E-2</c:v>
                      </c:pt>
                      <c:pt idx="4">
                        <c:v>1.3193153381080817E-2</c:v>
                      </c:pt>
                      <c:pt idx="5">
                        <c:v>1.3227598381235965E-2</c:v>
                      </c:pt>
                      <c:pt idx="6">
                        <c:v>1.2496976615545555E-2</c:v>
                      </c:pt>
                      <c:pt idx="7">
                        <c:v>1.187508946963739E-2</c:v>
                      </c:pt>
                      <c:pt idx="8">
                        <c:v>1.1752264426173843E-2</c:v>
                      </c:pt>
                      <c:pt idx="9">
                        <c:v>1.1359477371519723E-2</c:v>
                      </c:pt>
                      <c:pt idx="10">
                        <c:v>1.1374833341904544E-2</c:v>
                      </c:pt>
                      <c:pt idx="11">
                        <c:v>1.1493992445288535E-2</c:v>
                      </c:pt>
                      <c:pt idx="12">
                        <c:v>1.1391326793641235E-2</c:v>
                      </c:pt>
                      <c:pt idx="13">
                        <c:v>1.134558336616749E-2</c:v>
                      </c:pt>
                      <c:pt idx="14">
                        <c:v>1.1167763508391914E-2</c:v>
                      </c:pt>
                      <c:pt idx="15">
                        <c:v>1.1154710630349904E-2</c:v>
                      </c:pt>
                      <c:pt idx="16">
                        <c:v>1.1433055758014116E-2</c:v>
                      </c:pt>
                      <c:pt idx="17">
                        <c:v>1.158376157214081E-2</c:v>
                      </c:pt>
                      <c:pt idx="18">
                        <c:v>1.1581622800003044E-2</c:v>
                      </c:pt>
                      <c:pt idx="19">
                        <c:v>1.1508577666712006E-2</c:v>
                      </c:pt>
                      <c:pt idx="20">
                        <c:v>1.1570605956356263E-2</c:v>
                      </c:pt>
                      <c:pt idx="21">
                        <c:v>1.1430813195576626E-2</c:v>
                      </c:pt>
                      <c:pt idx="22">
                        <c:v>1.1337087024362159E-2</c:v>
                      </c:pt>
                      <c:pt idx="23">
                        <c:v>1.1274395001803762E-2</c:v>
                      </c:pt>
                      <c:pt idx="24">
                        <c:v>1.1261941346667817E-2</c:v>
                      </c:pt>
                      <c:pt idx="25">
                        <c:v>1.1199825829613206E-2</c:v>
                      </c:pt>
                      <c:pt idx="26">
                        <c:v>1.1203111047764421E-2</c:v>
                      </c:pt>
                      <c:pt idx="27">
                        <c:v>1.1320927992860653E-2</c:v>
                      </c:pt>
                      <c:pt idx="28">
                        <c:v>1.1381723487944702E-2</c:v>
                      </c:pt>
                      <c:pt idx="29">
                        <c:v>1.130320927396636E-2</c:v>
                      </c:pt>
                      <c:pt idx="30">
                        <c:v>1.1368495694379577E-2</c:v>
                      </c:pt>
                      <c:pt idx="31">
                        <c:v>1.1372987348698434E-2</c:v>
                      </c:pt>
                      <c:pt idx="32">
                        <c:v>1.1535270602266568E-2</c:v>
                      </c:pt>
                      <c:pt idx="33">
                        <c:v>1.1575412841898221E-2</c:v>
                      </c:pt>
                      <c:pt idx="34">
                        <c:v>1.1659820951783046E-2</c:v>
                      </c:pt>
                      <c:pt idx="35">
                        <c:v>1.1786475574561896E-2</c:v>
                      </c:pt>
                      <c:pt idx="36">
                        <c:v>1.1705548179659325E-2</c:v>
                      </c:pt>
                      <c:pt idx="37">
                        <c:v>1.1723432320842353E-2</c:v>
                      </c:pt>
                      <c:pt idx="38">
                        <c:v>1.1907294076365021E-2</c:v>
                      </c:pt>
                      <c:pt idx="39">
                        <c:v>1.2062297929764447E-2</c:v>
                      </c:pt>
                      <c:pt idx="40">
                        <c:v>1.2271477866194635E-2</c:v>
                      </c:pt>
                      <c:pt idx="41">
                        <c:v>1.2558388133265184E-2</c:v>
                      </c:pt>
                      <c:pt idx="42">
                        <c:v>1.2595590374030066E-2</c:v>
                      </c:pt>
                      <c:pt idx="43">
                        <c:v>1.2778539192264097E-2</c:v>
                      </c:pt>
                      <c:pt idx="44">
                        <c:v>1.2716328332503841E-2</c:v>
                      </c:pt>
                      <c:pt idx="45">
                        <c:v>1.2787801634384628E-2</c:v>
                      </c:pt>
                      <c:pt idx="46">
                        <c:v>1.2649370950244217E-2</c:v>
                      </c:pt>
                      <c:pt idx="47">
                        <c:v>1.2569715928355473E-2</c:v>
                      </c:pt>
                      <c:pt idx="48">
                        <c:v>1.2616161345465084E-2</c:v>
                      </c:pt>
                      <c:pt idx="49">
                        <c:v>1.2476524268552388E-2</c:v>
                      </c:pt>
                      <c:pt idx="50">
                        <c:v>1.2610480389190909E-2</c:v>
                      </c:pt>
                      <c:pt idx="51">
                        <c:v>1.2533816871868112E-2</c:v>
                      </c:pt>
                      <c:pt idx="52">
                        <c:v>1.2857537141212096E-2</c:v>
                      </c:pt>
                      <c:pt idx="53">
                        <c:v>1.2815936271881894E-2</c:v>
                      </c:pt>
                      <c:pt idx="54">
                        <c:v>1.2997395253776358E-2</c:v>
                      </c:pt>
                      <c:pt idx="55">
                        <c:v>1.2860603138613803E-2</c:v>
                      </c:pt>
                      <c:pt idx="56">
                        <c:v>1.2919386538482033E-2</c:v>
                      </c:pt>
                      <c:pt idx="57">
                        <c:v>1.3050756696862027E-2</c:v>
                      </c:pt>
                      <c:pt idx="58">
                        <c:v>1.3039366003364448E-2</c:v>
                      </c:pt>
                      <c:pt idx="59">
                        <c:v>1.3304591505971479E-2</c:v>
                      </c:pt>
                      <c:pt idx="60">
                        <c:v>1.3347213799089666E-2</c:v>
                      </c:pt>
                      <c:pt idx="61">
                        <c:v>1.344283324127394E-2</c:v>
                      </c:pt>
                      <c:pt idx="62">
                        <c:v>1.351148689642224E-2</c:v>
                      </c:pt>
                      <c:pt idx="63">
                        <c:v>1.3647573580795092E-2</c:v>
                      </c:pt>
                      <c:pt idx="64">
                        <c:v>1.363683673367533E-2</c:v>
                      </c:pt>
                      <c:pt idx="65">
                        <c:v>1.3685110986485572E-2</c:v>
                      </c:pt>
                      <c:pt idx="66">
                        <c:v>1.3833175558915662E-2</c:v>
                      </c:pt>
                      <c:pt idx="67">
                        <c:v>1.3893928737987827E-2</c:v>
                      </c:pt>
                      <c:pt idx="68">
                        <c:v>1.3895091629120119E-2</c:v>
                      </c:pt>
                      <c:pt idx="69">
                        <c:v>1.3756298862838733E-2</c:v>
                      </c:pt>
                      <c:pt idx="70">
                        <c:v>1.3885896313700541E-2</c:v>
                      </c:pt>
                      <c:pt idx="71">
                        <c:v>1.3877455090669467E-2</c:v>
                      </c:pt>
                      <c:pt idx="72">
                        <c:v>1.3934497694711005E-2</c:v>
                      </c:pt>
                      <c:pt idx="73">
                        <c:v>1.397555261575718E-2</c:v>
                      </c:pt>
                      <c:pt idx="74">
                        <c:v>1.3970204719322022E-2</c:v>
                      </c:pt>
                      <c:pt idx="75">
                        <c:v>1.417200455341568E-2</c:v>
                      </c:pt>
                      <c:pt idx="76">
                        <c:v>1.4217917107302431E-2</c:v>
                      </c:pt>
                      <c:pt idx="77">
                        <c:v>1.4367556755587691E-2</c:v>
                      </c:pt>
                      <c:pt idx="78">
                        <c:v>1.4530288003037645E-2</c:v>
                      </c:pt>
                      <c:pt idx="79">
                        <c:v>1.459915145980013E-2</c:v>
                      </c:pt>
                      <c:pt idx="80">
                        <c:v>1.4639980949910184E-2</c:v>
                      </c:pt>
                      <c:pt idx="81">
                        <c:v>1.480806941222306E-2</c:v>
                      </c:pt>
                      <c:pt idx="82">
                        <c:v>1.4916571775036672E-2</c:v>
                      </c:pt>
                      <c:pt idx="83">
                        <c:v>1.509583441440234E-2</c:v>
                      </c:pt>
                      <c:pt idx="84">
                        <c:v>1.5245696665546826E-2</c:v>
                      </c:pt>
                      <c:pt idx="85">
                        <c:v>1.5261997849946677E-2</c:v>
                      </c:pt>
                      <c:pt idx="86">
                        <c:v>1.538452672233577E-2</c:v>
                      </c:pt>
                      <c:pt idx="87">
                        <c:v>1.5367420779411273E-2</c:v>
                      </c:pt>
                      <c:pt idx="88">
                        <c:v>1.5759706735628192E-2</c:v>
                      </c:pt>
                      <c:pt idx="89">
                        <c:v>1.5972404743737956E-2</c:v>
                      </c:pt>
                      <c:pt idx="90">
                        <c:v>1.6107773910429075E-2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C19B-4798-8305-E112665C2FBD}"/>
                  </c:ext>
                </c:extLst>
              </c15:ser>
            </c15:filteredLineSeries>
          </c:ext>
        </c:extLst>
      </c:lineChart>
      <c:catAx>
        <c:axId val="2813102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1310719"/>
        <c:crosses val="autoZero"/>
        <c:auto val="1"/>
        <c:lblAlgn val="ctr"/>
        <c:lblOffset val="100"/>
        <c:noMultiLvlLbl val="0"/>
      </c:catAx>
      <c:valAx>
        <c:axId val="28131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layout>
            <c:manualLayout>
              <c:xMode val="edge"/>
              <c:yMode val="edge"/>
              <c:x val="2.317082780691266E-2"/>
              <c:y val="0.399742799835438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1310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599180</xdr:colOff>
      <xdr:row>1</xdr:row>
      <xdr:rowOff>181707</xdr:rowOff>
    </xdr:from>
    <xdr:to>
      <xdr:col>18</xdr:col>
      <xdr:colOff>508000</xdr:colOff>
      <xdr:row>23</xdr:row>
      <xdr:rowOff>71641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52C2E37-824A-FF52-CA35-D7F2BF8D75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612205</xdr:colOff>
      <xdr:row>25</xdr:row>
      <xdr:rowOff>0</xdr:rowOff>
    </xdr:from>
    <xdr:to>
      <xdr:col>18</xdr:col>
      <xdr:colOff>521025</xdr:colOff>
      <xdr:row>46</xdr:row>
      <xdr:rowOff>85319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33A4D1A-9BFB-4682-87EB-630B08E509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612205</xdr:colOff>
      <xdr:row>48</xdr:row>
      <xdr:rowOff>0</xdr:rowOff>
    </xdr:from>
    <xdr:to>
      <xdr:col>18</xdr:col>
      <xdr:colOff>521025</xdr:colOff>
      <xdr:row>69</xdr:row>
      <xdr:rowOff>85318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5893FB5-BADD-42FB-B344-29E6181048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8"/>
  <sheetViews>
    <sheetView tabSelected="1" topLeftCell="A42" zoomScale="70" zoomScaleNormal="70" workbookViewId="0">
      <selection activeCell="W53" sqref="W53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2.44140625" style="1" bestFit="1" customWidth="1"/>
    <col min="5" max="5" width="18.88671875" customWidth="1"/>
    <col min="7" max="8" width="9.109375" style="1"/>
    <col min="9" max="9" width="15.33203125" style="1" customWidth="1"/>
  </cols>
  <sheetData>
    <row r="1" spans="1:9" x14ac:dyDescent="0.3">
      <c r="A1"/>
      <c r="B1"/>
      <c r="C1" s="4" t="s">
        <v>24</v>
      </c>
      <c r="D1" s="1" t="s">
        <v>22</v>
      </c>
      <c r="E1" s="4" t="s">
        <v>23</v>
      </c>
      <c r="G1" s="2" t="s">
        <v>0</v>
      </c>
      <c r="H1" s="2" t="s">
        <v>1</v>
      </c>
      <c r="I1" s="2" t="s">
        <v>2</v>
      </c>
    </row>
    <row r="2" spans="1:9" x14ac:dyDescent="0.3">
      <c r="C2" s="2" t="s">
        <v>19</v>
      </c>
      <c r="D2" s="2" t="s">
        <v>21</v>
      </c>
      <c r="E2" t="s">
        <v>19</v>
      </c>
      <c r="G2" s="2" t="s">
        <v>3</v>
      </c>
      <c r="H2" s="2" t="s">
        <v>4</v>
      </c>
      <c r="I2" s="2" t="s">
        <v>5</v>
      </c>
    </row>
    <row r="3" spans="1:9" x14ac:dyDescent="0.3">
      <c r="C3" s="1">
        <f>(D3/2)+(E3/2)</f>
        <v>6.7500000000000004E-2</v>
      </c>
      <c r="D3" s="1">
        <v>0.09</v>
      </c>
      <c r="E3">
        <v>4.4999999999999998E-2</v>
      </c>
      <c r="G3" s="3">
        <v>1018.9</v>
      </c>
      <c r="H3" s="3">
        <v>46</v>
      </c>
      <c r="I3" s="3">
        <v>27</v>
      </c>
    </row>
    <row r="4" spans="1:9" x14ac:dyDescent="0.3">
      <c r="C4" s="1"/>
    </row>
    <row r="5" spans="1:9" ht="15" thickBot="1" x14ac:dyDescent="0.35">
      <c r="C5" s="1"/>
    </row>
    <row r="6" spans="1:9" x14ac:dyDescent="0.3">
      <c r="A6" s="20" t="s">
        <v>6</v>
      </c>
      <c r="B6" s="21" t="s">
        <v>7</v>
      </c>
      <c r="C6" s="21" t="s">
        <v>8</v>
      </c>
      <c r="D6" s="21" t="s">
        <v>9</v>
      </c>
      <c r="E6" s="22" t="s">
        <v>13</v>
      </c>
      <c r="F6" s="23" t="s">
        <v>14</v>
      </c>
      <c r="G6" s="22" t="s">
        <v>15</v>
      </c>
      <c r="H6" s="22" t="s">
        <v>16</v>
      </c>
      <c r="I6" s="24" t="s">
        <v>17</v>
      </c>
    </row>
    <row r="7" spans="1:9" ht="15" thickBot="1" x14ac:dyDescent="0.35">
      <c r="A7" s="25" t="s">
        <v>10</v>
      </c>
      <c r="B7" s="26" t="s">
        <v>11</v>
      </c>
      <c r="C7" s="26" t="s">
        <v>12</v>
      </c>
      <c r="D7" s="26" t="s">
        <v>9</v>
      </c>
      <c r="E7" s="27" t="s">
        <v>25</v>
      </c>
      <c r="F7" s="27" t="s">
        <v>20</v>
      </c>
      <c r="G7" s="12"/>
      <c r="H7" s="12" t="s">
        <v>18</v>
      </c>
      <c r="I7" s="14"/>
    </row>
    <row r="8" spans="1:9" x14ac:dyDescent="0.3">
      <c r="A8" s="15">
        <v>102.27500000000001</v>
      </c>
      <c r="B8" s="16">
        <v>1000</v>
      </c>
      <c r="C8" s="16">
        <v>7.0400000000000004E-2</v>
      </c>
      <c r="D8" s="16">
        <v>1.2658</v>
      </c>
      <c r="E8" s="17">
        <f>((2*PI()*B8*F8)/60)/1000</f>
        <v>4.5423620555463646</v>
      </c>
      <c r="F8" s="18">
        <f>(A8*(2*PI()*$C$3))</f>
        <v>43.376362467195982</v>
      </c>
      <c r="G8" s="17">
        <f>C8/E8</f>
        <v>1.5498544400272854E-2</v>
      </c>
      <c r="H8" s="17">
        <f>(C8*60/E8)</f>
        <v>0.92991266401637129</v>
      </c>
      <c r="I8" s="19">
        <f>E8/(H8*45.8)</f>
        <v>0.10665325321136133</v>
      </c>
    </row>
    <row r="9" spans="1:9" x14ac:dyDescent="0.3">
      <c r="A9" s="8">
        <v>102.756</v>
      </c>
      <c r="B9" s="5">
        <f t="shared" ref="B9:B40" si="0">B8+50</f>
        <v>1050</v>
      </c>
      <c r="C9" s="5">
        <v>7.2400000000000006E-2</v>
      </c>
      <c r="D9" s="5">
        <v>1.26783</v>
      </c>
      <c r="E9" s="6">
        <f t="shared" ref="E9:E72" si="1">((2*PI()*B9*F9)/60)/1000</f>
        <v>4.7919110549861479</v>
      </c>
      <c r="F9" s="7">
        <f>(A9*(2*PI()*$C$3))</f>
        <v>43.580361786156828</v>
      </c>
      <c r="G9" s="6">
        <f t="shared" ref="G9:G72" si="2">C9/E9</f>
        <v>1.510879462686715E-2</v>
      </c>
      <c r="H9" s="6">
        <f t="shared" ref="H9:H72" si="3">(C9*60/E9)</f>
        <v>0.90652767761202901</v>
      </c>
      <c r="I9" s="9">
        <f t="shared" ref="I9:I72" si="4">E9/(H9*45.8)</f>
        <v>0.11541498567968295</v>
      </c>
    </row>
    <row r="10" spans="1:9" x14ac:dyDescent="0.3">
      <c r="A10" s="8">
        <v>103.68899999999999</v>
      </c>
      <c r="B10" s="5">
        <f t="shared" si="0"/>
        <v>1100</v>
      </c>
      <c r="C10" s="5">
        <v>7.3700000000000002E-2</v>
      </c>
      <c r="D10" s="5">
        <v>1.2734399999999999</v>
      </c>
      <c r="E10" s="6">
        <f t="shared" si="1"/>
        <v>5.0656785831855444</v>
      </c>
      <c r="F10" s="7">
        <f t="shared" ref="F9:F72" si="5">(A10*(2*PI()*$C$3))</f>
        <v>43.976061088839728</v>
      </c>
      <c r="G10" s="6">
        <f t="shared" si="2"/>
        <v>1.4548889904825715E-2</v>
      </c>
      <c r="H10" s="6">
        <f t="shared" si="3"/>
        <v>0.87293339428954286</v>
      </c>
      <c r="I10" s="9">
        <f t="shared" si="4"/>
        <v>0.12670420973805402</v>
      </c>
    </row>
    <row r="11" spans="1:9" x14ac:dyDescent="0.3">
      <c r="A11" s="8">
        <v>104.209</v>
      </c>
      <c r="B11" s="5">
        <f t="shared" si="0"/>
        <v>1150</v>
      </c>
      <c r="C11" s="5">
        <v>7.2800000000000004E-2</v>
      </c>
      <c r="D11" s="5">
        <v>1.2847599999999999</v>
      </c>
      <c r="E11" s="6">
        <f t="shared" si="1"/>
        <v>5.3224958060464012</v>
      </c>
      <c r="F11" s="7">
        <f t="shared" si="5"/>
        <v>44.19660089312174</v>
      </c>
      <c r="G11" s="6">
        <f t="shared" si="2"/>
        <v>1.367779377436025E-2</v>
      </c>
      <c r="H11" s="6">
        <f t="shared" si="3"/>
        <v>0.82066762646161495</v>
      </c>
      <c r="I11" s="9">
        <f t="shared" si="4"/>
        <v>0.14160629111572418</v>
      </c>
    </row>
    <row r="12" spans="1:9" x14ac:dyDescent="0.3">
      <c r="A12" s="8">
        <v>105.81100000000001</v>
      </c>
      <c r="B12" s="5">
        <f t="shared" si="0"/>
        <v>1200</v>
      </c>
      <c r="C12" s="5">
        <v>7.4399999999999994E-2</v>
      </c>
      <c r="D12" s="5">
        <v>1.2918099999999999</v>
      </c>
      <c r="E12" s="6">
        <f t="shared" si="1"/>
        <v>5.6392886409317979</v>
      </c>
      <c r="F12" s="7">
        <f t="shared" si="5"/>
        <v>44.876033136313602</v>
      </c>
      <c r="G12" s="6">
        <f t="shared" si="2"/>
        <v>1.3193153381080817E-2</v>
      </c>
      <c r="H12" s="6">
        <f t="shared" si="3"/>
        <v>0.79158920286484902</v>
      </c>
      <c r="I12" s="9">
        <f t="shared" si="4"/>
        <v>0.15554604901190311</v>
      </c>
    </row>
    <row r="13" spans="1:9" x14ac:dyDescent="0.3">
      <c r="A13" s="8">
        <v>107.51</v>
      </c>
      <c r="B13" s="5">
        <f t="shared" si="0"/>
        <v>1250</v>
      </c>
      <c r="C13" s="5">
        <v>7.8950000000000006E-2</v>
      </c>
      <c r="D13" s="5">
        <v>1.2972900000000001</v>
      </c>
      <c r="E13" s="6">
        <f t="shared" si="1"/>
        <v>5.9685815765312835</v>
      </c>
      <c r="F13" s="7">
        <f t="shared" si="5"/>
        <v>45.596604535304223</v>
      </c>
      <c r="G13" s="6">
        <f t="shared" si="2"/>
        <v>1.3227598381235965E-2</v>
      </c>
      <c r="H13" s="6">
        <f t="shared" si="3"/>
        <v>0.79365590287415777</v>
      </c>
      <c r="I13" s="9">
        <f t="shared" si="4"/>
        <v>0.16420009548407208</v>
      </c>
    </row>
    <row r="14" spans="1:9" x14ac:dyDescent="0.3">
      <c r="A14" s="8">
        <v>109.488</v>
      </c>
      <c r="B14" s="5">
        <f t="shared" si="0"/>
        <v>1300</v>
      </c>
      <c r="C14" s="5">
        <v>7.9000000000000001E-2</v>
      </c>
      <c r="D14" s="5">
        <v>1.29895</v>
      </c>
      <c r="E14" s="6">
        <f t="shared" si="1"/>
        <v>6.3215289929988607</v>
      </c>
      <c r="F14" s="7">
        <f t="shared" si="5"/>
        <v>46.435504021592308</v>
      </c>
      <c r="G14" s="6">
        <f t="shared" si="2"/>
        <v>1.2496976615545555E-2</v>
      </c>
      <c r="H14" s="6">
        <f t="shared" si="3"/>
        <v>0.74981859693273334</v>
      </c>
      <c r="I14" s="9">
        <f t="shared" si="4"/>
        <v>0.18407739027382489</v>
      </c>
    </row>
    <row r="15" spans="1:9" x14ac:dyDescent="0.3">
      <c r="A15" s="8">
        <v>111.797</v>
      </c>
      <c r="B15" s="5">
        <f t="shared" si="0"/>
        <v>1350</v>
      </c>
      <c r="C15" s="5">
        <v>7.9600000000000004E-2</v>
      </c>
      <c r="D15" s="5">
        <v>1.2946899999999999</v>
      </c>
      <c r="E15" s="6">
        <f t="shared" si="1"/>
        <v>6.703107391613667</v>
      </c>
      <c r="F15" s="7">
        <f t="shared" si="5"/>
        <v>47.414785575606047</v>
      </c>
      <c r="G15" s="6">
        <f t="shared" si="2"/>
        <v>1.187508946963739E-2</v>
      </c>
      <c r="H15" s="6">
        <f t="shared" si="3"/>
        <v>0.71250536817824328</v>
      </c>
      <c r="I15" s="9">
        <f t="shared" si="4"/>
        <v>0.20541046162172666</v>
      </c>
    </row>
    <row r="16" spans="1:9" x14ac:dyDescent="0.3">
      <c r="A16" s="8">
        <v>114.268</v>
      </c>
      <c r="B16" s="5">
        <f t="shared" si="0"/>
        <v>1400</v>
      </c>
      <c r="C16" s="5">
        <v>8.3500000000000005E-2</v>
      </c>
      <c r="D16" s="5">
        <v>1.2855000000000001</v>
      </c>
      <c r="E16" s="6">
        <f t="shared" si="1"/>
        <v>7.1050137209331758</v>
      </c>
      <c r="F16" s="7">
        <f t="shared" si="5"/>
        <v>48.462773760953802</v>
      </c>
      <c r="G16" s="6">
        <f t="shared" si="2"/>
        <v>1.1752264426173843E-2</v>
      </c>
      <c r="H16" s="6">
        <f t="shared" si="3"/>
        <v>0.70513586557043062</v>
      </c>
      <c r="I16" s="9">
        <f t="shared" si="4"/>
        <v>0.22000200461369265</v>
      </c>
    </row>
    <row r="17" spans="1:9" x14ac:dyDescent="0.3">
      <c r="A17" s="8">
        <v>115.783</v>
      </c>
      <c r="B17" s="5">
        <f t="shared" si="0"/>
        <v>1450</v>
      </c>
      <c r="C17" s="5">
        <v>8.4699999999999998E-2</v>
      </c>
      <c r="D17" s="5">
        <v>1.2781800000000001</v>
      </c>
      <c r="E17" s="6">
        <f t="shared" si="1"/>
        <v>7.4563289515729227</v>
      </c>
      <c r="F17" s="7">
        <f t="shared" si="5"/>
        <v>49.105307998429254</v>
      </c>
      <c r="G17" s="6">
        <f t="shared" si="2"/>
        <v>1.1359477371519723E-2</v>
      </c>
      <c r="H17" s="6">
        <f t="shared" si="3"/>
        <v>0.68156864229118341</v>
      </c>
      <c r="I17" s="9">
        <f t="shared" si="4"/>
        <v>0.2388636038577141</v>
      </c>
    </row>
    <row r="18" spans="1:9" x14ac:dyDescent="0.3">
      <c r="A18" s="8">
        <v>116.985</v>
      </c>
      <c r="B18" s="5">
        <f t="shared" si="0"/>
        <v>1500</v>
      </c>
      <c r="C18" s="5">
        <v>8.8650000000000007E-2</v>
      </c>
      <c r="D18" s="5">
        <v>1.2795000000000001</v>
      </c>
      <c r="E18" s="6">
        <f t="shared" si="1"/>
        <v>7.7935207783147096</v>
      </c>
      <c r="F18" s="7">
        <f t="shared" si="5"/>
        <v>49.615094238327266</v>
      </c>
      <c r="G18" s="6">
        <f t="shared" si="2"/>
        <v>1.1374833341904544E-2</v>
      </c>
      <c r="H18" s="6">
        <f t="shared" si="3"/>
        <v>0.68249000051427267</v>
      </c>
      <c r="I18" s="9">
        <f t="shared" si="4"/>
        <v>0.24932850152425109</v>
      </c>
    </row>
    <row r="19" spans="1:9" x14ac:dyDescent="0.3">
      <c r="A19" s="8">
        <v>117.788</v>
      </c>
      <c r="B19" s="5">
        <f t="shared" si="0"/>
        <v>1550</v>
      </c>
      <c r="C19" s="5">
        <v>9.3200000000000005E-2</v>
      </c>
      <c r="D19" s="5">
        <v>1.27766</v>
      </c>
      <c r="E19" s="6">
        <f t="shared" si="1"/>
        <v>8.1085837182887062</v>
      </c>
      <c r="F19" s="7">
        <f t="shared" si="5"/>
        <v>49.955658589939667</v>
      </c>
      <c r="G19" s="6">
        <f t="shared" si="2"/>
        <v>1.1493992445288535E-2</v>
      </c>
      <c r="H19" s="6">
        <f t="shared" si="3"/>
        <v>0.68963954671731209</v>
      </c>
      <c r="I19" s="9">
        <f t="shared" si="4"/>
        <v>0.25671861984875732</v>
      </c>
    </row>
    <row r="20" spans="1:9" x14ac:dyDescent="0.3">
      <c r="A20" s="8">
        <v>118.471</v>
      </c>
      <c r="B20" s="5">
        <f t="shared" si="0"/>
        <v>1600</v>
      </c>
      <c r="C20" s="5">
        <v>9.5899999999999999E-2</v>
      </c>
      <c r="D20" s="5">
        <v>1.2823500000000001</v>
      </c>
      <c r="E20" s="6">
        <f t="shared" si="1"/>
        <v>8.4186857016104959</v>
      </c>
      <c r="F20" s="7">
        <f t="shared" si="5"/>
        <v>50.245329140563918</v>
      </c>
      <c r="G20" s="6">
        <f t="shared" si="2"/>
        <v>1.1391326793641235E-2</v>
      </c>
      <c r="H20" s="6">
        <f t="shared" si="3"/>
        <v>0.68347960761847404</v>
      </c>
      <c r="I20" s="9">
        <f t="shared" si="4"/>
        <v>0.2689386724044675</v>
      </c>
    </row>
    <row r="21" spans="1:9" x14ac:dyDescent="0.3">
      <c r="A21" s="8">
        <v>118.77200000000001</v>
      </c>
      <c r="B21" s="5">
        <f t="shared" si="0"/>
        <v>1650</v>
      </c>
      <c r="C21" s="5">
        <v>9.8750000000000004E-2</v>
      </c>
      <c r="D21" s="5">
        <v>1.2902800000000001</v>
      </c>
      <c r="E21" s="6">
        <f t="shared" si="1"/>
        <v>8.7038274554019264</v>
      </c>
      <c r="F21" s="7">
        <f t="shared" si="5"/>
        <v>50.372987758042541</v>
      </c>
      <c r="G21" s="6">
        <f t="shared" si="2"/>
        <v>1.134558336616749E-2</v>
      </c>
      <c r="H21" s="6">
        <f t="shared" si="3"/>
        <v>0.68073500197004944</v>
      </c>
      <c r="I21" s="9">
        <f t="shared" si="4"/>
        <v>0.27916869299065233</v>
      </c>
    </row>
    <row r="22" spans="1:9" x14ac:dyDescent="0.3">
      <c r="A22" s="8">
        <v>118.65600000000001</v>
      </c>
      <c r="B22" s="5">
        <f t="shared" si="0"/>
        <v>1700</v>
      </c>
      <c r="C22" s="5">
        <v>0.10005</v>
      </c>
      <c r="D22" s="5">
        <v>1.29942</v>
      </c>
      <c r="E22" s="6">
        <f t="shared" si="1"/>
        <v>8.9588215155897899</v>
      </c>
      <c r="F22" s="7">
        <f t="shared" si="5"/>
        <v>50.323790417087324</v>
      </c>
      <c r="G22" s="6">
        <f t="shared" si="2"/>
        <v>1.1167763508391914E-2</v>
      </c>
      <c r="H22" s="6">
        <f t="shared" si="3"/>
        <v>0.67006581050351488</v>
      </c>
      <c r="I22" s="9">
        <f t="shared" si="4"/>
        <v>0.29192275386395067</v>
      </c>
    </row>
    <row r="23" spans="1:9" x14ac:dyDescent="0.3">
      <c r="A23" s="8">
        <v>118.861</v>
      </c>
      <c r="B23" s="5">
        <f t="shared" si="0"/>
        <v>1750</v>
      </c>
      <c r="C23" s="5">
        <v>0.10305</v>
      </c>
      <c r="D23" s="5">
        <v>1.31053</v>
      </c>
      <c r="E23" s="6">
        <f t="shared" si="1"/>
        <v>9.2382495086533236</v>
      </c>
      <c r="F23" s="7">
        <f t="shared" si="5"/>
        <v>50.410733993775423</v>
      </c>
      <c r="G23" s="6">
        <f t="shared" si="2"/>
        <v>1.1154710630349904E-2</v>
      </c>
      <c r="H23" s="6">
        <f t="shared" si="3"/>
        <v>0.66928263782099418</v>
      </c>
      <c r="I23" s="9">
        <f t="shared" si="4"/>
        <v>0.30138015414901326</v>
      </c>
    </row>
    <row r="24" spans="1:9" x14ac:dyDescent="0.3">
      <c r="A24" s="8">
        <v>119.584</v>
      </c>
      <c r="B24" s="5">
        <f t="shared" si="0"/>
        <v>1800</v>
      </c>
      <c r="C24" s="5">
        <v>0.10929999999999999</v>
      </c>
      <c r="D24" s="5">
        <v>1.3149</v>
      </c>
      <c r="E24" s="6">
        <f t="shared" si="1"/>
        <v>9.5599988588689477</v>
      </c>
      <c r="F24" s="7">
        <f t="shared" si="5"/>
        <v>50.717369144729055</v>
      </c>
      <c r="G24" s="6">
        <f t="shared" si="2"/>
        <v>1.1433055758014116E-2</v>
      </c>
      <c r="H24" s="6">
        <f t="shared" si="3"/>
        <v>0.68598334548084694</v>
      </c>
      <c r="I24" s="9">
        <f t="shared" si="4"/>
        <v>0.30428377148472807</v>
      </c>
    </row>
    <row r="25" spans="1:9" x14ac:dyDescent="0.3">
      <c r="A25" s="8">
        <v>119.934</v>
      </c>
      <c r="B25" s="5">
        <f t="shared" si="0"/>
        <v>1850</v>
      </c>
      <c r="C25" s="5">
        <v>0.11415</v>
      </c>
      <c r="D25" s="5">
        <v>1.3184899999999999</v>
      </c>
      <c r="E25" s="6">
        <f t="shared" si="1"/>
        <v>9.8543119425500905</v>
      </c>
      <c r="F25" s="7">
        <f t="shared" si="5"/>
        <v>50.865809397611166</v>
      </c>
      <c r="G25" s="6">
        <f t="shared" si="2"/>
        <v>1.158376157214081E-2</v>
      </c>
      <c r="H25" s="6">
        <f t="shared" si="3"/>
        <v>0.69502569432844863</v>
      </c>
      <c r="I25" s="9">
        <f t="shared" si="4"/>
        <v>0.30957078444207692</v>
      </c>
    </row>
    <row r="26" spans="1:9" x14ac:dyDescent="0.3">
      <c r="A26" s="8">
        <v>120.176</v>
      </c>
      <c r="B26" s="5">
        <f t="shared" si="0"/>
        <v>1900</v>
      </c>
      <c r="C26" s="5">
        <v>0.11745</v>
      </c>
      <c r="D26" s="5">
        <v>1.3189200000000001</v>
      </c>
      <c r="E26" s="6">
        <f t="shared" si="1"/>
        <v>10.141065896220443</v>
      </c>
      <c r="F26" s="7">
        <f t="shared" si="5"/>
        <v>50.968445229603951</v>
      </c>
      <c r="G26" s="6">
        <f t="shared" si="2"/>
        <v>1.1581622800003044E-2</v>
      </c>
      <c r="H26" s="6">
        <f t="shared" si="3"/>
        <v>0.69489736800018265</v>
      </c>
      <c r="I26" s="9">
        <f t="shared" si="4"/>
        <v>0.3186379211553535</v>
      </c>
    </row>
    <row r="27" spans="1:9" x14ac:dyDescent="0.3">
      <c r="A27" s="8">
        <v>120.94799999999999</v>
      </c>
      <c r="B27" s="5">
        <f t="shared" si="0"/>
        <v>1950</v>
      </c>
      <c r="C27" s="5">
        <v>0.12055</v>
      </c>
      <c r="D27" s="5">
        <v>1.31484</v>
      </c>
      <c r="E27" s="6">
        <f t="shared" si="1"/>
        <v>10.474795712478436</v>
      </c>
      <c r="F27" s="7">
        <f t="shared" si="5"/>
        <v>51.29586201596107</v>
      </c>
      <c r="G27" s="6">
        <f t="shared" si="2"/>
        <v>1.1508577666712006E-2</v>
      </c>
      <c r="H27" s="6">
        <f t="shared" si="3"/>
        <v>0.69051466000272044</v>
      </c>
      <c r="I27" s="9">
        <f t="shared" si="4"/>
        <v>0.33121285211508333</v>
      </c>
    </row>
    <row r="28" spans="1:9" x14ac:dyDescent="0.3">
      <c r="A28" s="8">
        <v>122.157</v>
      </c>
      <c r="B28" s="5">
        <f t="shared" si="0"/>
        <v>2000</v>
      </c>
      <c r="C28" s="5">
        <v>0.12554999999999999</v>
      </c>
      <c r="D28" s="5">
        <v>1.31653</v>
      </c>
      <c r="E28" s="6">
        <f t="shared" si="1"/>
        <v>10.850771383414854</v>
      </c>
      <c r="F28" s="7">
        <f t="shared" si="5"/>
        <v>51.808617060916731</v>
      </c>
      <c r="G28" s="6">
        <f t="shared" si="2"/>
        <v>1.1570605956356263E-2</v>
      </c>
      <c r="H28" s="6">
        <f t="shared" si="3"/>
        <v>0.69423635738137579</v>
      </c>
      <c r="I28" s="9">
        <f t="shared" si="4"/>
        <v>0.34126188182516493</v>
      </c>
    </row>
    <row r="29" spans="1:9" x14ac:dyDescent="0.3">
      <c r="A29" s="8">
        <v>122.845</v>
      </c>
      <c r="B29" s="5">
        <f t="shared" si="0"/>
        <v>2050</v>
      </c>
      <c r="C29" s="5">
        <v>0.12784999999999999</v>
      </c>
      <c r="D29" s="5">
        <v>1.32098</v>
      </c>
      <c r="E29" s="6">
        <f t="shared" si="1"/>
        <v>11.18468107321306</v>
      </c>
      <c r="F29" s="7">
        <f t="shared" si="5"/>
        <v>52.10040818658215</v>
      </c>
      <c r="G29" s="6">
        <f t="shared" si="2"/>
        <v>1.1430813195576626E-2</v>
      </c>
      <c r="H29" s="6">
        <f t="shared" si="3"/>
        <v>0.68584879173459756</v>
      </c>
      <c r="I29" s="9">
        <f t="shared" si="4"/>
        <v>0.35606537953436174</v>
      </c>
    </row>
    <row r="30" spans="1:9" x14ac:dyDescent="0.3">
      <c r="A30" s="8">
        <v>123.79600000000001</v>
      </c>
      <c r="B30" s="5">
        <f t="shared" si="0"/>
        <v>2100</v>
      </c>
      <c r="C30" s="5">
        <v>0.13089999999999999</v>
      </c>
      <c r="D30" s="5">
        <v>1.32287</v>
      </c>
      <c r="E30" s="6">
        <f t="shared" si="1"/>
        <v>11.546175813832091</v>
      </c>
      <c r="F30" s="7">
        <f t="shared" si="5"/>
        <v>52.503741559413285</v>
      </c>
      <c r="G30" s="6">
        <f t="shared" si="2"/>
        <v>1.1337087024362159E-2</v>
      </c>
      <c r="H30" s="6">
        <f t="shared" si="3"/>
        <v>0.68022522146172948</v>
      </c>
      <c r="I30" s="9">
        <f t="shared" si="4"/>
        <v>0.37061240989744382</v>
      </c>
    </row>
    <row r="31" spans="1:9" x14ac:dyDescent="0.3">
      <c r="A31" s="8">
        <v>124.794</v>
      </c>
      <c r="B31" s="5">
        <f t="shared" si="0"/>
        <v>2150</v>
      </c>
      <c r="C31" s="5">
        <v>0.13435</v>
      </c>
      <c r="D31" s="5">
        <v>1.3216399999999999</v>
      </c>
      <c r="E31" s="6">
        <f t="shared" si="1"/>
        <v>11.916382207515852</v>
      </c>
      <c r="F31" s="7">
        <f t="shared" si="5"/>
        <v>52.927008337631428</v>
      </c>
      <c r="G31" s="6">
        <f t="shared" si="2"/>
        <v>1.1274395001803762E-2</v>
      </c>
      <c r="H31" s="6">
        <f t="shared" si="3"/>
        <v>0.67646370010822565</v>
      </c>
      <c r="I31" s="9">
        <f t="shared" si="4"/>
        <v>0.38462229028656603</v>
      </c>
    </row>
    <row r="32" spans="1:9" x14ac:dyDescent="0.3">
      <c r="A32" s="8">
        <v>125.137</v>
      </c>
      <c r="B32" s="5">
        <f t="shared" si="0"/>
        <v>2200</v>
      </c>
      <c r="C32" s="5">
        <v>0.13769999999999999</v>
      </c>
      <c r="D32" s="5">
        <v>1.3165199999999999</v>
      </c>
      <c r="E32" s="6">
        <f t="shared" si="1"/>
        <v>12.22702159079728</v>
      </c>
      <c r="F32" s="7">
        <f t="shared" si="5"/>
        <v>53.072479785455904</v>
      </c>
      <c r="G32" s="6">
        <f t="shared" si="2"/>
        <v>1.1261941346667817E-2</v>
      </c>
      <c r="H32" s="6">
        <f t="shared" si="3"/>
        <v>0.67571648080006896</v>
      </c>
      <c r="I32" s="9">
        <f t="shared" si="4"/>
        <v>0.39508513481997043</v>
      </c>
    </row>
    <row r="33" spans="1:9" x14ac:dyDescent="0.3">
      <c r="A33" s="8">
        <v>126.02800000000001</v>
      </c>
      <c r="B33" s="5">
        <f t="shared" si="0"/>
        <v>2250</v>
      </c>
      <c r="C33" s="5">
        <v>0.14105000000000001</v>
      </c>
      <c r="D33" s="5">
        <v>1.3046500000000001</v>
      </c>
      <c r="E33" s="6">
        <f t="shared" si="1"/>
        <v>12.593945847537459</v>
      </c>
      <c r="F33" s="7">
        <f t="shared" si="5"/>
        <v>53.450366257792957</v>
      </c>
      <c r="G33" s="6">
        <f t="shared" si="2"/>
        <v>1.1199825829613206E-2</v>
      </c>
      <c r="H33" s="6">
        <f t="shared" si="3"/>
        <v>0.67198954977679237</v>
      </c>
      <c r="I33" s="9">
        <f t="shared" si="4"/>
        <v>0.40919830325043455</v>
      </c>
    </row>
    <row r="34" spans="1:9" x14ac:dyDescent="0.3">
      <c r="A34" s="8">
        <v>126.66</v>
      </c>
      <c r="B34" s="5">
        <f t="shared" si="0"/>
        <v>2300</v>
      </c>
      <c r="C34" s="5">
        <v>0.14495</v>
      </c>
      <c r="D34" s="5">
        <v>1.2964599999999999</v>
      </c>
      <c r="E34" s="6">
        <f t="shared" si="1"/>
        <v>12.938370367124474</v>
      </c>
      <c r="F34" s="7">
        <f t="shared" si="5"/>
        <v>53.718406942997234</v>
      </c>
      <c r="G34" s="6">
        <f t="shared" si="2"/>
        <v>1.1203111047764421E-2</v>
      </c>
      <c r="H34" s="6">
        <f t="shared" si="3"/>
        <v>0.67218666286586515</v>
      </c>
      <c r="I34" s="9">
        <f t="shared" si="4"/>
        <v>0.42026595467313366</v>
      </c>
    </row>
    <row r="35" spans="1:9" x14ac:dyDescent="0.3">
      <c r="A35" s="8">
        <v>126.822</v>
      </c>
      <c r="B35" s="5">
        <f t="shared" si="0"/>
        <v>2350</v>
      </c>
      <c r="C35" s="5">
        <v>0.14985000000000001</v>
      </c>
      <c r="D35" s="5">
        <v>1.2822899999999999</v>
      </c>
      <c r="E35" s="6">
        <f t="shared" si="1"/>
        <v>13.236547400928645</v>
      </c>
      <c r="F35" s="7">
        <f t="shared" si="5"/>
        <v>53.787113574331244</v>
      </c>
      <c r="G35" s="6">
        <f t="shared" si="2"/>
        <v>1.1320927992860653E-2</v>
      </c>
      <c r="H35" s="6">
        <f t="shared" si="3"/>
        <v>0.67925567957163924</v>
      </c>
      <c r="I35" s="9">
        <f t="shared" si="4"/>
        <v>0.42547687691823521</v>
      </c>
    </row>
    <row r="36" spans="1:9" x14ac:dyDescent="0.3">
      <c r="A36" s="8">
        <v>126.69</v>
      </c>
      <c r="B36" s="5">
        <f t="shared" si="0"/>
        <v>2400</v>
      </c>
      <c r="C36" s="5">
        <v>0.1537</v>
      </c>
      <c r="D36" s="5">
        <v>1.2730399999999999</v>
      </c>
      <c r="E36" s="6">
        <f t="shared" si="1"/>
        <v>13.504105960999318</v>
      </c>
      <c r="F36" s="7">
        <f t="shared" si="5"/>
        <v>53.731130393244278</v>
      </c>
      <c r="G36" s="6">
        <f t="shared" si="2"/>
        <v>1.1381723487944702E-2</v>
      </c>
      <c r="H36" s="6">
        <f t="shared" si="3"/>
        <v>0.68290340927668203</v>
      </c>
      <c r="I36" s="9">
        <f t="shared" si="4"/>
        <v>0.43175868084080637</v>
      </c>
    </row>
    <row r="37" spans="1:9" x14ac:dyDescent="0.3">
      <c r="A37" s="8">
        <v>126.55200000000001</v>
      </c>
      <c r="B37" s="5">
        <f t="shared" si="0"/>
        <v>2450</v>
      </c>
      <c r="C37" s="5">
        <v>0.15565000000000001</v>
      </c>
      <c r="D37" s="5">
        <v>1.2698400000000001</v>
      </c>
      <c r="E37" s="6">
        <f t="shared" si="1"/>
        <v>13.770425392237433</v>
      </c>
      <c r="F37" s="7">
        <f t="shared" si="5"/>
        <v>53.672602522107901</v>
      </c>
      <c r="G37" s="6">
        <f t="shared" si="2"/>
        <v>1.130320927396636E-2</v>
      </c>
      <c r="H37" s="6">
        <f t="shared" si="3"/>
        <v>0.6781925564379816</v>
      </c>
      <c r="I37" s="9">
        <f t="shared" si="4"/>
        <v>0.44333177505417593</v>
      </c>
    </row>
    <row r="38" spans="1:9" x14ac:dyDescent="0.3">
      <c r="A38" s="8">
        <v>126.438</v>
      </c>
      <c r="B38" s="5">
        <f t="shared" si="0"/>
        <v>2500</v>
      </c>
      <c r="C38" s="5">
        <v>0.15959999999999999</v>
      </c>
      <c r="D38" s="5">
        <v>1.2744599999999999</v>
      </c>
      <c r="E38" s="6">
        <f t="shared" si="1"/>
        <v>14.038796714230534</v>
      </c>
      <c r="F38" s="7">
        <f t="shared" si="5"/>
        <v>53.62425341116915</v>
      </c>
      <c r="G38" s="6">
        <f t="shared" si="2"/>
        <v>1.1368495694379577E-2</v>
      </c>
      <c r="H38" s="6">
        <f t="shared" si="3"/>
        <v>0.6821097416627746</v>
      </c>
      <c r="I38" s="9">
        <f t="shared" si="4"/>
        <v>0.44937629094454223</v>
      </c>
    </row>
    <row r="39" spans="1:9" x14ac:dyDescent="0.3">
      <c r="A39" s="8">
        <v>126.239</v>
      </c>
      <c r="B39" s="5">
        <f t="shared" si="0"/>
        <v>2550</v>
      </c>
      <c r="C39" s="5">
        <v>0.16259999999999999</v>
      </c>
      <c r="D39" s="5">
        <v>1.2787599999999999</v>
      </c>
      <c r="E39" s="6">
        <f t="shared" si="1"/>
        <v>14.297035160125148</v>
      </c>
      <c r="F39" s="7">
        <f t="shared" si="5"/>
        <v>53.539854524530462</v>
      </c>
      <c r="G39" s="6">
        <f t="shared" si="2"/>
        <v>1.1372987348698434E-2</v>
      </c>
      <c r="H39" s="6">
        <f t="shared" si="3"/>
        <v>0.68237924092190605</v>
      </c>
      <c r="I39" s="9">
        <f t="shared" si="4"/>
        <v>0.4574616591779479</v>
      </c>
    </row>
    <row r="40" spans="1:9" x14ac:dyDescent="0.3">
      <c r="A40" s="8">
        <v>126.161</v>
      </c>
      <c r="B40" s="5">
        <f t="shared" si="0"/>
        <v>2600</v>
      </c>
      <c r="C40" s="5">
        <v>0.16805</v>
      </c>
      <c r="D40" s="5">
        <v>1.27634</v>
      </c>
      <c r="E40" s="6">
        <f t="shared" si="1"/>
        <v>14.568362181896264</v>
      </c>
      <c r="F40" s="7">
        <f t="shared" si="5"/>
        <v>53.506773553888159</v>
      </c>
      <c r="G40" s="6">
        <f t="shared" si="2"/>
        <v>1.1535270602266568E-2</v>
      </c>
      <c r="H40" s="6">
        <f t="shared" si="3"/>
        <v>0.69211623613599405</v>
      </c>
      <c r="I40" s="9">
        <f t="shared" si="4"/>
        <v>0.45958539030610407</v>
      </c>
    </row>
    <row r="41" spans="1:9" x14ac:dyDescent="0.3">
      <c r="A41" s="8">
        <v>125.84699999999999</v>
      </c>
      <c r="B41" s="5">
        <f t="shared" ref="B41:B72" si="6">B40+50</f>
        <v>2650</v>
      </c>
      <c r="C41" s="5">
        <v>0.17144999999999999</v>
      </c>
      <c r="D41" s="5">
        <v>1.28027</v>
      </c>
      <c r="E41" s="6">
        <f t="shared" si="1"/>
        <v>14.81156675288692</v>
      </c>
      <c r="F41" s="7">
        <f t="shared" si="5"/>
        <v>53.37360144130249</v>
      </c>
      <c r="G41" s="6">
        <f t="shared" si="2"/>
        <v>1.1575412841898221E-2</v>
      </c>
      <c r="H41" s="6">
        <f t="shared" si="3"/>
        <v>0.69452477051389327</v>
      </c>
      <c r="I41" s="9">
        <f t="shared" si="4"/>
        <v>0.46563732169534622</v>
      </c>
    </row>
    <row r="42" spans="1:9" x14ac:dyDescent="0.3">
      <c r="A42" s="8">
        <v>124.911</v>
      </c>
      <c r="B42" s="5">
        <f t="shared" si="6"/>
        <v>2700</v>
      </c>
      <c r="C42" s="5">
        <v>0.17465</v>
      </c>
      <c r="D42" s="5">
        <v>1.2837099999999999</v>
      </c>
      <c r="E42" s="6">
        <f t="shared" si="1"/>
        <v>14.978789187435346</v>
      </c>
      <c r="F42" s="7">
        <f t="shared" si="5"/>
        <v>52.976629793594881</v>
      </c>
      <c r="G42" s="6">
        <f t="shared" si="2"/>
        <v>1.1659820951783046E-2</v>
      </c>
      <c r="H42" s="6">
        <f t="shared" si="3"/>
        <v>0.69958925710698272</v>
      </c>
      <c r="I42" s="9">
        <f t="shared" si="4"/>
        <v>0.46748545025511629</v>
      </c>
    </row>
    <row r="43" spans="1:9" x14ac:dyDescent="0.3">
      <c r="A43" s="8">
        <v>123.92700000000001</v>
      </c>
      <c r="B43" s="5">
        <f t="shared" si="6"/>
        <v>2750</v>
      </c>
      <c r="C43" s="5">
        <v>0.1784</v>
      </c>
      <c r="D43" s="5">
        <v>1.2811999999999999</v>
      </c>
      <c r="E43" s="6">
        <f t="shared" si="1"/>
        <v>15.135991999595786</v>
      </c>
      <c r="F43" s="7">
        <f t="shared" si="5"/>
        <v>52.559300625492021</v>
      </c>
      <c r="G43" s="6">
        <f t="shared" si="2"/>
        <v>1.1786475574561896E-2</v>
      </c>
      <c r="H43" s="6">
        <f t="shared" si="3"/>
        <v>0.70718853447371377</v>
      </c>
      <c r="I43" s="9">
        <f t="shared" si="4"/>
        <v>0.46731551567023805</v>
      </c>
    </row>
    <row r="44" spans="1:9" x14ac:dyDescent="0.3">
      <c r="A44" s="8">
        <v>123.68899999999999</v>
      </c>
      <c r="B44" s="5">
        <f t="shared" si="6"/>
        <v>2800</v>
      </c>
      <c r="C44" s="5">
        <v>0.18004999999999999</v>
      </c>
      <c r="D44" s="5">
        <v>1.2744800000000001</v>
      </c>
      <c r="E44" s="6">
        <f t="shared" si="1"/>
        <v>15.381594884455904</v>
      </c>
      <c r="F44" s="7">
        <f t="shared" si="5"/>
        <v>52.458361253532175</v>
      </c>
      <c r="G44" s="6">
        <f t="shared" si="2"/>
        <v>1.1705548179659325E-2</v>
      </c>
      <c r="H44" s="6">
        <f t="shared" si="3"/>
        <v>0.70233289077955952</v>
      </c>
      <c r="I44" s="9">
        <f t="shared" si="4"/>
        <v>0.47818162508942419</v>
      </c>
    </row>
    <row r="45" spans="1:9" x14ac:dyDescent="0.3">
      <c r="A45" s="8">
        <v>123.389</v>
      </c>
      <c r="B45" s="5">
        <f t="shared" si="6"/>
        <v>2850</v>
      </c>
      <c r="C45" s="5">
        <v>0.18310000000000001</v>
      </c>
      <c r="D45" s="5">
        <v>1.2603599999999999</v>
      </c>
      <c r="E45" s="6">
        <f t="shared" si="1"/>
        <v>15.618292918745139</v>
      </c>
      <c r="F45" s="7">
        <f t="shared" si="5"/>
        <v>52.331126751061788</v>
      </c>
      <c r="G45" s="6">
        <f t="shared" si="2"/>
        <v>1.1723432320842353E-2</v>
      </c>
      <c r="H45" s="6">
        <f t="shared" si="3"/>
        <v>0.70340593925054118</v>
      </c>
      <c r="I45" s="9">
        <f t="shared" si="4"/>
        <v>0.48479937883571655</v>
      </c>
    </row>
    <row r="46" spans="1:9" x14ac:dyDescent="0.3">
      <c r="A46" s="8">
        <v>122.51900000000001</v>
      </c>
      <c r="B46" s="5">
        <f t="shared" si="6"/>
        <v>2900</v>
      </c>
      <c r="C46" s="5">
        <v>0.18790000000000001</v>
      </c>
      <c r="D46" s="5">
        <v>1.2531000000000001</v>
      </c>
      <c r="E46" s="6">
        <f t="shared" si="1"/>
        <v>15.780243504102728</v>
      </c>
      <c r="F46" s="7">
        <f t="shared" si="5"/>
        <v>51.962146693897672</v>
      </c>
      <c r="G46" s="6">
        <f t="shared" si="2"/>
        <v>1.1907294076365021E-2</v>
      </c>
      <c r="H46" s="6">
        <f t="shared" si="3"/>
        <v>0.71443764458190129</v>
      </c>
      <c r="I46" s="9">
        <f t="shared" si="4"/>
        <v>0.48226294346689474</v>
      </c>
    </row>
    <row r="47" spans="1:9" x14ac:dyDescent="0.3">
      <c r="A47" s="8">
        <v>121.837</v>
      </c>
      <c r="B47" s="5">
        <f t="shared" si="6"/>
        <v>2950</v>
      </c>
      <c r="C47" s="5">
        <v>0.19255</v>
      </c>
      <c r="D47" s="5">
        <v>1.23943</v>
      </c>
      <c r="E47" s="6">
        <f t="shared" si="1"/>
        <v>15.962961711041084</v>
      </c>
      <c r="F47" s="7">
        <f t="shared" si="5"/>
        <v>51.672900258281658</v>
      </c>
      <c r="G47" s="6">
        <f t="shared" si="2"/>
        <v>1.2062297929764447E-2</v>
      </c>
      <c r="H47" s="6">
        <f t="shared" si="3"/>
        <v>0.7237378757858669</v>
      </c>
      <c r="I47" s="9">
        <f t="shared" si="4"/>
        <v>0.48157805962829309</v>
      </c>
    </row>
    <row r="48" spans="1:9" x14ac:dyDescent="0.3">
      <c r="A48" s="8">
        <v>121.709</v>
      </c>
      <c r="B48" s="5">
        <f t="shared" si="6"/>
        <v>3000</v>
      </c>
      <c r="C48" s="5">
        <v>0.19900000000000001</v>
      </c>
      <c r="D48" s="5">
        <v>1.2273499999999999</v>
      </c>
      <c r="E48" s="6">
        <f t="shared" si="1"/>
        <v>16.216465707704494</v>
      </c>
      <c r="F48" s="7">
        <f t="shared" si="5"/>
        <v>51.618613537227624</v>
      </c>
      <c r="G48" s="6">
        <f t="shared" si="2"/>
        <v>1.2271477866194635E-2</v>
      </c>
      <c r="H48" s="6">
        <f t="shared" si="3"/>
        <v>0.73628867197167813</v>
      </c>
      <c r="I48" s="9">
        <f t="shared" si="4"/>
        <v>0.48088652880332489</v>
      </c>
    </row>
    <row r="49" spans="1:9" x14ac:dyDescent="0.3">
      <c r="A49" s="8">
        <v>121.123</v>
      </c>
      <c r="B49" s="5">
        <f t="shared" si="6"/>
        <v>3050</v>
      </c>
      <c r="C49" s="5">
        <v>0.20605000000000001</v>
      </c>
      <c r="D49" s="5">
        <v>1.2193000000000001</v>
      </c>
      <c r="E49" s="6">
        <f t="shared" si="1"/>
        <v>16.407360388408936</v>
      </c>
      <c r="F49" s="7">
        <f t="shared" si="5"/>
        <v>51.37008214240214</v>
      </c>
      <c r="G49" s="6">
        <f t="shared" si="2"/>
        <v>1.2558388133265184E-2</v>
      </c>
      <c r="H49" s="6">
        <f t="shared" si="3"/>
        <v>0.75350328799591104</v>
      </c>
      <c r="I49" s="9">
        <f t="shared" si="4"/>
        <v>0.47543164774157187</v>
      </c>
    </row>
    <row r="50" spans="1:9" x14ac:dyDescent="0.3">
      <c r="A50" s="8">
        <v>121.124</v>
      </c>
      <c r="B50" s="5">
        <f t="shared" si="6"/>
        <v>3100</v>
      </c>
      <c r="C50" s="5">
        <v>0.21004999999999999</v>
      </c>
      <c r="D50" s="5">
        <v>1.20692</v>
      </c>
      <c r="E50" s="6">
        <f t="shared" si="1"/>
        <v>16.676471190511787</v>
      </c>
      <c r="F50" s="7">
        <f t="shared" si="5"/>
        <v>51.370506257410369</v>
      </c>
      <c r="G50" s="6">
        <f t="shared" si="2"/>
        <v>1.2595590374030066E-2</v>
      </c>
      <c r="H50" s="6">
        <f t="shared" si="3"/>
        <v>0.75573542244180403</v>
      </c>
      <c r="I50" s="9">
        <f t="shared" si="4"/>
        <v>0.48180233542504031</v>
      </c>
    </row>
    <row r="51" spans="1:9" x14ac:dyDescent="0.3">
      <c r="A51" s="8">
        <v>120.851</v>
      </c>
      <c r="B51" s="5">
        <f t="shared" si="6"/>
        <v>3150</v>
      </c>
      <c r="C51" s="5">
        <v>0.21604999999999999</v>
      </c>
      <c r="D51" s="5">
        <v>1.1927399999999999</v>
      </c>
      <c r="E51" s="6">
        <f t="shared" si="1"/>
        <v>16.907253383923013</v>
      </c>
      <c r="F51" s="7">
        <f t="shared" si="5"/>
        <v>51.254722860162317</v>
      </c>
      <c r="G51" s="6">
        <f t="shared" si="2"/>
        <v>1.2778539192264097E-2</v>
      </c>
      <c r="H51" s="6">
        <f t="shared" si="3"/>
        <v>0.76671235153584572</v>
      </c>
      <c r="I51" s="9">
        <f t="shared" si="4"/>
        <v>0.48147653194358048</v>
      </c>
    </row>
    <row r="52" spans="1:9" x14ac:dyDescent="0.3">
      <c r="A52" s="8">
        <v>120.596</v>
      </c>
      <c r="B52" s="5">
        <f t="shared" si="6"/>
        <v>3200</v>
      </c>
      <c r="C52" s="5">
        <v>0.21795</v>
      </c>
      <c r="D52" s="5">
        <v>1.1848099999999999</v>
      </c>
      <c r="E52" s="6">
        <f t="shared" si="1"/>
        <v>17.139381297894321</v>
      </c>
      <c r="F52" s="7">
        <f t="shared" si="5"/>
        <v>51.146573533062487</v>
      </c>
      <c r="G52" s="6">
        <f t="shared" si="2"/>
        <v>1.2716328332503841E-2</v>
      </c>
      <c r="H52" s="6">
        <f t="shared" si="3"/>
        <v>0.76297969995023041</v>
      </c>
      <c r="I52" s="9">
        <f t="shared" si="4"/>
        <v>0.49047477816916069</v>
      </c>
    </row>
    <row r="53" spans="1:9" x14ac:dyDescent="0.3">
      <c r="A53" s="8">
        <v>120.84</v>
      </c>
      <c r="B53" s="5">
        <f t="shared" si="6"/>
        <v>3250</v>
      </c>
      <c r="C53" s="5">
        <v>0.22305</v>
      </c>
      <c r="D53" s="5">
        <v>1.17378</v>
      </c>
      <c r="E53" s="6">
        <f t="shared" si="1"/>
        <v>17.442403813979208</v>
      </c>
      <c r="F53" s="7">
        <f t="shared" si="5"/>
        <v>51.250057595071738</v>
      </c>
      <c r="G53" s="6">
        <f t="shared" si="2"/>
        <v>1.2787801634384628E-2</v>
      </c>
      <c r="H53" s="6">
        <f t="shared" si="3"/>
        <v>0.76726809806307772</v>
      </c>
      <c r="I53" s="9">
        <f t="shared" si="4"/>
        <v>0.49635650456946856</v>
      </c>
    </row>
    <row r="54" spans="1:9" x14ac:dyDescent="0.3">
      <c r="A54" s="8">
        <v>121.633</v>
      </c>
      <c r="B54" s="5">
        <f t="shared" si="6"/>
        <v>3300</v>
      </c>
      <c r="C54" s="5">
        <v>0.22550000000000001</v>
      </c>
      <c r="D54" s="5">
        <v>1.1611800000000001</v>
      </c>
      <c r="E54" s="6">
        <f t="shared" si="1"/>
        <v>17.826973442947878</v>
      </c>
      <c r="F54" s="7">
        <f t="shared" si="5"/>
        <v>51.586380796601787</v>
      </c>
      <c r="G54" s="6">
        <f t="shared" si="2"/>
        <v>1.2649370950244217E-2</v>
      </c>
      <c r="H54" s="6">
        <f t="shared" si="3"/>
        <v>0.75896225701465303</v>
      </c>
      <c r="I54" s="9">
        <f t="shared" si="4"/>
        <v>0.51285189008344534</v>
      </c>
    </row>
    <row r="55" spans="1:9" x14ac:dyDescent="0.3">
      <c r="A55" s="8">
        <v>122.181</v>
      </c>
      <c r="B55" s="5">
        <f t="shared" si="6"/>
        <v>3350</v>
      </c>
      <c r="C55" s="5">
        <v>0.22850000000000001</v>
      </c>
      <c r="D55" s="5">
        <v>1.1510400000000001</v>
      </c>
      <c r="E55" s="6">
        <f t="shared" si="1"/>
        <v>18.178612890092197</v>
      </c>
      <c r="F55" s="7">
        <f t="shared" si="5"/>
        <v>51.818795821114364</v>
      </c>
      <c r="G55" s="6">
        <f t="shared" si="2"/>
        <v>1.2569715928355473E-2</v>
      </c>
      <c r="H55" s="6">
        <f t="shared" si="3"/>
        <v>0.75418295570132843</v>
      </c>
      <c r="I55" s="9">
        <f t="shared" si="4"/>
        <v>0.5262820409795963</v>
      </c>
    </row>
    <row r="56" spans="1:9" x14ac:dyDescent="0.3">
      <c r="A56" s="8">
        <v>122.93300000000001</v>
      </c>
      <c r="B56" s="5">
        <f t="shared" si="6"/>
        <v>3400</v>
      </c>
      <c r="C56" s="5">
        <v>0.23419999999999999</v>
      </c>
      <c r="D56" s="5">
        <v>1.14117</v>
      </c>
      <c r="E56" s="6">
        <f t="shared" si="1"/>
        <v>18.563491190938507</v>
      </c>
      <c r="F56" s="7">
        <f t="shared" si="5"/>
        <v>52.137730307306803</v>
      </c>
      <c r="G56" s="6">
        <f t="shared" si="2"/>
        <v>1.2616161345465084E-2</v>
      </c>
      <c r="H56" s="6">
        <f t="shared" si="3"/>
        <v>0.75696968072790505</v>
      </c>
      <c r="I56" s="9">
        <f t="shared" si="4"/>
        <v>0.53544601833870265</v>
      </c>
    </row>
    <row r="57" spans="1:9" x14ac:dyDescent="0.3">
      <c r="A57" s="8">
        <v>123.47499999999999</v>
      </c>
      <c r="B57" s="5">
        <f t="shared" si="6"/>
        <v>3450</v>
      </c>
      <c r="C57" s="5">
        <v>0.23605000000000001</v>
      </c>
      <c r="D57" s="5">
        <v>1.12669</v>
      </c>
      <c r="E57" s="6">
        <f t="shared" si="1"/>
        <v>18.919531988165495</v>
      </c>
      <c r="F57" s="7">
        <f t="shared" si="5"/>
        <v>52.367600641769961</v>
      </c>
      <c r="G57" s="6">
        <f t="shared" si="2"/>
        <v>1.2476524268552388E-2</v>
      </c>
      <c r="H57" s="6">
        <f t="shared" si="3"/>
        <v>0.74859145611314326</v>
      </c>
      <c r="I57" s="9">
        <f t="shared" si="4"/>
        <v>0.55182331391687833</v>
      </c>
    </row>
    <row r="58" spans="1:9" x14ac:dyDescent="0.3">
      <c r="A58" s="8">
        <v>123.428</v>
      </c>
      <c r="B58" s="5">
        <f t="shared" si="6"/>
        <v>3500</v>
      </c>
      <c r="C58" s="5">
        <v>0.24195</v>
      </c>
      <c r="D58" s="5">
        <v>1.11975</v>
      </c>
      <c r="E58" s="6">
        <f t="shared" si="1"/>
        <v>19.186422129278103</v>
      </c>
      <c r="F58" s="7">
        <f t="shared" si="5"/>
        <v>52.347667236382939</v>
      </c>
      <c r="G58" s="6">
        <f t="shared" si="2"/>
        <v>1.2610480389190909E-2</v>
      </c>
      <c r="H58" s="6">
        <f t="shared" si="3"/>
        <v>0.75662882335145454</v>
      </c>
      <c r="I58" s="9">
        <f t="shared" si="4"/>
        <v>0.55366317117568908</v>
      </c>
    </row>
    <row r="59" spans="1:9" x14ac:dyDescent="0.3">
      <c r="A59" s="8">
        <v>124.205</v>
      </c>
      <c r="B59" s="5">
        <f t="shared" si="6"/>
        <v>3550</v>
      </c>
      <c r="C59" s="5">
        <v>0.24545</v>
      </c>
      <c r="D59" s="5">
        <v>1.10622</v>
      </c>
      <c r="E59" s="6">
        <f t="shared" si="1"/>
        <v>19.583021078830932</v>
      </c>
      <c r="F59" s="7">
        <f t="shared" si="5"/>
        <v>52.677204597781241</v>
      </c>
      <c r="G59" s="6">
        <f t="shared" si="2"/>
        <v>1.2533816871868112E-2</v>
      </c>
      <c r="H59" s="6">
        <f t="shared" si="3"/>
        <v>0.75202901231208674</v>
      </c>
      <c r="I59" s="9">
        <f t="shared" si="4"/>
        <v>0.56856434053772342</v>
      </c>
    </row>
    <row r="60" spans="1:9" x14ac:dyDescent="0.3">
      <c r="A60" s="8">
        <v>124.066</v>
      </c>
      <c r="B60" s="5">
        <f t="shared" si="6"/>
        <v>3600</v>
      </c>
      <c r="C60" s="5">
        <v>0.25505</v>
      </c>
      <c r="D60" s="5">
        <v>1.09697</v>
      </c>
      <c r="E60" s="6">
        <f t="shared" si="1"/>
        <v>19.836613901933951</v>
      </c>
      <c r="F60" s="7">
        <f t="shared" si="5"/>
        <v>52.618252611636628</v>
      </c>
      <c r="G60" s="6">
        <f t="shared" si="2"/>
        <v>1.2857537141212096E-2</v>
      </c>
      <c r="H60" s="6">
        <f t="shared" si="3"/>
        <v>0.77145222847272588</v>
      </c>
      <c r="I60" s="9">
        <f t="shared" si="4"/>
        <v>0.56142665050178431</v>
      </c>
    </row>
    <row r="61" spans="1:9" x14ac:dyDescent="0.3">
      <c r="A61" s="8">
        <v>123.967</v>
      </c>
      <c r="B61" s="5">
        <f t="shared" si="6"/>
        <v>3650</v>
      </c>
      <c r="C61" s="5">
        <v>0.25755</v>
      </c>
      <c r="D61" s="5">
        <v>1.0940099999999999</v>
      </c>
      <c r="E61" s="6">
        <f t="shared" si="1"/>
        <v>20.096073711373201</v>
      </c>
      <c r="F61" s="7">
        <f t="shared" si="5"/>
        <v>52.576265225821402</v>
      </c>
      <c r="G61" s="6">
        <f t="shared" si="2"/>
        <v>1.2815936271881894E-2</v>
      </c>
      <c r="H61" s="6">
        <f t="shared" si="3"/>
        <v>0.76895617631291358</v>
      </c>
      <c r="I61" s="9">
        <f t="shared" si="4"/>
        <v>0.57061626593463299</v>
      </c>
    </row>
    <row r="62" spans="1:9" x14ac:dyDescent="0.3">
      <c r="A62" s="8">
        <v>123.815</v>
      </c>
      <c r="B62" s="5">
        <f t="shared" si="6"/>
        <v>3700</v>
      </c>
      <c r="C62" s="5">
        <v>0.26445000000000002</v>
      </c>
      <c r="D62" s="5">
        <v>1.09659</v>
      </c>
      <c r="E62" s="6">
        <f t="shared" si="1"/>
        <v>20.346384397532635</v>
      </c>
      <c r="F62" s="7">
        <f t="shared" si="5"/>
        <v>52.511799744569736</v>
      </c>
      <c r="G62" s="6">
        <f t="shared" si="2"/>
        <v>1.2997395253776358E-2</v>
      </c>
      <c r="H62" s="6">
        <f t="shared" si="3"/>
        <v>0.77984371522658147</v>
      </c>
      <c r="I62" s="9">
        <f t="shared" si="4"/>
        <v>0.5696579867806153</v>
      </c>
    </row>
    <row r="63" spans="1:9" x14ac:dyDescent="0.3">
      <c r="A63" s="8">
        <v>123.767</v>
      </c>
      <c r="B63" s="5">
        <f t="shared" si="6"/>
        <v>3750</v>
      </c>
      <c r="C63" s="5">
        <v>0.2651</v>
      </c>
      <c r="D63" s="5">
        <v>1.0980799999999999</v>
      </c>
      <c r="E63" s="6">
        <f t="shared" si="1"/>
        <v>20.613341158474949</v>
      </c>
      <c r="F63" s="7">
        <f t="shared" si="5"/>
        <v>52.49144222417447</v>
      </c>
      <c r="G63" s="6">
        <f t="shared" si="2"/>
        <v>1.2860603138613803E-2</v>
      </c>
      <c r="H63" s="6">
        <f t="shared" si="3"/>
        <v>0.77163618831682812</v>
      </c>
      <c r="I63" s="9">
        <f t="shared" si="4"/>
        <v>0.58327092206516418</v>
      </c>
    </row>
    <row r="64" spans="1:9" x14ac:dyDescent="0.3">
      <c r="A64" s="8">
        <v>123.509</v>
      </c>
      <c r="B64" s="5">
        <f t="shared" si="6"/>
        <v>3800</v>
      </c>
      <c r="C64" s="5">
        <v>0.26929999999999998</v>
      </c>
      <c r="D64" s="5">
        <v>1.09907</v>
      </c>
      <c r="E64" s="6">
        <f t="shared" si="1"/>
        <v>20.844642986557893</v>
      </c>
      <c r="F64" s="7">
        <f t="shared" si="5"/>
        <v>52.382020552049944</v>
      </c>
      <c r="G64" s="6">
        <f t="shared" si="2"/>
        <v>1.2919386538482033E-2</v>
      </c>
      <c r="H64" s="6">
        <f t="shared" si="3"/>
        <v>0.77516319230892194</v>
      </c>
      <c r="I64" s="9">
        <f t="shared" si="4"/>
        <v>0.58713212111871427</v>
      </c>
    </row>
    <row r="65" spans="1:9" x14ac:dyDescent="0.3">
      <c r="A65" s="8">
        <v>122.672</v>
      </c>
      <c r="B65" s="5">
        <f t="shared" si="6"/>
        <v>3850</v>
      </c>
      <c r="C65" s="5">
        <v>0.27374999999999999</v>
      </c>
      <c r="D65" s="5">
        <v>1.1053299999999999</v>
      </c>
      <c r="E65" s="6">
        <f t="shared" si="1"/>
        <v>20.975795224641761</v>
      </c>
      <c r="F65" s="7">
        <f t="shared" si="5"/>
        <v>52.027036290157561</v>
      </c>
      <c r="G65" s="6">
        <f t="shared" si="2"/>
        <v>1.3050756696862027E-2</v>
      </c>
      <c r="H65" s="6">
        <f t="shared" si="3"/>
        <v>0.78304540181172166</v>
      </c>
      <c r="I65" s="9">
        <f t="shared" si="4"/>
        <v>0.58487897922421506</v>
      </c>
    </row>
    <row r="66" spans="1:9" x14ac:dyDescent="0.3">
      <c r="A66" s="8">
        <v>122.157</v>
      </c>
      <c r="B66" s="5">
        <f t="shared" si="6"/>
        <v>3900</v>
      </c>
      <c r="C66" s="5">
        <v>0.27589999999999998</v>
      </c>
      <c r="D66" s="5">
        <v>1.11704</v>
      </c>
      <c r="E66" s="6">
        <f t="shared" si="1"/>
        <v>21.159004197658966</v>
      </c>
      <c r="F66" s="7">
        <f t="shared" si="5"/>
        <v>51.808617060916731</v>
      </c>
      <c r="G66" s="6">
        <f t="shared" si="2"/>
        <v>1.3039366003364448E-2</v>
      </c>
      <c r="H66" s="6">
        <f t="shared" si="3"/>
        <v>0.78236196020186688</v>
      </c>
      <c r="I66" s="9">
        <f t="shared" si="4"/>
        <v>0.59050288065649092</v>
      </c>
    </row>
    <row r="67" spans="1:9" x14ac:dyDescent="0.3">
      <c r="A67" s="8">
        <v>121.184</v>
      </c>
      <c r="B67" s="5">
        <f t="shared" si="6"/>
        <v>3950</v>
      </c>
      <c r="C67" s="5">
        <v>0.28284999999999999</v>
      </c>
      <c r="D67" s="5">
        <v>1.12259</v>
      </c>
      <c r="E67" s="6">
        <f t="shared" si="1"/>
        <v>21.259577933907167</v>
      </c>
      <c r="F67" s="7">
        <f t="shared" si="5"/>
        <v>51.395953157904444</v>
      </c>
      <c r="G67" s="6">
        <f t="shared" si="2"/>
        <v>1.3304591505971479E-2</v>
      </c>
      <c r="H67" s="6">
        <f t="shared" si="3"/>
        <v>0.79827549035828882</v>
      </c>
      <c r="I67" s="9">
        <f t="shared" si="4"/>
        <v>0.58148211980400233</v>
      </c>
    </row>
    <row r="68" spans="1:9" x14ac:dyDescent="0.3">
      <c r="A68" s="8">
        <v>120.004</v>
      </c>
      <c r="B68" s="5">
        <f t="shared" si="6"/>
        <v>4000</v>
      </c>
      <c r="C68" s="5">
        <v>0.28455000000000003</v>
      </c>
      <c r="D68" s="5">
        <v>1.1246100000000001</v>
      </c>
      <c r="E68" s="6">
        <f t="shared" si="1"/>
        <v>21.319056117869895</v>
      </c>
      <c r="F68" s="7">
        <f t="shared" si="5"/>
        <v>50.895497448187598</v>
      </c>
      <c r="G68" s="6">
        <f t="shared" si="2"/>
        <v>1.3347213799089666E-2</v>
      </c>
      <c r="H68" s="6">
        <f t="shared" si="3"/>
        <v>0.80083282794537991</v>
      </c>
      <c r="I68" s="9">
        <f t="shared" si="4"/>
        <v>0.58124686998686326</v>
      </c>
    </row>
    <row r="69" spans="1:9" x14ac:dyDescent="0.3">
      <c r="A69" s="8">
        <v>118.73399999999999</v>
      </c>
      <c r="B69" s="5">
        <f t="shared" si="6"/>
        <v>4050</v>
      </c>
      <c r="C69" s="5">
        <v>0.28710000000000002</v>
      </c>
      <c r="D69" s="5">
        <v>1.1222000000000001</v>
      </c>
      <c r="E69" s="6">
        <f t="shared" si="1"/>
        <v>21.357104923276751</v>
      </c>
      <c r="F69" s="7">
        <f t="shared" si="5"/>
        <v>50.356871387729619</v>
      </c>
      <c r="G69" s="6">
        <f t="shared" si="2"/>
        <v>1.344283324127394E-2</v>
      </c>
      <c r="H69" s="6">
        <f t="shared" si="3"/>
        <v>0.8065699944764364</v>
      </c>
      <c r="I69" s="9">
        <f t="shared" si="4"/>
        <v>0.57814242751747258</v>
      </c>
    </row>
    <row r="70" spans="1:9" x14ac:dyDescent="0.3">
      <c r="A70" s="8">
        <v>117.44199999999999</v>
      </c>
      <c r="B70" s="5">
        <f t="shared" si="6"/>
        <v>4100</v>
      </c>
      <c r="C70" s="5">
        <v>0.28894999999999998</v>
      </c>
      <c r="D70" s="5">
        <v>1.1239399999999999</v>
      </c>
      <c r="E70" s="6">
        <f t="shared" si="1"/>
        <v>21.385507177341985</v>
      </c>
      <c r="F70" s="7">
        <f t="shared" si="5"/>
        <v>49.808914797090488</v>
      </c>
      <c r="G70" s="6">
        <f t="shared" si="2"/>
        <v>1.351148689642224E-2</v>
      </c>
      <c r="H70" s="6">
        <f t="shared" si="3"/>
        <v>0.81068921378533443</v>
      </c>
      <c r="I70" s="9">
        <f t="shared" si="4"/>
        <v>0.5759697590409103</v>
      </c>
    </row>
    <row r="71" spans="1:9" x14ac:dyDescent="0.3">
      <c r="A71" s="8">
        <v>116.5</v>
      </c>
      <c r="B71" s="5">
        <f t="shared" si="6"/>
        <v>4150</v>
      </c>
      <c r="C71" s="5">
        <v>0.29304999999999998</v>
      </c>
      <c r="D71" s="5">
        <v>1.12233</v>
      </c>
      <c r="E71" s="6">
        <f t="shared" si="1"/>
        <v>21.472681445175049</v>
      </c>
      <c r="F71" s="7">
        <f t="shared" si="5"/>
        <v>49.409398459333474</v>
      </c>
      <c r="G71" s="6">
        <f t="shared" si="2"/>
        <v>1.3647573580795092E-2</v>
      </c>
      <c r="H71" s="6">
        <f t="shared" si="3"/>
        <v>0.81885441484770549</v>
      </c>
      <c r="I71" s="9">
        <f t="shared" si="4"/>
        <v>0.57255090882241721</v>
      </c>
    </row>
    <row r="72" spans="1:9" x14ac:dyDescent="0.3">
      <c r="A72" s="8">
        <v>115.931</v>
      </c>
      <c r="B72" s="5">
        <f t="shared" si="6"/>
        <v>4200</v>
      </c>
      <c r="C72" s="5">
        <v>0.2949</v>
      </c>
      <c r="D72" s="5">
        <v>1.1217900000000001</v>
      </c>
      <c r="E72" s="6">
        <f t="shared" si="1"/>
        <v>21.625249737848851</v>
      </c>
      <c r="F72" s="7">
        <f t="shared" si="5"/>
        <v>49.168077019647974</v>
      </c>
      <c r="G72" s="6">
        <f t="shared" si="2"/>
        <v>1.363683673367533E-2</v>
      </c>
      <c r="H72" s="6">
        <f t="shared" si="3"/>
        <v>0.81821020402051969</v>
      </c>
      <c r="I72" s="9">
        <f t="shared" si="4"/>
        <v>0.5770730095074933</v>
      </c>
    </row>
    <row r="73" spans="1:9" x14ac:dyDescent="0.3">
      <c r="A73" s="8">
        <v>115.03400000000001</v>
      </c>
      <c r="B73" s="5">
        <f t="shared" ref="B73:B98" si="7">B72+50</f>
        <v>4250</v>
      </c>
      <c r="C73" s="5">
        <v>0.29715000000000003</v>
      </c>
      <c r="D73" s="5">
        <v>1.12456</v>
      </c>
      <c r="E73" s="6">
        <f t="shared" ref="E73:E98" si="8">((2*PI()*B73*F73)/60)/1000</f>
        <v>21.71337888990772</v>
      </c>
      <c r="F73" s="7">
        <f t="shared" ref="F73:F98" si="9">(A73*(2*PI()*$C$3))</f>
        <v>48.787645857261523</v>
      </c>
      <c r="G73" s="6">
        <f t="shared" ref="G73:G98" si="10">C73/E73</f>
        <v>1.3685110986485572E-2</v>
      </c>
      <c r="H73" s="6">
        <f t="shared" ref="H73:H98" si="11">(C73*60/E73)</f>
        <v>0.82110665918913428</v>
      </c>
      <c r="I73" s="9">
        <f t="shared" ref="I73:I98" si="12">E73/(H73*45.8)</f>
        <v>0.57738082724344419</v>
      </c>
    </row>
    <row r="74" spans="1:9" x14ac:dyDescent="0.3">
      <c r="A74" s="8">
        <v>114.39100000000001</v>
      </c>
      <c r="B74" s="5">
        <f t="shared" si="7"/>
        <v>4300</v>
      </c>
      <c r="C74" s="5">
        <v>0.30220000000000002</v>
      </c>
      <c r="D74" s="5">
        <v>1.1227799999999999</v>
      </c>
      <c r="E74" s="6">
        <f t="shared" si="8"/>
        <v>21.846032294820997</v>
      </c>
      <c r="F74" s="7">
        <f t="shared" si="9"/>
        <v>48.51493990696666</v>
      </c>
      <c r="G74" s="6">
        <f t="shared" si="10"/>
        <v>1.3833175558915662E-2</v>
      </c>
      <c r="H74" s="6">
        <f t="shared" si="11"/>
        <v>0.82999053353493968</v>
      </c>
      <c r="I74" s="9">
        <f t="shared" si="12"/>
        <v>0.57469041563512635</v>
      </c>
    </row>
    <row r="75" spans="1:9" x14ac:dyDescent="0.3">
      <c r="A75" s="8">
        <v>114.01600000000001</v>
      </c>
      <c r="B75" s="5">
        <f t="shared" si="7"/>
        <v>4350</v>
      </c>
      <c r="C75" s="5">
        <v>0.30604999999999999</v>
      </c>
      <c r="D75" s="5">
        <v>1.1194299999999999</v>
      </c>
      <c r="E75" s="6">
        <f t="shared" si="8"/>
        <v>22.02760686134938</v>
      </c>
      <c r="F75" s="7">
        <f t="shared" si="9"/>
        <v>48.35589677887868</v>
      </c>
      <c r="G75" s="6">
        <f t="shared" si="10"/>
        <v>1.3893928737987827E-2</v>
      </c>
      <c r="H75" s="6">
        <f t="shared" si="11"/>
        <v>0.83363572427926969</v>
      </c>
      <c r="I75" s="9">
        <f t="shared" si="12"/>
        <v>0.57693318660550119</v>
      </c>
    </row>
    <row r="76" spans="1:9" x14ac:dyDescent="0.3">
      <c r="A76" s="8">
        <v>113.871</v>
      </c>
      <c r="B76" s="5">
        <f t="shared" si="7"/>
        <v>4400</v>
      </c>
      <c r="C76" s="5">
        <v>0.30919999999999997</v>
      </c>
      <c r="D76" s="5">
        <v>1.1198600000000001</v>
      </c>
      <c r="E76" s="6">
        <f t="shared" si="8"/>
        <v>22.252462110577639</v>
      </c>
      <c r="F76" s="7">
        <f t="shared" si="9"/>
        <v>48.294400102684655</v>
      </c>
      <c r="G76" s="6">
        <f t="shared" si="10"/>
        <v>1.3895091629120119E-2</v>
      </c>
      <c r="H76" s="6">
        <f t="shared" si="11"/>
        <v>0.83370549774720726</v>
      </c>
      <c r="I76" s="9">
        <f t="shared" si="12"/>
        <v>0.58277367661332602</v>
      </c>
    </row>
    <row r="77" spans="1:9" x14ac:dyDescent="0.3">
      <c r="A77" s="8">
        <v>113.985</v>
      </c>
      <c r="B77" s="5">
        <f t="shared" si="7"/>
        <v>4450</v>
      </c>
      <c r="C77" s="5">
        <v>0.30990000000000001</v>
      </c>
      <c r="D77" s="5">
        <v>1.11873</v>
      </c>
      <c r="E77" s="6">
        <f t="shared" si="8"/>
        <v>22.527861824604866</v>
      </c>
      <c r="F77" s="7">
        <f t="shared" si="9"/>
        <v>48.342749213623399</v>
      </c>
      <c r="G77" s="6">
        <f t="shared" si="10"/>
        <v>1.3756298862838733E-2</v>
      </c>
      <c r="H77" s="6">
        <f t="shared" si="11"/>
        <v>0.82537793177032392</v>
      </c>
      <c r="I77" s="9">
        <f t="shared" si="12"/>
        <v>0.59593877349326818</v>
      </c>
    </row>
    <row r="78" spans="1:9" x14ac:dyDescent="0.3">
      <c r="A78" s="8">
        <v>113.306</v>
      </c>
      <c r="B78" s="5">
        <f t="shared" si="7"/>
        <v>4500</v>
      </c>
      <c r="C78" s="5">
        <v>0.31445000000000001</v>
      </c>
      <c r="D78" s="5">
        <v>1.1156299999999999</v>
      </c>
      <c r="E78" s="6">
        <f t="shared" si="8"/>
        <v>22.645279274464077</v>
      </c>
      <c r="F78" s="7">
        <f t="shared" si="9"/>
        <v>48.054775123032094</v>
      </c>
      <c r="G78" s="6">
        <f t="shared" si="10"/>
        <v>1.3885896313700541E-2</v>
      </c>
      <c r="H78" s="6">
        <f t="shared" si="11"/>
        <v>0.83315377882203256</v>
      </c>
      <c r="I78" s="9">
        <f t="shared" si="12"/>
        <v>0.59345396333108158</v>
      </c>
    </row>
    <row r="79" spans="1:9" x14ac:dyDescent="0.3">
      <c r="A79" s="8">
        <v>113.074</v>
      </c>
      <c r="B79" s="5">
        <f t="shared" si="7"/>
        <v>4550</v>
      </c>
      <c r="C79" s="5">
        <v>0.31709999999999999</v>
      </c>
      <c r="D79" s="5">
        <v>1.1095299999999999</v>
      </c>
      <c r="E79" s="6">
        <f t="shared" si="8"/>
        <v>22.850010893798732</v>
      </c>
      <c r="F79" s="7">
        <f t="shared" si="9"/>
        <v>47.956380441121659</v>
      </c>
      <c r="G79" s="6">
        <f t="shared" si="10"/>
        <v>1.3877455090669467E-2</v>
      </c>
      <c r="H79" s="6">
        <f t="shared" si="11"/>
        <v>0.83264730544016807</v>
      </c>
      <c r="I79" s="9">
        <f t="shared" si="12"/>
        <v>0.59918350967983691</v>
      </c>
    </row>
    <row r="80" spans="1:9" x14ac:dyDescent="0.3">
      <c r="A80" s="8">
        <v>112.19499999999999</v>
      </c>
      <c r="B80" s="5">
        <f t="shared" si="7"/>
        <v>4600</v>
      </c>
      <c r="C80" s="5">
        <v>0.31940000000000002</v>
      </c>
      <c r="D80" s="5">
        <v>1.1056900000000001</v>
      </c>
      <c r="E80" s="6">
        <f t="shared" si="8"/>
        <v>22.921529501650561</v>
      </c>
      <c r="F80" s="7">
        <f t="shared" si="9"/>
        <v>47.583583348883423</v>
      </c>
      <c r="G80" s="6">
        <f t="shared" si="10"/>
        <v>1.3934497694711005E-2</v>
      </c>
      <c r="H80" s="6">
        <f t="shared" si="11"/>
        <v>0.83606986168266029</v>
      </c>
      <c r="I80" s="9">
        <f t="shared" si="12"/>
        <v>0.59859839397632963</v>
      </c>
    </row>
    <row r="81" spans="1:9" x14ac:dyDescent="0.3">
      <c r="A81" s="8">
        <v>111.06100000000001</v>
      </c>
      <c r="B81" s="5">
        <f t="shared" si="7"/>
        <v>4650</v>
      </c>
      <c r="C81" s="5">
        <v>0.32055</v>
      </c>
      <c r="D81" s="5">
        <v>1.09782</v>
      </c>
      <c r="E81" s="6">
        <f t="shared" si="8"/>
        <v>22.936481212097885</v>
      </c>
      <c r="F81" s="7">
        <f t="shared" si="9"/>
        <v>47.102636929545369</v>
      </c>
      <c r="G81" s="6">
        <f t="shared" si="10"/>
        <v>1.397555261575718E-2</v>
      </c>
      <c r="H81" s="6">
        <f t="shared" si="11"/>
        <v>0.83853315694543085</v>
      </c>
      <c r="I81" s="9">
        <f t="shared" si="12"/>
        <v>0.59722925547692796</v>
      </c>
    </row>
    <row r="82" spans="1:9" x14ac:dyDescent="0.3">
      <c r="A82" s="8">
        <v>109.973</v>
      </c>
      <c r="B82" s="5">
        <f t="shared" si="7"/>
        <v>4700</v>
      </c>
      <c r="C82" s="5">
        <v>0.32069999999999999</v>
      </c>
      <c r="D82" s="5">
        <v>1.09558</v>
      </c>
      <c r="E82" s="6">
        <f t="shared" si="8"/>
        <v>22.955998601541154</v>
      </c>
      <c r="F82" s="7">
        <f t="shared" si="9"/>
        <v>46.641199800586101</v>
      </c>
      <c r="G82" s="6">
        <f t="shared" si="10"/>
        <v>1.3970204719322022E-2</v>
      </c>
      <c r="H82" s="6">
        <f t="shared" si="11"/>
        <v>0.83821228315932128</v>
      </c>
      <c r="I82" s="9">
        <f t="shared" si="12"/>
        <v>0.5979662753215419</v>
      </c>
    </row>
    <row r="83" spans="1:9" x14ac:dyDescent="0.3">
      <c r="A83" s="8">
        <v>108.654</v>
      </c>
      <c r="B83" s="5">
        <f t="shared" si="7"/>
        <v>4750</v>
      </c>
      <c r="C83" s="5">
        <v>0.32485000000000003</v>
      </c>
      <c r="D83" s="5">
        <v>1.0882700000000001</v>
      </c>
      <c r="E83" s="6">
        <f t="shared" si="8"/>
        <v>22.92195142723871</v>
      </c>
      <c r="F83" s="7">
        <f t="shared" si="9"/>
        <v>46.081792104724627</v>
      </c>
      <c r="G83" s="6">
        <f t="shared" si="10"/>
        <v>1.417200455341568E-2</v>
      </c>
      <c r="H83" s="6">
        <f t="shared" si="11"/>
        <v>0.85032027320494086</v>
      </c>
      <c r="I83" s="9">
        <f t="shared" si="12"/>
        <v>0.588577392043098</v>
      </c>
    </row>
    <row r="84" spans="1:9" x14ac:dyDescent="0.3">
      <c r="A84" s="8">
        <v>107.07599999999999</v>
      </c>
      <c r="B84" s="5">
        <f t="shared" si="7"/>
        <v>4800</v>
      </c>
      <c r="C84" s="5">
        <v>0.32455000000000001</v>
      </c>
      <c r="D84" s="5">
        <v>1.08396</v>
      </c>
      <c r="E84" s="6">
        <f t="shared" si="8"/>
        <v>22.826831634382554</v>
      </c>
      <c r="F84" s="7">
        <f t="shared" si="9"/>
        <v>45.412538621730398</v>
      </c>
      <c r="G84" s="6">
        <f t="shared" si="10"/>
        <v>1.4217917107302431E-2</v>
      </c>
      <c r="H84" s="6">
        <f t="shared" si="11"/>
        <v>0.8530750264381457</v>
      </c>
      <c r="I84" s="9">
        <f t="shared" si="12"/>
        <v>0.584242208464265</v>
      </c>
    </row>
    <row r="85" spans="1:9" x14ac:dyDescent="0.3">
      <c r="A85" s="8">
        <v>105.24</v>
      </c>
      <c r="B85" s="5">
        <f t="shared" si="7"/>
        <v>4850</v>
      </c>
      <c r="C85" s="5">
        <v>0.32569999999999999</v>
      </c>
      <c r="D85" s="5">
        <v>1.0822099999999999</v>
      </c>
      <c r="E85" s="6">
        <f t="shared" si="8"/>
        <v>22.669129173499307</v>
      </c>
      <c r="F85" s="7">
        <f t="shared" si="9"/>
        <v>44.633863466611629</v>
      </c>
      <c r="G85" s="6">
        <f t="shared" si="10"/>
        <v>1.4367556755587691E-2</v>
      </c>
      <c r="H85" s="6">
        <f t="shared" si="11"/>
        <v>0.86205340533526142</v>
      </c>
      <c r="I85" s="9">
        <f t="shared" si="12"/>
        <v>0.57416298015471035</v>
      </c>
    </row>
    <row r="86" spans="1:9" x14ac:dyDescent="0.3">
      <c r="A86" s="8">
        <v>103.63200000000001</v>
      </c>
      <c r="B86" s="5">
        <f t="shared" si="7"/>
        <v>4900</v>
      </c>
      <c r="C86" s="5">
        <v>0.32769999999999999</v>
      </c>
      <c r="D86" s="5">
        <v>1.0846</v>
      </c>
      <c r="E86" s="6">
        <f t="shared" si="8"/>
        <v>22.552890894625921</v>
      </c>
      <c r="F86" s="7">
        <f t="shared" si="9"/>
        <v>43.951886533370363</v>
      </c>
      <c r="G86" s="6">
        <f t="shared" si="10"/>
        <v>1.4530288003037645E-2</v>
      </c>
      <c r="H86" s="6">
        <f t="shared" si="11"/>
        <v>0.87181728018225879</v>
      </c>
      <c r="I86" s="9">
        <f t="shared" si="12"/>
        <v>0.56482156268991901</v>
      </c>
    </row>
    <row r="87" spans="1:9" x14ac:dyDescent="0.3">
      <c r="A87" s="8">
        <v>102.33499999999999</v>
      </c>
      <c r="B87" s="5">
        <f t="shared" si="7"/>
        <v>4950</v>
      </c>
      <c r="C87" s="5">
        <v>0.32845000000000002</v>
      </c>
      <c r="D87" s="5">
        <v>1.08823</v>
      </c>
      <c r="E87" s="6">
        <f t="shared" si="8"/>
        <v>22.497882901236554</v>
      </c>
      <c r="F87" s="7">
        <f t="shared" si="9"/>
        <v>43.401809367690049</v>
      </c>
      <c r="G87" s="6">
        <f t="shared" si="10"/>
        <v>1.459915145980013E-2</v>
      </c>
      <c r="H87" s="6">
        <f t="shared" si="11"/>
        <v>0.87594908758800771</v>
      </c>
      <c r="I87" s="9">
        <f t="shared" si="12"/>
        <v>0.56078618910904143</v>
      </c>
    </row>
    <row r="88" spans="1:9" x14ac:dyDescent="0.3">
      <c r="A88" s="8">
        <v>101.10599999999999</v>
      </c>
      <c r="B88" s="5">
        <f t="shared" si="7"/>
        <v>5000</v>
      </c>
      <c r="C88" s="5">
        <v>0.32869999999999999</v>
      </c>
      <c r="D88" s="5">
        <v>1.08687</v>
      </c>
      <c r="E88" s="6">
        <f t="shared" si="8"/>
        <v>22.452215007972164</v>
      </c>
      <c r="F88" s="7">
        <f t="shared" si="9"/>
        <v>42.880572022569702</v>
      </c>
      <c r="G88" s="6">
        <f t="shared" si="10"/>
        <v>1.4639980949910184E-2</v>
      </c>
      <c r="H88" s="6">
        <f t="shared" si="11"/>
        <v>0.87839885699461107</v>
      </c>
      <c r="I88" s="9">
        <f t="shared" si="12"/>
        <v>0.55808705943201165</v>
      </c>
    </row>
    <row r="89" spans="1:9" x14ac:dyDescent="0.3">
      <c r="A89" s="8">
        <v>99.314899999999994</v>
      </c>
      <c r="B89" s="5">
        <f t="shared" si="7"/>
        <v>5050</v>
      </c>
      <c r="C89" s="5">
        <v>0.32984999999999998</v>
      </c>
      <c r="D89" s="5">
        <v>1.0891</v>
      </c>
      <c r="E89" s="6">
        <f t="shared" si="8"/>
        <v>22.275017142189455</v>
      </c>
      <c r="F89" s="7">
        <f t="shared" si="9"/>
        <v>42.120939631320667</v>
      </c>
      <c r="G89" s="6">
        <f t="shared" si="10"/>
        <v>1.480806941222306E-2</v>
      </c>
      <c r="H89" s="6">
        <f t="shared" si="11"/>
        <v>0.88848416473338354</v>
      </c>
      <c r="I89" s="9">
        <f t="shared" si="12"/>
        <v>0.54739758498672941</v>
      </c>
    </row>
    <row r="90" spans="1:9" x14ac:dyDescent="0.3">
      <c r="A90" s="8">
        <v>97.581500000000005</v>
      </c>
      <c r="B90" s="5">
        <f t="shared" si="7"/>
        <v>5100</v>
      </c>
      <c r="C90" s="5">
        <v>0.32969999999999999</v>
      </c>
      <c r="D90" s="5">
        <v>1.09185</v>
      </c>
      <c r="E90" s="6">
        <f t="shared" si="8"/>
        <v>22.102933902799489</v>
      </c>
      <c r="F90" s="7">
        <f t="shared" si="9"/>
        <v>41.385778676046783</v>
      </c>
      <c r="G90" s="6">
        <f t="shared" si="10"/>
        <v>1.4916571775036672E-2</v>
      </c>
      <c r="H90" s="6">
        <f t="shared" si="11"/>
        <v>0.89499430650220035</v>
      </c>
      <c r="I90" s="9">
        <f t="shared" si="12"/>
        <v>0.53921774317299065</v>
      </c>
    </row>
    <row r="91" spans="1:9" x14ac:dyDescent="0.3">
      <c r="A91" s="8">
        <v>95.848600000000005</v>
      </c>
      <c r="B91" s="5">
        <f t="shared" si="7"/>
        <v>5150</v>
      </c>
      <c r="C91" s="5">
        <v>0.33095000000000002</v>
      </c>
      <c r="D91" s="5">
        <v>1.0940700000000001</v>
      </c>
      <c r="E91" s="6">
        <f t="shared" si="8"/>
        <v>21.923266439929527</v>
      </c>
      <c r="F91" s="7">
        <f t="shared" si="9"/>
        <v>40.650829778277</v>
      </c>
      <c r="G91" s="6">
        <f t="shared" si="10"/>
        <v>1.509583441440234E-2</v>
      </c>
      <c r="H91" s="6">
        <f t="shared" si="11"/>
        <v>0.90575006486414045</v>
      </c>
      <c r="I91" s="9">
        <f t="shared" si="12"/>
        <v>0.52848347276492014</v>
      </c>
    </row>
    <row r="92" spans="1:9" x14ac:dyDescent="0.3">
      <c r="A92" s="8">
        <v>94.803299999999993</v>
      </c>
      <c r="B92" s="5">
        <f t="shared" si="7"/>
        <v>5200</v>
      </c>
      <c r="C92" s="5">
        <v>0.33379999999999999</v>
      </c>
      <c r="D92" s="5">
        <v>1.0934600000000001</v>
      </c>
      <c r="E92" s="6">
        <f t="shared" si="8"/>
        <v>21.894702965876398</v>
      </c>
      <c r="F92" s="7">
        <f t="shared" si="9"/>
        <v>40.20750236016935</v>
      </c>
      <c r="G92" s="6">
        <f t="shared" si="10"/>
        <v>1.5245696665546826E-2</v>
      </c>
      <c r="H92" s="6">
        <f t="shared" si="11"/>
        <v>0.91474179993280946</v>
      </c>
      <c r="I92" s="9">
        <f t="shared" si="12"/>
        <v>0.52260679804164645</v>
      </c>
    </row>
    <row r="93" spans="1:9" x14ac:dyDescent="0.3">
      <c r="A93" s="8">
        <v>93.0976</v>
      </c>
      <c r="B93" s="5">
        <f t="shared" si="7"/>
        <v>5250</v>
      </c>
      <c r="C93" s="5">
        <v>0.33129999999999998</v>
      </c>
      <c r="D93" s="5">
        <v>1.0880399999999999</v>
      </c>
      <c r="E93" s="6">
        <f t="shared" si="8"/>
        <v>21.70751190357149</v>
      </c>
      <c r="F93" s="7">
        <f t="shared" si="9"/>
        <v>39.484089390623559</v>
      </c>
      <c r="G93" s="6">
        <f t="shared" si="10"/>
        <v>1.5261997849946677E-2</v>
      </c>
      <c r="H93" s="6">
        <f t="shared" si="11"/>
        <v>0.91571987099680074</v>
      </c>
      <c r="I93" s="9">
        <f t="shared" si="12"/>
        <v>0.51758529765598305</v>
      </c>
    </row>
    <row r="94" spans="1:9" x14ac:dyDescent="0.3">
      <c r="A94" s="8">
        <v>91.788600000000002</v>
      </c>
      <c r="B94" s="5">
        <f t="shared" si="7"/>
        <v>5300</v>
      </c>
      <c r="C94" s="5">
        <v>0.33239999999999997</v>
      </c>
      <c r="D94" s="5">
        <v>1.0833900000000001</v>
      </c>
      <c r="E94" s="6">
        <f t="shared" si="8"/>
        <v>21.606124517136465</v>
      </c>
      <c r="F94" s="7">
        <f t="shared" si="9"/>
        <v>38.928922844844436</v>
      </c>
      <c r="G94" s="6">
        <f t="shared" si="10"/>
        <v>1.538452672233577E-2</v>
      </c>
      <c r="H94" s="6">
        <f t="shared" si="11"/>
        <v>0.92307160334014626</v>
      </c>
      <c r="I94" s="9">
        <f t="shared" si="12"/>
        <v>0.51106484253070761</v>
      </c>
    </row>
    <row r="95" spans="1:9" x14ac:dyDescent="0.3">
      <c r="A95" s="8">
        <v>90.593800000000002</v>
      </c>
      <c r="B95" s="5">
        <f t="shared" si="7"/>
        <v>5350</v>
      </c>
      <c r="C95" s="5">
        <v>0.33079999999999998</v>
      </c>
      <c r="D95" s="5">
        <v>1.0800700000000001</v>
      </c>
      <c r="E95" s="6">
        <f t="shared" si="8"/>
        <v>21.526058585133175</v>
      </c>
      <c r="F95" s="7">
        <f t="shared" si="9"/>
        <v>38.422190233005708</v>
      </c>
      <c r="G95" s="6">
        <f t="shared" si="10"/>
        <v>1.5367420779411273E-2</v>
      </c>
      <c r="H95" s="6">
        <f t="shared" si="11"/>
        <v>0.92204524676467636</v>
      </c>
      <c r="I95" s="9">
        <f t="shared" si="12"/>
        <v>0.50973776048468988</v>
      </c>
    </row>
    <row r="96" spans="1:9" x14ac:dyDescent="0.3">
      <c r="A96" s="8">
        <v>89.6374</v>
      </c>
      <c r="B96" s="5">
        <f t="shared" si="7"/>
        <v>5400</v>
      </c>
      <c r="C96" s="5">
        <v>0.33879999999999999</v>
      </c>
      <c r="D96" s="5">
        <v>1.0789500000000001</v>
      </c>
      <c r="E96" s="6">
        <f t="shared" si="8"/>
        <v>21.497861964275643</v>
      </c>
      <c r="F96" s="7">
        <f t="shared" si="9"/>
        <v>38.016566639130119</v>
      </c>
      <c r="G96" s="6">
        <f t="shared" si="10"/>
        <v>1.5759706735628192E-2</v>
      </c>
      <c r="H96" s="6">
        <f t="shared" si="11"/>
        <v>0.94558240413769157</v>
      </c>
      <c r="I96" s="9">
        <f t="shared" si="12"/>
        <v>0.49639844222335516</v>
      </c>
    </row>
    <row r="97" spans="1:9" x14ac:dyDescent="0.3">
      <c r="A97" s="8">
        <v>88.925600000000003</v>
      </c>
      <c r="B97" s="5">
        <f t="shared" si="7"/>
        <v>5450</v>
      </c>
      <c r="C97" s="5">
        <v>0.34379999999999999</v>
      </c>
      <c r="D97" s="5">
        <v>1.0792299999999999</v>
      </c>
      <c r="E97" s="6">
        <f t="shared" si="8"/>
        <v>21.52462359400128</v>
      </c>
      <c r="F97" s="7">
        <f t="shared" si="9"/>
        <v>37.714681576268717</v>
      </c>
      <c r="G97" s="6">
        <f t="shared" si="10"/>
        <v>1.5972404743737956E-2</v>
      </c>
      <c r="H97" s="6">
        <f t="shared" si="11"/>
        <v>0.95834428462427745</v>
      </c>
      <c r="I97" s="9">
        <f t="shared" si="12"/>
        <v>0.49039781945538535</v>
      </c>
    </row>
    <row r="98" spans="1:9" ht="15" thickBot="1" x14ac:dyDescent="0.35">
      <c r="A98" s="10">
        <v>88.647400000000005</v>
      </c>
      <c r="B98" s="11">
        <f t="shared" si="7"/>
        <v>5500</v>
      </c>
      <c r="C98" s="11">
        <v>0.3488</v>
      </c>
      <c r="D98" s="11">
        <v>1.0836600000000001</v>
      </c>
      <c r="E98" s="12">
        <f t="shared" si="8"/>
        <v>21.654140537331937</v>
      </c>
      <c r="F98" s="13">
        <f t="shared" si="9"/>
        <v>37.59669278097784</v>
      </c>
      <c r="G98" s="12">
        <f t="shared" si="10"/>
        <v>1.6107773910429075E-2</v>
      </c>
      <c r="H98" s="12">
        <f t="shared" si="11"/>
        <v>0.96646643462574455</v>
      </c>
      <c r="I98" s="14">
        <f t="shared" si="12"/>
        <v>0.48920253346316322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A83B54-95F1-4FEB-AB21-A582ACD00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B6BB72-F88F-4998-A848-1BA1FEE0DB62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AEF41AD6-CAE7-4309-A340-7440A77455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Dyno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Oska Robertson (2301207)</cp:lastModifiedBy>
  <cp:revision/>
  <dcterms:created xsi:type="dcterms:W3CDTF">2019-10-18T15:00:30Z</dcterms:created>
  <dcterms:modified xsi:type="dcterms:W3CDTF">2024-03-15T16:29:25Z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